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17" l="1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<sst xmlns="http://schemas.openxmlformats.org/spreadsheetml/2006/main" count="1512" uniqueCount="69">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</sst>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>
        <v>1553928633</v>
      </c>
    </row>
    <row r="3" spans="1:21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9" t="s">
        <v>45</v>
      </c>
      <c r="B29" s="80"/>
      <c r="C29" s="81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63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9" t="s">
        <v>45</v>
      </c>
      <c r="B29" s="80"/>
      <c r="C29" s="81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 G28:G29 G6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F5 H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F5 H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x14ac:dyDescent="0.25">
      <c r="A4" s="90" t="s">
        <v>1</v>
      </c>
      <c r="B4" s="9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9" t="s">
        <v>45</v>
      </c>
      <c r="B29" s="80"/>
      <c r="C29" s="81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3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V2">
        <v>115</v>
      </c>
    </row>
    <row r="3" spans="1:23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3" x14ac:dyDescent="0.25">
      <c r="A4" s="90" t="s">
        <v>1</v>
      </c>
      <c r="B4" s="9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3" x14ac:dyDescent="0.25">
      <c r="A5" s="90" t="s">
        <v>2</v>
      </c>
      <c r="B5" s="9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.75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76" t="s">
        <v>44</v>
      </c>
      <c r="B28" s="77"/>
      <c r="C28" s="78"/>
      <c r="D28" s="44">
        <f t="shared" ref="D28:E28" si="7">SUM(D7:D27)</f>
        <v>386948</v>
      </c>
      <c r="E28" s="45">
        <f t="shared" si="7"/>
        <v>650</v>
      </c>
      <c r="F28" s="45">
        <f t="shared" ref="F28:W28" si="8">SUM(F7:F27)</f>
        <v>810</v>
      </c>
      <c r="G28" s="45">
        <f t="shared" si="8"/>
        <v>0</v>
      </c>
      <c r="H28" s="45">
        <f t="shared" si="8"/>
        <v>2030</v>
      </c>
      <c r="I28" s="45">
        <f t="shared" si="8"/>
        <v>72</v>
      </c>
      <c r="J28" s="45">
        <f t="shared" si="8"/>
        <v>3</v>
      </c>
      <c r="K28" s="45">
        <f t="shared" si="8"/>
        <v>6</v>
      </c>
      <c r="L28" s="45">
        <f t="shared" si="8"/>
        <v>0</v>
      </c>
      <c r="M28" s="56">
        <f t="shared" si="8"/>
        <v>426318</v>
      </c>
      <c r="N28" s="56">
        <f t="shared" si="8"/>
        <v>441735</v>
      </c>
      <c r="O28" s="57">
        <f t="shared" si="8"/>
        <v>11723.744999999997</v>
      </c>
      <c r="P28" s="56">
        <f t="shared" si="8"/>
        <v>0</v>
      </c>
      <c r="Q28" s="56">
        <f t="shared" si="8"/>
        <v>3654</v>
      </c>
      <c r="R28" s="56">
        <f t="shared" si="8"/>
        <v>426357.25499999995</v>
      </c>
      <c r="S28" s="56">
        <f t="shared" si="8"/>
        <v>4050.0209999999997</v>
      </c>
      <c r="T28" s="56">
        <f t="shared" si="8"/>
        <v>396.02099999999984</v>
      </c>
      <c r="U28" s="71">
        <f t="shared" si="8"/>
        <v>2063</v>
      </c>
      <c r="V28" s="71">
        <f t="shared" si="8"/>
        <v>424294.25499999995</v>
      </c>
      <c r="W28" s="71">
        <f t="shared" si="8"/>
        <v>562</v>
      </c>
    </row>
    <row r="29" spans="1:23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9">E4+E5-E28</f>
        <v>3440</v>
      </c>
      <c r="F29" s="48">
        <f t="shared" si="9"/>
        <v>11940</v>
      </c>
      <c r="G29" s="48">
        <f t="shared" si="9"/>
        <v>0</v>
      </c>
      <c r="H29" s="48">
        <f t="shared" si="9"/>
        <v>32250</v>
      </c>
      <c r="I29" s="48">
        <f t="shared" si="9"/>
        <v>756</v>
      </c>
      <c r="J29" s="48">
        <f t="shared" si="9"/>
        <v>620</v>
      </c>
      <c r="K29" s="48">
        <f t="shared" si="9"/>
        <v>299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 U28:W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 U28:W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 U28:W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 U28:W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Q7 S7">
    <cfRule type="cellIs" dxfId="826" priority="11" operator="greaterThan">
      <formula>0</formula>
    </cfRule>
  </conditionalFormatting>
  <conditionalFormatting sqref="D9:Q9 S9">
    <cfRule type="cellIs" dxfId="825" priority="10" operator="greaterThan">
      <formula>0</formula>
    </cfRule>
  </conditionalFormatting>
  <conditionalFormatting sqref="D11:Q11 S11">
    <cfRule type="cellIs" dxfId="824" priority="9" operator="greaterThan">
      <formula>0</formula>
    </cfRule>
  </conditionalFormatting>
  <conditionalFormatting sqref="D13:Q13 S13">
    <cfRule type="cellIs" dxfId="823" priority="8" operator="greaterThan">
      <formula>0</formula>
    </cfRule>
  </conditionalFormatting>
  <conditionalFormatting sqref="D15:Q15 S15">
    <cfRule type="cellIs" dxfId="822" priority="7" operator="greaterThan">
      <formula>0</formula>
    </cfRule>
  </conditionalFormatting>
  <conditionalFormatting sqref="D17:Q17 S17">
    <cfRule type="cellIs" dxfId="821" priority="6" operator="greaterThan">
      <formula>0</formula>
    </cfRule>
  </conditionalFormatting>
  <conditionalFormatting sqref="D19:Q19 S19">
    <cfRule type="cellIs" dxfId="820" priority="5" operator="greaterThan">
      <formula>0</formula>
    </cfRule>
  </conditionalFormatting>
  <conditionalFormatting sqref="D21:Q21 S21">
    <cfRule type="cellIs" dxfId="819" priority="4" operator="greaterThan">
      <formula>0</formula>
    </cfRule>
  </conditionalFormatting>
  <conditionalFormatting sqref="D23:Q23 S23">
    <cfRule type="cellIs" dxfId="818" priority="3" operator="greaterThan">
      <formula>0</formula>
    </cfRule>
  </conditionalFormatting>
  <conditionalFormatting sqref="D25:Q25 S25">
    <cfRule type="cellIs" dxfId="817" priority="2" operator="greaterThan">
      <formula>0</formula>
    </cfRule>
  </conditionalFormatting>
  <conditionalFormatting sqref="D27:Q27 S27">
    <cfRule type="cellIs" dxfId="816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288540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520</v>
      </c>
      <c r="I28" s="45">
        <f t="shared" si="7"/>
        <v>10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294220</v>
      </c>
      <c r="N28" s="45">
        <f t="shared" si="7"/>
        <v>296676</v>
      </c>
      <c r="O28" s="46">
        <f t="shared" si="7"/>
        <v>8091.0499999999993</v>
      </c>
      <c r="P28" s="45">
        <f t="shared" si="7"/>
        <v>0</v>
      </c>
      <c r="Q28" s="45">
        <f t="shared" si="7"/>
        <v>2829</v>
      </c>
      <c r="R28" s="45">
        <f t="shared" si="7"/>
        <v>285755.95</v>
      </c>
      <c r="S28" s="45">
        <f t="shared" si="7"/>
        <v>2795.0899999999992</v>
      </c>
      <c r="T28" s="47">
        <f t="shared" si="7"/>
        <v>-33.91000000000011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197813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31730</v>
      </c>
      <c r="I4" s="2">
        <f>'18'!I29</f>
        <v>746</v>
      </c>
      <c r="J4" s="2">
        <f>'18'!J29</f>
        <v>620</v>
      </c>
      <c r="K4" s="2">
        <f>'18'!K29</f>
        <v>296</v>
      </c>
      <c r="L4" s="2">
        <f>'18'!L29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197813</v>
      </c>
      <c r="E4" s="2">
        <f>'19'!E29</f>
        <v>3410</v>
      </c>
      <c r="F4" s="2">
        <f>'19'!F29</f>
        <v>11900</v>
      </c>
      <c r="G4" s="2">
        <f>'19'!G29</f>
        <v>0</v>
      </c>
      <c r="H4" s="2">
        <f>'19'!H29</f>
        <v>31730</v>
      </c>
      <c r="I4" s="2">
        <f>'19'!I29</f>
        <v>746</v>
      </c>
      <c r="J4" s="2">
        <f>'19'!J29</f>
        <v>620</v>
      </c>
      <c r="K4" s="2">
        <f>'19'!K29</f>
        <v>296</v>
      </c>
      <c r="L4" s="2">
        <f>'19'!L29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197813</v>
      </c>
      <c r="E4" s="2">
        <f>'20'!E29</f>
        <v>3410</v>
      </c>
      <c r="F4" s="2">
        <f>'20'!F29</f>
        <v>11900</v>
      </c>
      <c r="G4" s="2">
        <f>'20'!G29</f>
        <v>0</v>
      </c>
      <c r="H4" s="2">
        <f>'20'!H29</f>
        <v>31730</v>
      </c>
      <c r="I4" s="2">
        <f>'20'!I29</f>
        <v>746</v>
      </c>
      <c r="J4" s="2">
        <f>'20'!J29</f>
        <v>620</v>
      </c>
      <c r="K4" s="2">
        <f>'20'!K29</f>
        <v>296</v>
      </c>
      <c r="L4" s="2">
        <f>'20'!L29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197813</v>
      </c>
      <c r="E4" s="2">
        <f>'21'!E29</f>
        <v>3410</v>
      </c>
      <c r="F4" s="2">
        <f>'21'!F29</f>
        <v>11900</v>
      </c>
      <c r="G4" s="2">
        <f>'21'!G29</f>
        <v>0</v>
      </c>
      <c r="H4" s="2">
        <f>'21'!H29</f>
        <v>31730</v>
      </c>
      <c r="I4" s="2">
        <f>'21'!I29</f>
        <v>746</v>
      </c>
      <c r="J4" s="2">
        <f>'21'!J29</f>
        <v>620</v>
      </c>
      <c r="K4" s="2">
        <f>'21'!K29</f>
        <v>296</v>
      </c>
      <c r="L4" s="2">
        <f>'21'!L29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197813</v>
      </c>
      <c r="E4" s="2">
        <f>'22'!E29</f>
        <v>3410</v>
      </c>
      <c r="F4" s="2">
        <f>'22'!F29</f>
        <v>11900</v>
      </c>
      <c r="G4" s="2">
        <f>'22'!G29</f>
        <v>0</v>
      </c>
      <c r="H4" s="2">
        <f>'22'!H29</f>
        <v>31730</v>
      </c>
      <c r="I4" s="2">
        <f>'22'!I29</f>
        <v>746</v>
      </c>
      <c r="J4" s="2">
        <f>'22'!J29</f>
        <v>620</v>
      </c>
      <c r="K4" s="2">
        <f>'22'!K29</f>
        <v>296</v>
      </c>
      <c r="L4" s="2">
        <f>'22'!L29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197813</v>
      </c>
      <c r="E4" s="2">
        <f>'23'!E29</f>
        <v>3410</v>
      </c>
      <c r="F4" s="2">
        <f>'23'!F29</f>
        <v>11900</v>
      </c>
      <c r="G4" s="2">
        <f>'23'!G29</f>
        <v>0</v>
      </c>
      <c r="H4" s="2">
        <f>'23'!H29</f>
        <v>31730</v>
      </c>
      <c r="I4" s="2">
        <f>'23'!I29</f>
        <v>746</v>
      </c>
      <c r="J4" s="2">
        <f>'23'!J29</f>
        <v>620</v>
      </c>
      <c r="K4" s="2">
        <f>'23'!K29</f>
        <v>296</v>
      </c>
      <c r="L4" s="2">
        <f>'23'!L29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197813</v>
      </c>
      <c r="E4" s="2">
        <f>'24'!E29</f>
        <v>3410</v>
      </c>
      <c r="F4" s="2">
        <f>'24'!F29</f>
        <v>11900</v>
      </c>
      <c r="G4" s="2">
        <f>'24'!G29</f>
        <v>0</v>
      </c>
      <c r="H4" s="2">
        <f>'24'!H29</f>
        <v>31730</v>
      </c>
      <c r="I4" s="2">
        <f>'24'!I29</f>
        <v>746</v>
      </c>
      <c r="J4" s="2">
        <f>'24'!J29</f>
        <v>620</v>
      </c>
      <c r="K4" s="2">
        <f>'24'!K29</f>
        <v>296</v>
      </c>
      <c r="L4" s="2">
        <f>'24'!L29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197813</v>
      </c>
      <c r="E4" s="2">
        <f>'25'!E29</f>
        <v>3410</v>
      </c>
      <c r="F4" s="2">
        <f>'25'!F29</f>
        <v>11900</v>
      </c>
      <c r="G4" s="2">
        <f>'25'!G29</f>
        <v>0</v>
      </c>
      <c r="H4" s="2">
        <f>'25'!H29</f>
        <v>31730</v>
      </c>
      <c r="I4" s="2">
        <f>'25'!I29</f>
        <v>746</v>
      </c>
      <c r="J4" s="2">
        <f>'25'!J29</f>
        <v>620</v>
      </c>
      <c r="K4" s="2">
        <f>'25'!K29</f>
        <v>296</v>
      </c>
      <c r="L4" s="2">
        <f>'25'!L29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197813</v>
      </c>
      <c r="E4" s="2">
        <f>'26'!E29</f>
        <v>3410</v>
      </c>
      <c r="F4" s="2">
        <f>'26'!F29</f>
        <v>11900</v>
      </c>
      <c r="G4" s="2">
        <f>'26'!G29</f>
        <v>0</v>
      </c>
      <c r="H4" s="2">
        <f>'26'!H29</f>
        <v>31730</v>
      </c>
      <c r="I4" s="2">
        <f>'26'!I29</f>
        <v>746</v>
      </c>
      <c r="J4" s="2">
        <f>'26'!J29</f>
        <v>620</v>
      </c>
      <c r="K4" s="2">
        <f>'26'!K29</f>
        <v>296</v>
      </c>
      <c r="L4" s="2">
        <f>'26'!L29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197813</v>
      </c>
      <c r="E4" s="2">
        <f>'27'!E29</f>
        <v>3410</v>
      </c>
      <c r="F4" s="2">
        <f>'27'!F29</f>
        <v>11900</v>
      </c>
      <c r="G4" s="2">
        <f>'27'!G29</f>
        <v>0</v>
      </c>
      <c r="H4" s="2">
        <f>'27'!H29</f>
        <v>31730</v>
      </c>
      <c r="I4" s="2">
        <f>'27'!I29</f>
        <v>746</v>
      </c>
      <c r="J4" s="2">
        <f>'27'!J29</f>
        <v>620</v>
      </c>
      <c r="K4" s="2">
        <f>'27'!K29</f>
        <v>296</v>
      </c>
      <c r="L4" s="2">
        <f>'27'!L29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197813</v>
      </c>
      <c r="E4" s="2">
        <f>'28'!E29</f>
        <v>3410</v>
      </c>
      <c r="F4" s="2">
        <f>'28'!F29</f>
        <v>11900</v>
      </c>
      <c r="G4" s="2">
        <f>'28'!G29</f>
        <v>0</v>
      </c>
      <c r="H4" s="2">
        <f>'28'!H29</f>
        <v>31730</v>
      </c>
      <c r="I4" s="2">
        <f>'28'!I29</f>
        <v>746</v>
      </c>
      <c r="J4" s="2">
        <f>'28'!J29</f>
        <v>620</v>
      </c>
      <c r="K4" s="2">
        <f>'28'!K29</f>
        <v>296</v>
      </c>
      <c r="L4" s="2">
        <f>'28'!L29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197813</v>
      </c>
      <c r="E4" s="2">
        <f>'29'!E29</f>
        <v>3410</v>
      </c>
      <c r="F4" s="2">
        <f>'29'!F29</f>
        <v>11900</v>
      </c>
      <c r="G4" s="2">
        <f>'29'!G29</f>
        <v>0</v>
      </c>
      <c r="H4" s="2">
        <f>'29'!H29</f>
        <v>31730</v>
      </c>
      <c r="I4" s="2">
        <f>'29'!I29</f>
        <v>746</v>
      </c>
      <c r="J4" s="2">
        <f>'29'!J29</f>
        <v>620</v>
      </c>
      <c r="K4" s="2">
        <f>'29'!K29</f>
        <v>296</v>
      </c>
      <c r="L4" s="2">
        <f>'29'!L29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197813</v>
      </c>
      <c r="E4" s="2">
        <f>'30'!E29</f>
        <v>3410</v>
      </c>
      <c r="F4" s="2">
        <f>'30'!F29</f>
        <v>11900</v>
      </c>
      <c r="G4" s="2">
        <f>'30'!G29</f>
        <v>0</v>
      </c>
      <c r="H4" s="2">
        <f>'30'!H29</f>
        <v>31730</v>
      </c>
      <c r="I4" s="2">
        <f>'30'!I29</f>
        <v>746</v>
      </c>
      <c r="J4" s="2">
        <f>'30'!J29</f>
        <v>620</v>
      </c>
      <c r="K4" s="2">
        <f>'30'!K29</f>
        <v>296</v>
      </c>
      <c r="L4" s="2">
        <f>'30'!L29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2634222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163036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190876</v>
      </c>
      <c r="N7" s="24">
        <f>D7+E7*20+F7*10+G7*9+H7*9+I7*191+J7*191+K7*182+L7*100</f>
        <v>200545</v>
      </c>
      <c r="O7" s="25">
        <f>M7*2.75%</f>
        <v>5249.09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1388</v>
      </c>
      <c r="R7" s="24">
        <f>M7-(M7*2.75%)+I7*191+J7*191+K7*182+L7*100-Q7</f>
        <v>193907.91</v>
      </c>
      <c r="S7" s="25">
        <f>M7*0.95%</f>
        <v>1813.3219999999999</v>
      </c>
      <c r="T7" s="27">
        <f>S7-Q7</f>
        <v>425.32199999999989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83111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91251</v>
      </c>
      <c r="N8" s="24">
        <f t="shared" ref="N8:N27" si="1">D8+E8*20+F8*10+G8*9+H8*9+I8*191+J8*191+K8*182+L8*100</f>
        <v>98082</v>
      </c>
      <c r="O8" s="25">
        <f t="shared" ref="O8:O27" si="2">M8*2.75%</f>
        <v>2509.4025000000001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950</v>
      </c>
      <c r="R8" s="24">
        <f t="shared" ref="R8:R27" si="3">M8-(M8*2.75%)+I8*191+J8*191+K8*182+L8*100-Q8</f>
        <v>94622.597500000003</v>
      </c>
      <c r="S8" s="25">
        <f t="shared" ref="S8:S27" si="4">M8*0.95%</f>
        <v>866.8845</v>
      </c>
      <c r="T8" s="27">
        <f t="shared" ref="T8:T27" si="5">S8-Q8</f>
        <v>-83.115499999999997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217132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239702</v>
      </c>
      <c r="N9" s="24">
        <f t="shared" si="1"/>
        <v>247297</v>
      </c>
      <c r="O9" s="25">
        <f t="shared" si="2"/>
        <v>6591.8050000000003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1858</v>
      </c>
      <c r="R9" s="24">
        <f t="shared" si="3"/>
        <v>238847.19500000001</v>
      </c>
      <c r="S9" s="25">
        <f t="shared" si="4"/>
        <v>2277.1689999999999</v>
      </c>
      <c r="T9" s="27">
        <f t="shared" si="5"/>
        <v>419.16899999999987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70097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72967</v>
      </c>
      <c r="N10" s="24">
        <f t="shared" si="1"/>
        <v>79252</v>
      </c>
      <c r="O10" s="25">
        <f t="shared" si="2"/>
        <v>2006.5925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350</v>
      </c>
      <c r="R10" s="24">
        <f t="shared" si="3"/>
        <v>76895.407500000001</v>
      </c>
      <c r="S10" s="25">
        <f t="shared" si="4"/>
        <v>693.18650000000002</v>
      </c>
      <c r="T10" s="27">
        <f t="shared" si="5"/>
        <v>343.18650000000002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76528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87278</v>
      </c>
      <c r="N11" s="24">
        <f t="shared" si="1"/>
        <v>96792</v>
      </c>
      <c r="O11" s="25">
        <f t="shared" si="2"/>
        <v>2400.145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473</v>
      </c>
      <c r="R11" s="24">
        <f t="shared" si="3"/>
        <v>93918.854999999996</v>
      </c>
      <c r="S11" s="25">
        <f t="shared" si="4"/>
        <v>829.14099999999996</v>
      </c>
      <c r="T11" s="27">
        <f t="shared" si="5"/>
        <v>356.14099999999996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67136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69036</v>
      </c>
      <c r="N12" s="24">
        <f t="shared" si="1"/>
        <v>70856</v>
      </c>
      <c r="O12" s="25">
        <f t="shared" si="2"/>
        <v>1898.49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345</v>
      </c>
      <c r="R12" s="24">
        <f t="shared" si="3"/>
        <v>68612.509999999995</v>
      </c>
      <c r="S12" s="25">
        <f t="shared" si="4"/>
        <v>655.84199999999998</v>
      </c>
      <c r="T12" s="27">
        <f t="shared" si="5"/>
        <v>310.84199999999998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69299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71889</v>
      </c>
      <c r="N13" s="24">
        <f t="shared" si="1"/>
        <v>71889</v>
      </c>
      <c r="O13" s="25">
        <f t="shared" si="2"/>
        <v>1976.9475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645</v>
      </c>
      <c r="R13" s="24">
        <f t="shared" si="3"/>
        <v>69267.052500000005</v>
      </c>
      <c r="S13" s="25">
        <f t="shared" si="4"/>
        <v>682.94550000000004</v>
      </c>
      <c r="T13" s="27">
        <f t="shared" si="5"/>
        <v>37.945500000000038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232650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240150</v>
      </c>
      <c r="N14" s="24">
        <f t="shared" si="1"/>
        <v>242824</v>
      </c>
      <c r="O14" s="25">
        <f t="shared" si="2"/>
        <v>6604.125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1858</v>
      </c>
      <c r="R14" s="24">
        <f t="shared" si="3"/>
        <v>234361.875</v>
      </c>
      <c r="S14" s="25">
        <f t="shared" si="4"/>
        <v>2281.4249999999997</v>
      </c>
      <c r="T14" s="27">
        <f t="shared" si="5"/>
        <v>423.42499999999973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250690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264570</v>
      </c>
      <c r="N15" s="24">
        <f t="shared" si="1"/>
        <v>271156</v>
      </c>
      <c r="O15" s="25">
        <f t="shared" si="2"/>
        <v>7275.6750000000002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2040</v>
      </c>
      <c r="R15" s="24">
        <f t="shared" si="3"/>
        <v>261840.32500000001</v>
      </c>
      <c r="S15" s="25">
        <f t="shared" si="4"/>
        <v>2513.415</v>
      </c>
      <c r="T15" s="27">
        <f t="shared" si="5"/>
        <v>473.41499999999996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213974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238004</v>
      </c>
      <c r="N16" s="24">
        <f t="shared" si="1"/>
        <v>247109</v>
      </c>
      <c r="O16" s="25">
        <f t="shared" si="2"/>
        <v>6545.11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1953</v>
      </c>
      <c r="R16" s="24">
        <f t="shared" si="3"/>
        <v>238610.89</v>
      </c>
      <c r="S16" s="25">
        <f t="shared" si="4"/>
        <v>2261.038</v>
      </c>
      <c r="T16" s="27">
        <f t="shared" si="5"/>
        <v>308.03800000000001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131663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138913</v>
      </c>
      <c r="N17" s="24">
        <f t="shared" si="1"/>
        <v>147746</v>
      </c>
      <c r="O17" s="25">
        <f t="shared" si="2"/>
        <v>3820.1075000000001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1274</v>
      </c>
      <c r="R17" s="24">
        <f t="shared" si="3"/>
        <v>142651.89249999999</v>
      </c>
      <c r="S17" s="25">
        <f t="shared" si="4"/>
        <v>1319.6734999999999</v>
      </c>
      <c r="T17" s="27">
        <f t="shared" si="5"/>
        <v>45.673499999999876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155056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164696</v>
      </c>
      <c r="N18" s="24">
        <f t="shared" si="1"/>
        <v>175875</v>
      </c>
      <c r="O18" s="25">
        <f t="shared" si="2"/>
        <v>4529.1400000000003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1840</v>
      </c>
      <c r="R18" s="24">
        <f t="shared" si="3"/>
        <v>169505.86</v>
      </c>
      <c r="S18" s="25">
        <f t="shared" si="4"/>
        <v>1564.6119999999999</v>
      </c>
      <c r="T18" s="27">
        <f t="shared" si="5"/>
        <v>-275.38800000000015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166875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183625</v>
      </c>
      <c r="N19" s="24">
        <f t="shared" si="1"/>
        <v>199543</v>
      </c>
      <c r="O19" s="25">
        <f t="shared" si="2"/>
        <v>5049.6875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3454</v>
      </c>
      <c r="R19" s="24">
        <f t="shared" si="3"/>
        <v>191039.3125</v>
      </c>
      <c r="S19" s="25">
        <f t="shared" si="4"/>
        <v>1744.4375</v>
      </c>
      <c r="T19" s="27">
        <f t="shared" si="5"/>
        <v>-1709.5625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72943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76123</v>
      </c>
      <c r="N20" s="24">
        <f t="shared" si="1"/>
        <v>82617</v>
      </c>
      <c r="O20" s="25">
        <f t="shared" si="2"/>
        <v>2093.3825000000002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1350</v>
      </c>
      <c r="R20" s="24">
        <f t="shared" si="3"/>
        <v>79173.617499999993</v>
      </c>
      <c r="S20" s="25">
        <f t="shared" si="4"/>
        <v>723.16849999999999</v>
      </c>
      <c r="T20" s="27">
        <f t="shared" si="5"/>
        <v>-626.83150000000001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69721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70191</v>
      </c>
      <c r="N21" s="24">
        <f t="shared" si="1"/>
        <v>71146</v>
      </c>
      <c r="O21" s="25">
        <f t="shared" si="2"/>
        <v>1930.2525000000001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418</v>
      </c>
      <c r="R21" s="24">
        <f t="shared" si="3"/>
        <v>68797.747499999998</v>
      </c>
      <c r="S21" s="25">
        <f t="shared" si="4"/>
        <v>666.81449999999995</v>
      </c>
      <c r="T21" s="27">
        <f t="shared" si="5"/>
        <v>248.81449999999995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247097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251897</v>
      </c>
      <c r="N22" s="24">
        <f t="shared" si="1"/>
        <v>258582</v>
      </c>
      <c r="O22" s="25">
        <f t="shared" si="2"/>
        <v>6927.1675000000005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2080</v>
      </c>
      <c r="R22" s="24">
        <f t="shared" si="3"/>
        <v>249574.83249999999</v>
      </c>
      <c r="S22" s="25">
        <f t="shared" si="4"/>
        <v>2393.0214999999998</v>
      </c>
      <c r="T22" s="27">
        <f t="shared" si="5"/>
        <v>313.02149999999983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109218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109218</v>
      </c>
      <c r="N23" s="24">
        <f t="shared" si="1"/>
        <v>112083</v>
      </c>
      <c r="O23" s="25">
        <f t="shared" si="2"/>
        <v>3003.4949999999999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108069.505</v>
      </c>
      <c r="S23" s="25">
        <f t="shared" si="4"/>
        <v>1037.5709999999999</v>
      </c>
      <c r="T23" s="27">
        <f t="shared" si="5"/>
        <v>27.570999999999913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220171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251911</v>
      </c>
      <c r="N24" s="24">
        <f t="shared" si="1"/>
        <v>264674</v>
      </c>
      <c r="O24" s="25">
        <f t="shared" si="2"/>
        <v>6927.5524999999998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1908</v>
      </c>
      <c r="R24" s="24">
        <f t="shared" si="3"/>
        <v>255838.44750000001</v>
      </c>
      <c r="S24" s="25">
        <f t="shared" si="4"/>
        <v>2393.1545000000001</v>
      </c>
      <c r="T24" s="27">
        <f t="shared" si="5"/>
        <v>485.1545000000001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142660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149410</v>
      </c>
      <c r="N25" s="24">
        <f t="shared" si="1"/>
        <v>164836</v>
      </c>
      <c r="O25" s="25">
        <f t="shared" si="2"/>
        <v>4108.7749999999996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1228</v>
      </c>
      <c r="R25" s="24">
        <f t="shared" si="3"/>
        <v>159499.22500000001</v>
      </c>
      <c r="S25" s="25">
        <f t="shared" si="4"/>
        <v>1419.395</v>
      </c>
      <c r="T25" s="27">
        <f t="shared" si="5"/>
        <v>191.39499999999998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118275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118815</v>
      </c>
      <c r="N26" s="24">
        <f t="shared" si="1"/>
        <v>127410</v>
      </c>
      <c r="O26" s="25">
        <f t="shared" si="2"/>
        <v>3267.4124999999999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913</v>
      </c>
      <c r="R26" s="24">
        <f t="shared" si="3"/>
        <v>123229.58749999999</v>
      </c>
      <c r="S26" s="25">
        <f t="shared" si="4"/>
        <v>1128.7425000000001</v>
      </c>
      <c r="T26" s="27">
        <f t="shared" si="5"/>
        <v>215.74250000000006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133250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133250</v>
      </c>
      <c r="N27" s="40">
        <f t="shared" si="1"/>
        <v>139935</v>
      </c>
      <c r="O27" s="25">
        <f t="shared" si="2"/>
        <v>3664.375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134620.625</v>
      </c>
      <c r="S27" s="42">
        <f t="shared" si="4"/>
        <v>1265.875</v>
      </c>
      <c r="T27" s="43">
        <f t="shared" si="5"/>
        <v>-384.125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3010582</v>
      </c>
      <c r="E28" s="45">
        <f t="shared" si="6"/>
        <v>2690</v>
      </c>
      <c r="F28" s="45">
        <f t="shared" ref="F28:T28" si="7">SUM(F7:F27)</f>
        <v>3770</v>
      </c>
      <c r="G28" s="45">
        <f t="shared" si="7"/>
        <v>0</v>
      </c>
      <c r="H28" s="45">
        <f t="shared" si="7"/>
        <v>12410</v>
      </c>
      <c r="I28" s="45">
        <f t="shared" si="7"/>
        <v>669</v>
      </c>
      <c r="J28" s="45">
        <f t="shared" si="7"/>
        <v>34</v>
      </c>
      <c r="K28" s="45">
        <f t="shared" si="7"/>
        <v>122</v>
      </c>
      <c r="L28" s="45">
        <f t="shared" si="7"/>
        <v>0</v>
      </c>
      <c r="M28" s="45">
        <f t="shared" si="7"/>
        <v>3213772</v>
      </c>
      <c r="N28" s="45">
        <f t="shared" si="7"/>
        <v>3370249</v>
      </c>
      <c r="O28" s="46">
        <f t="shared" si="7"/>
        <v>88378.73</v>
      </c>
      <c r="P28" s="45">
        <f t="shared" si="7"/>
        <v>0</v>
      </c>
      <c r="Q28" s="45">
        <f t="shared" si="7"/>
        <v>28985</v>
      </c>
      <c r="R28" s="45">
        <f t="shared" si="7"/>
        <v>3252885.2699999996</v>
      </c>
      <c r="S28" s="45">
        <f t="shared" si="7"/>
        <v>30530.834000000003</v>
      </c>
      <c r="T28" s="47">
        <f t="shared" si="7"/>
        <v>1545.8339999999994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9" t="s">
        <v>45</v>
      </c>
      <c r="B29" s="80"/>
      <c r="C29" s="81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95"/>
      <c r="O29" s="96"/>
      <c r="P29" s="96"/>
      <c r="Q29" s="96"/>
      <c r="R29" s="96"/>
      <c r="S29" s="96"/>
      <c r="T29" s="96"/>
      <c r="U29" s="96"/>
      <c r="V29" s="9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7" priority="47" operator="equal">
      <formula>212030016606640</formula>
    </cfRule>
  </conditionalFormatting>
  <conditionalFormatting sqref="D29 E4:E6 E28:K29">
    <cfRule type="cellIs" dxfId="1256" priority="45" operator="equal">
      <formula>$E$4</formula>
    </cfRule>
    <cfRule type="cellIs" dxfId="1255" priority="46" operator="equal">
      <formula>2120</formula>
    </cfRule>
  </conditionalFormatting>
  <conditionalFormatting sqref="D29:E29 F4:F6 F28:F29">
    <cfRule type="cellIs" dxfId="1254" priority="43" operator="equal">
      <formula>$F$4</formula>
    </cfRule>
    <cfRule type="cellIs" dxfId="1253" priority="44" operator="equal">
      <formula>300</formula>
    </cfRule>
  </conditionalFormatting>
  <conditionalFormatting sqref="G4 G28:G29 G6">
    <cfRule type="cellIs" dxfId="1252" priority="41" operator="equal">
      <formula>$G$4</formula>
    </cfRule>
    <cfRule type="cellIs" dxfId="1251" priority="42" operator="equal">
      <formula>1660</formula>
    </cfRule>
  </conditionalFormatting>
  <conditionalFormatting sqref="H4:H6 H28:H29">
    <cfRule type="cellIs" dxfId="1250" priority="39" operator="equal">
      <formula>$H$4</formula>
    </cfRule>
    <cfRule type="cellIs" dxfId="1249" priority="40" operator="equal">
      <formula>6640</formula>
    </cfRule>
  </conditionalFormatting>
  <conditionalFormatting sqref="T6:T28 U28:V28">
    <cfRule type="cellIs" dxfId="1248" priority="38" operator="lessThan">
      <formula>0</formula>
    </cfRule>
  </conditionalFormatting>
  <conditionalFormatting sqref="T7:T27">
    <cfRule type="cellIs" dxfId="1247" priority="35" operator="lessThan">
      <formula>0</formula>
    </cfRule>
    <cfRule type="cellIs" dxfId="1246" priority="36" operator="lessThan">
      <formula>0</formula>
    </cfRule>
    <cfRule type="cellIs" dxfId="1245" priority="37" operator="lessThan">
      <formula>0</formula>
    </cfRule>
  </conditionalFormatting>
  <conditionalFormatting sqref="E4:E6 E28:K28">
    <cfRule type="cellIs" dxfId="1244" priority="34" operator="equal">
      <formula>$E$4</formula>
    </cfRule>
  </conditionalFormatting>
  <conditionalFormatting sqref="D28:D29 D6 D4:M4">
    <cfRule type="cellIs" dxfId="1243" priority="33" operator="equal">
      <formula>$D$4</formula>
    </cfRule>
  </conditionalFormatting>
  <conditionalFormatting sqref="I4:I6 I28:I29">
    <cfRule type="cellIs" dxfId="1242" priority="32" operator="equal">
      <formula>$I$4</formula>
    </cfRule>
  </conditionalFormatting>
  <conditionalFormatting sqref="J4:J6 J28:J29">
    <cfRule type="cellIs" dxfId="1241" priority="31" operator="equal">
      <formula>$J$4</formula>
    </cfRule>
  </conditionalFormatting>
  <conditionalFormatting sqref="K4:K6 K28:K29">
    <cfRule type="cellIs" dxfId="1240" priority="30" operator="equal">
      <formula>$K$4</formula>
    </cfRule>
  </conditionalFormatting>
  <conditionalFormatting sqref="M4:M6">
    <cfRule type="cellIs" dxfId="1239" priority="29" operator="equal">
      <formula>$L$4</formula>
    </cfRule>
  </conditionalFormatting>
  <conditionalFormatting sqref="T7:T28 U28:V28">
    <cfRule type="cellIs" dxfId="1238" priority="26" operator="lessThan">
      <formula>0</formula>
    </cfRule>
    <cfRule type="cellIs" dxfId="1237" priority="27" operator="lessThan">
      <formula>0</formula>
    </cfRule>
    <cfRule type="cellIs" dxfId="1236" priority="28" operator="lessThan">
      <formula>0</formula>
    </cfRule>
  </conditionalFormatting>
  <conditionalFormatting sqref="D5:F5 H5:K5">
    <cfRule type="cellIs" dxfId="1235" priority="25" operator="greaterThan">
      <formula>0</formula>
    </cfRule>
  </conditionalFormatting>
  <conditionalFormatting sqref="T6:T28 U28:V28">
    <cfRule type="cellIs" dxfId="1234" priority="24" operator="lessThan">
      <formula>0</formula>
    </cfRule>
  </conditionalFormatting>
  <conditionalFormatting sqref="T7:T27">
    <cfRule type="cellIs" dxfId="1233" priority="21" operator="lessThan">
      <formula>0</formula>
    </cfRule>
    <cfRule type="cellIs" dxfId="1232" priority="22" operator="lessThan">
      <formula>0</formula>
    </cfRule>
    <cfRule type="cellIs" dxfId="1231" priority="23" operator="lessThan">
      <formula>0</formula>
    </cfRule>
  </conditionalFormatting>
  <conditionalFormatting sqref="T7:T28 U28:V28">
    <cfRule type="cellIs" dxfId="1230" priority="18" operator="lessThan">
      <formula>0</formula>
    </cfRule>
    <cfRule type="cellIs" dxfId="1229" priority="19" operator="lessThan">
      <formula>0</formula>
    </cfRule>
    <cfRule type="cellIs" dxfId="1228" priority="20" operator="lessThan">
      <formula>0</formula>
    </cfRule>
  </conditionalFormatting>
  <conditionalFormatting sqref="D5:F5 H5:K5">
    <cfRule type="cellIs" dxfId="1227" priority="17" operator="greaterThan">
      <formula>0</formula>
    </cfRule>
  </conditionalFormatting>
  <conditionalFormatting sqref="L4 L6 L28:L29">
    <cfRule type="cellIs" dxfId="1226" priority="16" operator="equal">
      <formula>$L$4</formula>
    </cfRule>
  </conditionalFormatting>
  <conditionalFormatting sqref="D7:S7">
    <cfRule type="cellIs" dxfId="1225" priority="15" operator="greaterThan">
      <formula>0</formula>
    </cfRule>
  </conditionalFormatting>
  <conditionalFormatting sqref="D9:S9">
    <cfRule type="cellIs" dxfId="1224" priority="14" operator="greaterThan">
      <formula>0</formula>
    </cfRule>
  </conditionalFormatting>
  <conditionalFormatting sqref="D11:S11">
    <cfRule type="cellIs" dxfId="1223" priority="13" operator="greaterThan">
      <formula>0</formula>
    </cfRule>
  </conditionalFormatting>
  <conditionalFormatting sqref="D13:S13">
    <cfRule type="cellIs" dxfId="1222" priority="12" operator="greaterThan">
      <formula>0</formula>
    </cfRule>
  </conditionalFormatting>
  <conditionalFormatting sqref="D15:S15">
    <cfRule type="cellIs" dxfId="1221" priority="11" operator="greaterThan">
      <formula>0</formula>
    </cfRule>
  </conditionalFormatting>
  <conditionalFormatting sqref="D17:S17">
    <cfRule type="cellIs" dxfId="1220" priority="10" operator="greaterThan">
      <formula>0</formula>
    </cfRule>
  </conditionalFormatting>
  <conditionalFormatting sqref="D19:S19">
    <cfRule type="cellIs" dxfId="1219" priority="9" operator="greaterThan">
      <formula>0</formula>
    </cfRule>
  </conditionalFormatting>
  <conditionalFormatting sqref="D21:S21">
    <cfRule type="cellIs" dxfId="1218" priority="8" operator="greaterThan">
      <formula>0</formula>
    </cfRule>
  </conditionalFormatting>
  <conditionalFormatting sqref="D23:S23">
    <cfRule type="cellIs" dxfId="1217" priority="7" operator="greaterThan">
      <formula>0</formula>
    </cfRule>
  </conditionalFormatting>
  <conditionalFormatting sqref="D25:S25">
    <cfRule type="cellIs" dxfId="1216" priority="6" operator="greaterThan">
      <formula>0</formula>
    </cfRule>
  </conditionalFormatting>
  <conditionalFormatting sqref="D27:S27">
    <cfRule type="cellIs" dxfId="1215" priority="5" operator="greaterThan">
      <formula>0</formula>
    </cfRule>
  </conditionalFormatting>
  <conditionalFormatting sqref="U6">
    <cfRule type="cellIs" dxfId="1214" priority="4" operator="lessThan">
      <formula>0</formula>
    </cfRule>
  </conditionalFormatting>
  <conditionalFormatting sqref="U6">
    <cfRule type="cellIs" dxfId="1213" priority="3" operator="lessThan">
      <formula>0</formula>
    </cfRule>
  </conditionalFormatting>
  <conditionalFormatting sqref="V6">
    <cfRule type="cellIs" dxfId="1212" priority="2" operator="lessThan">
      <formula>0</formula>
    </cfRule>
  </conditionalFormatting>
  <conditionalFormatting sqref="V6">
    <cfRule type="cellIs" dxfId="121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76" t="s">
        <v>44</v>
      </c>
      <c r="B28" s="77"/>
      <c r="C28" s="78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9" t="s">
        <v>45</v>
      </c>
      <c r="B29" s="80"/>
      <c r="C29" s="81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0" priority="63" operator="equal">
      <formula>212030016606640</formula>
    </cfRule>
  </conditionalFormatting>
  <conditionalFormatting sqref="D29 E4:E6 E28:K29">
    <cfRule type="cellIs" dxfId="1209" priority="61" operator="equal">
      <formula>$E$4</formula>
    </cfRule>
    <cfRule type="cellIs" dxfId="1208" priority="62" operator="equal">
      <formula>2120</formula>
    </cfRule>
  </conditionalFormatting>
  <conditionalFormatting sqref="D29:E29 F4:F6 F28:F29">
    <cfRule type="cellIs" dxfId="1207" priority="59" operator="equal">
      <formula>$F$4</formula>
    </cfRule>
    <cfRule type="cellIs" dxfId="1206" priority="60" operator="equal">
      <formula>300</formula>
    </cfRule>
  </conditionalFormatting>
  <conditionalFormatting sqref="G4:G6 G28:G29">
    <cfRule type="cellIs" dxfId="1205" priority="57" operator="equal">
      <formula>$G$4</formula>
    </cfRule>
    <cfRule type="cellIs" dxfId="1204" priority="58" operator="equal">
      <formula>1660</formula>
    </cfRule>
  </conditionalFormatting>
  <conditionalFormatting sqref="H4:H6 H28:H29">
    <cfRule type="cellIs" dxfId="1203" priority="55" operator="equal">
      <formula>$H$4</formula>
    </cfRule>
    <cfRule type="cellIs" dxfId="1202" priority="56" operator="equal">
      <formula>6640</formula>
    </cfRule>
  </conditionalFormatting>
  <conditionalFormatting sqref="T6:T28 U28:V28">
    <cfRule type="cellIs" dxfId="1201" priority="54" operator="lessThan">
      <formula>0</formula>
    </cfRule>
  </conditionalFormatting>
  <conditionalFormatting sqref="T7:T27">
    <cfRule type="cellIs" dxfId="1200" priority="51" operator="lessThan">
      <formula>0</formula>
    </cfRule>
    <cfRule type="cellIs" dxfId="1199" priority="52" operator="lessThan">
      <formula>0</formula>
    </cfRule>
    <cfRule type="cellIs" dxfId="1198" priority="53" operator="lessThan">
      <formula>0</formula>
    </cfRule>
  </conditionalFormatting>
  <conditionalFormatting sqref="E4:E6 E28:K28">
    <cfRule type="cellIs" dxfId="1197" priority="50" operator="equal">
      <formula>$E$4</formula>
    </cfRule>
  </conditionalFormatting>
  <conditionalFormatting sqref="D28:D29 D6 D4:M4">
    <cfRule type="cellIs" dxfId="1196" priority="49" operator="equal">
      <formula>$D$4</formula>
    </cfRule>
  </conditionalFormatting>
  <conditionalFormatting sqref="I4:I6 I28:I29">
    <cfRule type="cellIs" dxfId="1195" priority="48" operator="equal">
      <formula>$I$4</formula>
    </cfRule>
  </conditionalFormatting>
  <conditionalFormatting sqref="J4:J6 J28:J29">
    <cfRule type="cellIs" dxfId="1194" priority="47" operator="equal">
      <formula>$J$4</formula>
    </cfRule>
  </conditionalFormatting>
  <conditionalFormatting sqref="K4:K6 K28:K29">
    <cfRule type="cellIs" dxfId="1193" priority="46" operator="equal">
      <formula>$K$4</formula>
    </cfRule>
  </conditionalFormatting>
  <conditionalFormatting sqref="M4:M6">
    <cfRule type="cellIs" dxfId="1192" priority="45" operator="equal">
      <formula>$L$4</formula>
    </cfRule>
  </conditionalFormatting>
  <conditionalFormatting sqref="T7:T28 U28:V28">
    <cfRule type="cellIs" dxfId="1191" priority="42" operator="lessThan">
      <formula>0</formula>
    </cfRule>
    <cfRule type="cellIs" dxfId="1190" priority="43" operator="lessThan">
      <formula>0</formula>
    </cfRule>
    <cfRule type="cellIs" dxfId="1189" priority="44" operator="lessThan">
      <formula>0</formula>
    </cfRule>
  </conditionalFormatting>
  <conditionalFormatting sqref="D5:K5">
    <cfRule type="cellIs" dxfId="1188" priority="41" operator="greaterThan">
      <formula>0</formula>
    </cfRule>
  </conditionalFormatting>
  <conditionalFormatting sqref="T6:T28 U28:V28">
    <cfRule type="cellIs" dxfId="1187" priority="40" operator="lessThan">
      <formula>0</formula>
    </cfRule>
  </conditionalFormatting>
  <conditionalFormatting sqref="T7:T27">
    <cfRule type="cellIs" dxfId="1186" priority="37" operator="lessThan">
      <formula>0</formula>
    </cfRule>
    <cfRule type="cellIs" dxfId="1185" priority="38" operator="lessThan">
      <formula>0</formula>
    </cfRule>
    <cfRule type="cellIs" dxfId="1184" priority="39" operator="lessThan">
      <formula>0</formula>
    </cfRule>
  </conditionalFormatting>
  <conditionalFormatting sqref="T7:T28 U28:V28">
    <cfRule type="cellIs" dxfId="1183" priority="34" operator="lessThan">
      <formula>0</formula>
    </cfRule>
    <cfRule type="cellIs" dxfId="1182" priority="35" operator="lessThan">
      <formula>0</formula>
    </cfRule>
    <cfRule type="cellIs" dxfId="1181" priority="36" operator="lessThan">
      <formula>0</formula>
    </cfRule>
  </conditionalFormatting>
  <conditionalFormatting sqref="D5:K5">
    <cfRule type="cellIs" dxfId="1180" priority="33" operator="greaterThan">
      <formula>0</formula>
    </cfRule>
  </conditionalFormatting>
  <conditionalFormatting sqref="L4 L6 L28:L29">
    <cfRule type="cellIs" dxfId="1179" priority="32" operator="equal">
      <formula>$L$4</formula>
    </cfRule>
  </conditionalFormatting>
  <conditionalFormatting sqref="D7:S7">
    <cfRule type="cellIs" dxfId="1178" priority="31" operator="greaterThan">
      <formula>0</formula>
    </cfRule>
  </conditionalFormatting>
  <conditionalFormatting sqref="D9:S9">
    <cfRule type="cellIs" dxfId="1177" priority="30" operator="greaterThan">
      <formula>0</formula>
    </cfRule>
  </conditionalFormatting>
  <conditionalFormatting sqref="D11:S11">
    <cfRule type="cellIs" dxfId="1176" priority="29" operator="greaterThan">
      <formula>0</formula>
    </cfRule>
  </conditionalFormatting>
  <conditionalFormatting sqref="D13:S13">
    <cfRule type="cellIs" dxfId="1175" priority="28" operator="greaterThan">
      <formula>0</formula>
    </cfRule>
  </conditionalFormatting>
  <conditionalFormatting sqref="D15:S15">
    <cfRule type="cellIs" dxfId="1174" priority="27" operator="greaterThan">
      <formula>0</formula>
    </cfRule>
  </conditionalFormatting>
  <conditionalFormatting sqref="D17:S17">
    <cfRule type="cellIs" dxfId="1173" priority="26" operator="greaterThan">
      <formula>0</formula>
    </cfRule>
  </conditionalFormatting>
  <conditionalFormatting sqref="D19:S19">
    <cfRule type="cellIs" dxfId="1172" priority="25" operator="greaterThan">
      <formula>0</formula>
    </cfRule>
  </conditionalFormatting>
  <conditionalFormatting sqref="D21:S21">
    <cfRule type="cellIs" dxfId="1171" priority="24" operator="greaterThan">
      <formula>0</formula>
    </cfRule>
  </conditionalFormatting>
  <conditionalFormatting sqref="D23:S23">
    <cfRule type="cellIs" dxfId="1170" priority="23" operator="greaterThan">
      <formula>0</formula>
    </cfRule>
  </conditionalFormatting>
  <conditionalFormatting sqref="D25:S25">
    <cfRule type="cellIs" dxfId="1169" priority="22" operator="greaterThan">
      <formula>0</formula>
    </cfRule>
  </conditionalFormatting>
  <conditionalFormatting sqref="D27:S27">
    <cfRule type="cellIs" dxfId="1168" priority="21" operator="greaterThan">
      <formula>0</formula>
    </cfRule>
  </conditionalFormatting>
  <conditionalFormatting sqref="U6">
    <cfRule type="cellIs" dxfId="1167" priority="20" operator="lessThan">
      <formula>0</formula>
    </cfRule>
  </conditionalFormatting>
  <conditionalFormatting sqref="U6">
    <cfRule type="cellIs" dxfId="1166" priority="19" operator="lessThan">
      <formula>0</formula>
    </cfRule>
  </conditionalFormatting>
  <conditionalFormatting sqref="V6">
    <cfRule type="cellIs" dxfId="1165" priority="18" operator="lessThan">
      <formula>0</formula>
    </cfRule>
  </conditionalFormatting>
  <conditionalFormatting sqref="V6">
    <cfRule type="cellIs" dxfId="1164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2021-04-17T17:35:01Z</dcterms:modified>
</cp:coreProperties>
</file>