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alculated_for_ms" sheetId="2" state="visible" r:id="rId3"/>
    <sheet name="final_m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<sst xmlns="http://schemas.openxmlformats.org/spreadsheetml/2006/main" count="263" uniqueCount="242">
  <si>
    <t xml:space="preserve">Differentially abundant bacteria</t>
  </si>
  <si>
    <t xml:space="preserve">Differentially abundant fungi</t>
  </si>
  <si>
    <t xml:space="preserve">Mites N (prevalence) out of 21</t>
  </si>
  <si>
    <t xml:space="preserve">Mites mean Rel abun</t>
  </si>
  <si>
    <t xml:space="preserve">SE</t>
  </si>
  <si>
    <t xml:space="preserve">Feathers N (prevalence) out of 20</t>
  </si>
  <si>
    <t xml:space="preserve">Feathers mean Rel abun</t>
  </si>
  <si>
    <t xml:space="preserve">Mites N (prevalence) out of 23</t>
  </si>
  <si>
    <t xml:space="preserve">Feathers N (prevalence) out of 25</t>
  </si>
  <si>
    <t xml:space="preserve">d__Bacteria.p__Gemmatimonadota.c__Gemmatimonadetes.o__Gemmatimonadales.f__Gemmatimonadaceae.g__Roseisolibacter</t>
  </si>
  <si>
    <t xml:space="preserve">k__Fungi.p__Basidiomycota.c__Tremellomycetes.o__Filobasidiales.f__Filobasidiaceae.g__Naganishia</t>
  </si>
  <si>
    <t xml:space="preserve">d__Bacteria.p__Bacteroidota.c__Bacteroidia.o__Cytophagales.f__Hymenobacteraceae.g__Hymenobacter</t>
  </si>
  <si>
    <t xml:space="preserve">k__Fungi.p__Basidiomycota.c__Agaricomycetes.o__Hymenochaetales.f__Hymenochaetaceae.g__Hydnoporia</t>
  </si>
  <si>
    <t xml:space="preserve">d__Bacteria.p__Proteobacteria.c__Gammaproteobacteria.o__Burkholderiales.f__Methylophilaceae.g__Methylotenera</t>
  </si>
  <si>
    <t xml:space="preserve">k__Fungi.p__Ascomycota.c__Sordariomycetes.o__Glomerellales.f__Glomerellaceae.g__Colletotrichum</t>
  </si>
  <si>
    <t xml:space="preserve">d__Bacteria.p__Bacteroidota.c__Bacteroidia.o__Sphingobacteriales.f__Sphingobacteriaceae.g__Solitalea</t>
  </si>
  <si>
    <t xml:space="preserve">k__Fungi.p__Ascomycota.c__Saccharomycetes.o__Saccharomycetales.f__Saccharomycetales_fam_Incertae_sedis.g__Candida</t>
  </si>
  <si>
    <t xml:space="preserve">d__Bacteria.p__Proteobacteria.c__Alphaproteobacteria.o__Sphingomonadales.f__Sphingomonadaceae.g__Novosphingobium</t>
  </si>
  <si>
    <t xml:space="preserve">k__Fungi.p__Ascomycota.c__Eurotiomycetes.o__Chaetothyriales.f__Trichomeriaceae.g__Trichomerium</t>
  </si>
  <si>
    <t xml:space="preserve">d__Bacteria.p__Actinobacteriota.c__Actinobacteria.o__Propionibacteriales.f__Nocardioidaceae.g__Nocardioides</t>
  </si>
  <si>
    <t xml:space="preserve">k__Fungi.p__Ascomycota.c__Dothideomycetes.o__Pleosporales.f__Pleosporaceae.g__Alternaria</t>
  </si>
  <si>
    <t xml:space="preserve">d__Bacteria.p__Actinobacteriota.c__Actinobacteria.o__Pseudonocardiales.f__Pseudonocardiaceae.g__Actinomycetospora</t>
  </si>
  <si>
    <t xml:space="preserve">k__Fungi.p__Ascomycota.c__Dothideomycetes.o__Pleosporales.f__Phaeosphaeriaceae.g__Leptospora</t>
  </si>
  <si>
    <t xml:space="preserve">d__Bacteria.p__Proteobacteria.c__Alphaproteobacteria.o__Rhizobiales.f__Rhizobiaceae.g__Bartonella</t>
  </si>
  <si>
    <t xml:space="preserve">k__Fungi.p__Ascomycota.c__Saccharomycetes.o__Saccharomycetales.f__Dipodascaceae.g__Sporopachydermia</t>
  </si>
  <si>
    <t xml:space="preserve">d__Bacteria.p__Proteobacteria.c__Gammaproteobacteria.o__Burkholderiales.f__Comamonadaceae.g__Delftia</t>
  </si>
  <si>
    <t xml:space="preserve">k__Fungi.p__Ascomycota.c__Taphrinomycetes.o__Taphrinales.f__Taphrinaceae.g__Taphrina</t>
  </si>
  <si>
    <t xml:space="preserve">d__Bacteria.p__Bacteroidota.c__Bacteroidia.o__Flavobacteriales.f__Flavobacteriaceae.g__Flavobacterium</t>
  </si>
  <si>
    <t xml:space="preserve">k__Fungi.p__Ascomycota.c__Dothideomycetes.o__Pleosporales.f__Didymellaceae.g__Nothophoma</t>
  </si>
  <si>
    <t xml:space="preserve">d__Bacteria.p__Proteobacteria.c__Alphaproteobacteria.o__Rhizobiales.f__Beijerinckiaceae.g__Methylobacterium.Methylorubrum</t>
  </si>
  <si>
    <t xml:space="preserve">k__Fungi.p__Basidiomycota.c__Agaricomycetes.o__Russulales.f__Stereaceae.g__Stereum</t>
  </si>
  <si>
    <t xml:space="preserve">d__Bacteria.p__Proteobacteria.c__Alphaproteobacteria.o__Rhizobiales.f__Beijerinckiaceae.g__1174.901.12</t>
  </si>
  <si>
    <t xml:space="preserve">k__Fungi.p__Ascomycota.c__Sordariomycetes.o__Hypocreales.f__Hypocreales_fam_Incertae_sedis.g__Sarocladium</t>
  </si>
  <si>
    <t xml:space="preserve">d__Bacteria.p__Proteobacteria.c__Gammaproteobacteria.o__Salinisphaerales.f__Solimonadaceae.g__Nevskia</t>
  </si>
  <si>
    <t xml:space="preserve">k__Fungi.p__Ascomycota.c__Dothideomycetes.o__Capnodiales.f__Neodevriesiaceae.g__Neodevriesia</t>
  </si>
  <si>
    <t xml:space="preserve">d__Bacteria.p__Proteobacteria.c__Gammaproteobacteria.o__Burkholderiales.f__Oxalobacteraceae.g__Massilia</t>
  </si>
  <si>
    <t xml:space="preserve">k__Fungi.p__Ascomycota.c__Sordariomycetes.o__Hypocreales.f__Hypocreaceae.g__Trichoderma</t>
  </si>
  <si>
    <t xml:space="preserve">d__Bacteria.p__Proteobacteria.c__Alphaproteobacteria.o__Caulobacterales.f__Caulobacteraceae.g__Phenylobacterium</t>
  </si>
  <si>
    <t xml:space="preserve">k__Fungi.p__Ascomycota.c__Dothideomycetes.o__Capnodiales.f__Cladosporiaceae.g__Cladosporium</t>
  </si>
  <si>
    <t xml:space="preserve">d__Bacteria.p__Actinobacteriota.c__Actinobacteria.o__Frankiales.f__Frankiaceae.g__Jatrophihabitans</t>
  </si>
  <si>
    <t xml:space="preserve">k__Fungi.p__Ascomycota.c__Sordariomycetes.o__Hypocreales.f__Nectriaceae.g__Fusarium</t>
  </si>
  <si>
    <t xml:space="preserve">d__Bacteria.p__Proteobacteria.c__Alphaproteobacteria.o__Sphingomonadales.f__Sphingomonadaceae.g__Sphingomonas</t>
  </si>
  <si>
    <t xml:space="preserve">k__Fungi.p__Ascomycota.c__Sordariomycetes.o__Thyridiales.f__Thyridiaceae.g__Thyridium</t>
  </si>
  <si>
    <t xml:space="preserve">d__Bacteria.p__Proteobacteria.c__Gammaproteobacteria.o__Burkholderiales.f__Burkholderiaceae.g__Limnobacter</t>
  </si>
  <si>
    <t xml:space="preserve">k__Fungi.p__Ascomycota.c__Dothideomycetes.o__Pleosporales.f__Didymellaceae.g__Didymella</t>
  </si>
  <si>
    <t xml:space="preserve">k__Fungi.p__Ascomycota.c__Dothideomycetes.o__Pleosporales.f__Pleosporales_fam_Incertae_sedis.g__Pleiochaeta</t>
  </si>
  <si>
    <t xml:space="preserve">k__Fungi.p__Ascomycota.c__Dothideomycetes.o__Capnodiales.f__Cladosporiaceae.g__Rachicladosporium</t>
  </si>
  <si>
    <t xml:space="preserve">k__Fungi.p__Ascomycota.c__Sordariomycetes.o__Diaporthales.f__Diaporthaceae.g__Diaporthe</t>
  </si>
  <si>
    <t xml:space="preserve">k__Fungi.p__Ascomycota.c__Dothideomycetes.o__Mycosphaerellales.f__Mycosphaerellaceae.g__Ramularia</t>
  </si>
  <si>
    <t xml:space="preserve">k__Fungi.p__Ascomycota.c__Eurotiomycetes.o__Chaetothyriales.f__Cyphellophoraceae.g__Cyphellophora</t>
  </si>
  <si>
    <t xml:space="preserve">k__Fungi.p__Ascomycota.c__Dothideomycetes.o__Pleosporales.f__Roussoellaceae.g__Xenoroussoella</t>
  </si>
  <si>
    <t xml:space="preserve">k__Fungi.p__Ascomycota.c__Dothideomycetes.o__Pleosporales.f__Phaeosphaeriaceae.g__Phaeosphaeria</t>
  </si>
  <si>
    <t xml:space="preserve">k__Fungi.p__Ascomycota.c__Dothideomycetes.o__Botryosphaeriales.f__Botryosphaeriaceae.g__Botryosphaeria</t>
  </si>
  <si>
    <t xml:space="preserve">k__Fungi.p__Ascomycota.c__Leotiomycetes.o__Helotiales.f__Mollisiaceae.g__Phialocephala</t>
  </si>
  <si>
    <t xml:space="preserve">Total prevalence</t>
  </si>
  <si>
    <t xml:space="preserve">Roseisolibacter</t>
  </si>
  <si>
    <t xml:space="preserve">Naganishia</t>
  </si>
  <si>
    <t xml:space="preserve">Hymenobacter</t>
  </si>
  <si>
    <t xml:space="preserve">Hydnoporia</t>
  </si>
  <si>
    <t xml:space="preserve">Methylotener</t>
  </si>
  <si>
    <t xml:space="preserve">Colletotrichum</t>
  </si>
  <si>
    <t xml:space="preserve">Solitalea</t>
  </si>
  <si>
    <t xml:space="preserve">Candida</t>
  </si>
  <si>
    <t xml:space="preserve">Novosphingobium</t>
  </si>
  <si>
    <t xml:space="preserve">Trichomerium</t>
  </si>
  <si>
    <t xml:space="preserve">Nocardioides</t>
  </si>
  <si>
    <t xml:space="preserve">Alternaria</t>
  </si>
  <si>
    <t xml:space="preserve">Actinomycetospora</t>
  </si>
  <si>
    <t xml:space="preserve">Leptospora</t>
  </si>
  <si>
    <t xml:space="preserve">Bartonella</t>
  </si>
  <si>
    <t xml:space="preserve">Sporopachydermia</t>
  </si>
  <si>
    <t xml:space="preserve">Delftia</t>
  </si>
  <si>
    <t xml:space="preserve">Taphrina</t>
  </si>
  <si>
    <t xml:space="preserve">Flavobacterium</t>
  </si>
  <si>
    <t xml:space="preserve">Nothophoma</t>
  </si>
  <si>
    <t xml:space="preserve">Methylobacterium-Methylorubrum</t>
  </si>
  <si>
    <t xml:space="preserve">Stereum</t>
  </si>
  <si>
    <t xml:space="preserve">1174.901.12</t>
  </si>
  <si>
    <t xml:space="preserve">Sarocladium</t>
  </si>
  <si>
    <t xml:space="preserve">Nevskia</t>
  </si>
  <si>
    <t xml:space="preserve">Neodevriesia</t>
  </si>
  <si>
    <t xml:space="preserve">Massilia</t>
  </si>
  <si>
    <t xml:space="preserve">Trichoderma</t>
  </si>
  <si>
    <t xml:space="preserve">Phenylobacterium</t>
  </si>
  <si>
    <t xml:space="preserve">Cladosporium</t>
  </si>
  <si>
    <t xml:space="preserve">Jatrophihabitans</t>
  </si>
  <si>
    <t xml:space="preserve">Fusarium</t>
  </si>
  <si>
    <t xml:space="preserve">Sphingomonas</t>
  </si>
  <si>
    <t xml:space="preserve">Thyridium</t>
  </si>
  <si>
    <t xml:space="preserve">Limnobacter</t>
  </si>
  <si>
    <t xml:space="preserve">Didymella</t>
  </si>
  <si>
    <t xml:space="preserve">Pleiochaeta</t>
  </si>
  <si>
    <t xml:space="preserve">_Rachicladosporiu</t>
  </si>
  <si>
    <t xml:space="preserve">Diaporthe</t>
  </si>
  <si>
    <t xml:space="preserve">Ramularia</t>
  </si>
  <si>
    <t xml:space="preserve">Cyphellophora</t>
  </si>
  <si>
    <t xml:space="preserve">Xenoroussoella</t>
  </si>
  <si>
    <t xml:space="preserve">Phaeosphaeria</t>
  </si>
  <si>
    <t xml:space="preserve">Botryosphaeria</t>
  </si>
  <si>
    <t xml:space="preserve">Phialocephala</t>
  </si>
  <si>
    <t xml:space="preserve">Differentially abundant microbes</t>
  </si>
  <si>
    <t xml:space="preserve">Prevalence mites</t>
  </si>
  <si>
    <t xml:space="preserve">Mites Relative Abundance (mean±SE)</t>
  </si>
  <si>
    <t xml:space="preserve">Prevalence feathers</t>
  </si>
  <si>
    <t xml:space="preserve">Feathers Relative Abundance (mean±SE)</t>
  </si>
  <si>
    <t xml:space="preserve">Prevalence total</t>
  </si>
  <si>
    <t xml:space="preserve">Bacteria</t>
  </si>
  <si>
    <t xml:space="preserve">      Sphingomonas</t>
  </si>
  <si>
    <t xml:space="preserve">0.1336±0.0241</t>
  </si>
  <si>
    <t xml:space="preserve">0.0864±0.0159</t>
  </si>
  <si>
    <t xml:space="preserve">      Delftia</t>
  </si>
  <si>
    <t xml:space="preserve">0.0334±0.0074</t>
  </si>
  <si>
    <t xml:space="preserve">0.0108±0.0036</t>
  </si>
  <si>
    <t xml:space="preserve">      Bartonella</t>
  </si>
  <si>
    <t xml:space="preserve">0.4849±0.0541</t>
  </si>
  <si>
    <t xml:space="preserve">0.0870±0.0347</t>
  </si>
  <si>
    <t xml:space="preserve">      Hymenobacter</t>
  </si>
  <si>
    <t xml:space="preserve">0.0032±0.0009</t>
  </si>
  <si>
    <t xml:space="preserve">0.0291±0.0074</t>
  </si>
  <si>
    <t xml:space="preserve">      Methylobacterium-Methylorubrum</t>
  </si>
  <si>
    <t xml:space="preserve">0.0047±0.0025</t>
  </si>
  <si>
    <t xml:space="preserve">0.0084±0.0017</t>
  </si>
  <si>
    <t xml:space="preserve">      Flavobacterium</t>
  </si>
  <si>
    <t xml:space="preserve">0.0027±0.0009</t>
  </si>
  <si>
    <t xml:space="preserve">0.0073±0.002</t>
  </si>
  <si>
    <t xml:space="preserve">      Novosphingobium</t>
  </si>
  <si>
    <t xml:space="preserve">0.0048±0</t>
  </si>
  <si>
    <t xml:space="preserve">0.0116±0.0033</t>
  </si>
  <si>
    <t xml:space="preserve">      Nocardioides</t>
  </si>
  <si>
    <t xml:space="preserve">0.0074±0</t>
  </si>
  <si>
    <t xml:space="preserve">0.0142±0.0047</t>
  </si>
  <si>
    <t xml:space="preserve">      Actinomycetospora</t>
  </si>
  <si>
    <t xml:space="preserve">0.0064±0</t>
  </si>
  <si>
    <t xml:space="preserve">0.0069±0.0013</t>
  </si>
  <si>
    <t xml:space="preserve">      1174.901.12</t>
  </si>
  <si>
    <t xml:space="preserve">0.0145±0</t>
  </si>
  <si>
    <t xml:space="preserve">0.0109±0.002</t>
  </si>
  <si>
    <t xml:space="preserve">      Methylotener</t>
  </si>
  <si>
    <t xml:space="preserve">0.0014±0.0003</t>
  </si>
  <si>
    <t xml:space="preserve">0.0133±0.0041</t>
  </si>
  <si>
    <t xml:space="preserve">      Massilia</t>
  </si>
  <si>
    <t xml:space="preserve">0.0052±0.0018</t>
  </si>
  <si>
    <t xml:space="preserve">0.0099±0.0043</t>
  </si>
  <si>
    <t xml:space="preserve">      Nevskia</t>
  </si>
  <si>
    <t xml:space="preserve">0.0200±0</t>
  </si>
  <si>
    <t xml:space="preserve">0.0136±0.0047</t>
  </si>
  <si>
    <t xml:space="preserve">      Limnobacter</t>
  </si>
  <si>
    <t xml:space="preserve">0.0116±0</t>
  </si>
  <si>
    <t xml:space="preserve">0.0075±0.0024</t>
  </si>
  <si>
    <t xml:space="preserve">      Jatrophihabitans</t>
  </si>
  <si>
    <t xml:space="preserve">0.0003±0</t>
  </si>
  <si>
    <t xml:space="preserve">0.0033±0.001</t>
  </si>
  <si>
    <t xml:space="preserve">      Phenylobacterium</t>
  </si>
  <si>
    <t xml:space="preserve">0.0029±0</t>
  </si>
  <si>
    <t xml:space="preserve">0.0044±0.00187</t>
  </si>
  <si>
    <t xml:space="preserve">      Solitalea</t>
  </si>
  <si>
    <t xml:space="preserve">0.0612±0.0342</t>
  </si>
  <si>
    <t xml:space="preserve">0.0033±0.0011</t>
  </si>
  <si>
    <t xml:space="preserve">      Roseisolibacter</t>
  </si>
  <si>
    <t xml:space="preserve">0.0004±0</t>
  </si>
  <si>
    <t xml:space="preserve">0.0019±0.0011</t>
  </si>
  <si>
    <t xml:space="preserve">Fungi</t>
  </si>
  <si>
    <t xml:space="preserve">      Cladosporium</t>
  </si>
  <si>
    <t xml:space="preserve">0.0612±0.0163</t>
  </si>
  <si>
    <t xml:space="preserve">0.1267±0.0194</t>
  </si>
  <si>
    <t xml:space="preserve">      Alternaria</t>
  </si>
  <si>
    <t xml:space="preserve">0.0886±0.0198</t>
  </si>
  <si>
    <t xml:space="preserve">0.0080±0.0013</t>
  </si>
  <si>
    <t xml:space="preserve">      Naganishia</t>
  </si>
  <si>
    <t xml:space="preserve">0.1186±0.0171</t>
  </si>
  <si>
    <t xml:space="preserve">0.0030±0.0008</t>
  </si>
  <si>
    <t xml:space="preserve">      Neodevriesia</t>
  </si>
  <si>
    <t xml:space="preserve">0.0149±0.0055</t>
  </si>
  <si>
    <t xml:space="preserve">0.0186±0.0043</t>
  </si>
  <si>
    <t xml:space="preserve">      Ramularia</t>
  </si>
  <si>
    <t xml:space="preserve">0.0203±0.0051</t>
  </si>
  <si>
    <t xml:space="preserve">0.0104±0.0016</t>
  </si>
  <si>
    <t xml:space="preserve">      Trichomerium</t>
  </si>
  <si>
    <t xml:space="preserve">0.0404±0</t>
  </si>
  <si>
    <t xml:space="preserve">0.0214±0.0027</t>
  </si>
  <si>
    <t xml:space="preserve">      Leptospora</t>
  </si>
  <si>
    <t xml:space="preserve">0.0172±0.0052</t>
  </si>
  <si>
    <t xml:space="preserve">0.0114±0.0032</t>
  </si>
  <si>
    <t xml:space="preserve">      Taphrina</t>
  </si>
  <si>
    <t xml:space="preserve">0.0138±0.0016</t>
  </si>
  <si>
    <t xml:space="preserve">0.0068±0.0013</t>
  </si>
  <si>
    <t xml:space="preserve">      Fusarium</t>
  </si>
  <si>
    <t xml:space="preserve">0.0316±0.0076</t>
  </si>
  <si>
    <t xml:space="preserve">0.0031±0.0009</t>
  </si>
  <si>
    <t xml:space="preserve">      Candida</t>
  </si>
  <si>
    <t xml:space="preserve">0.0595±0.0132</t>
  </si>
  <si>
    <t xml:space="preserve">0.0023±0.0009</t>
  </si>
  <si>
    <t xml:space="preserve">      Colletotrichum</t>
  </si>
  <si>
    <t xml:space="preserve">0.0009±0</t>
  </si>
  <si>
    <t xml:space="preserve">0.0144±0.0075</t>
  </si>
  <si>
    <t xml:space="preserve">      Stereum</t>
  </si>
  <si>
    <t xml:space="preserve">0.0133±0</t>
  </si>
  <si>
    <t xml:space="preserve">0.0056±0.0014</t>
  </si>
  <si>
    <t xml:space="preserve">      Xenoroussoella</t>
  </si>
  <si>
    <t xml:space="preserve">0.0432±0.0297</t>
  </si>
  <si>
    <t xml:space="preserve">0.0041±0.0008</t>
  </si>
  <si>
    <t xml:space="preserve">      Rachicladosporium</t>
  </si>
  <si>
    <t xml:space="preserve">0.0199±0.0119</t>
  </si>
  <si>
    <t xml:space="preserve">0.0156±0.0055</t>
  </si>
  <si>
    <t xml:space="preserve">      Nothophoma</t>
  </si>
  <si>
    <t xml:space="preserve">0.0015±0</t>
  </si>
  <si>
    <t xml:space="preserve">0.0148±0.0065</t>
  </si>
  <si>
    <t xml:space="preserve">      Diaporthe</t>
  </si>
  <si>
    <t xml:space="preserve">0.0027±0.0013</t>
  </si>
  <si>
    <t xml:space="preserve">0.0037±0.0008</t>
  </si>
  <si>
    <t xml:space="preserve">      Sporopachydermia</t>
  </si>
  <si>
    <t xml:space="preserve">0.0570±0.0118</t>
  </si>
  <si>
    <t xml:space="preserve">0.0034±0.0021</t>
  </si>
  <si>
    <t xml:space="preserve">      Sarocladium</t>
  </si>
  <si>
    <t xml:space="preserve">0.0569±0.0231</t>
  </si>
  <si>
    <t xml:space="preserve">0.0014±0.0011</t>
  </si>
  <si>
    <t xml:space="preserve">      Thyridium</t>
  </si>
  <si>
    <t xml:space="preserve">0.0057±0</t>
  </si>
  <si>
    <t xml:space="preserve">0.0042±0.0023</t>
  </si>
  <si>
    <t xml:space="preserve">      Cyphellophora</t>
  </si>
  <si>
    <t xml:space="preserve">0.0032±0</t>
  </si>
  <si>
    <t xml:space="preserve">0.0022±0.0006</t>
  </si>
  <si>
    <t xml:space="preserve">      Phaeosphaeria</t>
  </si>
  <si>
    <t xml:space="preserve">0.0095±0</t>
  </si>
  <si>
    <t xml:space="preserve">0.0043±0.0010</t>
  </si>
  <si>
    <t xml:space="preserve">      Didymella</t>
  </si>
  <si>
    <t xml:space="preserve">0.0035±0.0007</t>
  </si>
  <si>
    <t xml:space="preserve">0.0149±0.0077</t>
  </si>
  <si>
    <t xml:space="preserve">      Botryosphaeria</t>
  </si>
  <si>
    <t xml:space="preserve">0.0017±0</t>
  </si>
  <si>
    <t xml:space="preserve">      Trichoderma</t>
  </si>
  <si>
    <t xml:space="preserve">0.0644±0.0142</t>
  </si>
  <si>
    <t xml:space="preserve">0.0007±0.0002</t>
  </si>
  <si>
    <t xml:space="preserve">      Phialocephala</t>
  </si>
  <si>
    <t xml:space="preserve">0.0382±0</t>
  </si>
  <si>
    <t xml:space="preserve">0.0037±0.0013</t>
  </si>
  <si>
    <t xml:space="preserve">      Hydnoporia</t>
  </si>
  <si>
    <t xml:space="preserve">0.0624±0</t>
  </si>
  <si>
    <t xml:space="preserve">0.0038±0.0013</t>
  </si>
  <si>
    <t xml:space="preserve">      Pleiochaeta</t>
  </si>
  <si>
    <t xml:space="preserve">0.0311±0.0122</t>
  </si>
  <si>
    <t xml:space="preserve">0.0004±0.0002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</si>
</sst>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I22" activeCellId="0" sqref="I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4.48"/>
    <col collapsed="false" customWidth="true" hidden="false" outlineLevel="0" max="8" min="8" style="0" width="11.26"/>
    <col collapsed="false" customWidth="true" hidden="false" outlineLevel="0" max="9" min="9" style="0" width="114.95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2"/>
      <c r="J1" s="1" t="s">
        <v>1</v>
      </c>
      <c r="K1" s="1"/>
      <c r="L1" s="1"/>
      <c r="M1" s="1"/>
      <c r="N1" s="1"/>
      <c r="O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3" t="s">
        <v>5</v>
      </c>
      <c r="F2" s="3" t="s">
        <v>6</v>
      </c>
      <c r="G2" s="3" t="s">
        <v>4</v>
      </c>
      <c r="H2" s="3"/>
      <c r="J2" s="0" t="s">
        <v>7</v>
      </c>
      <c r="K2" s="0" t="s">
        <v>3</v>
      </c>
      <c r="L2" s="0" t="s">
        <v>4</v>
      </c>
      <c r="M2" s="3" t="s">
        <v>8</v>
      </c>
      <c r="N2" s="3" t="s">
        <v>6</v>
      </c>
      <c r="O2" s="3" t="s">
        <v>4</v>
      </c>
    </row>
    <row r="3" customFormat="false" ht="12.8" hidden="false" customHeight="false" outlineLevel="0" collapsed="false">
      <c r="A3" s="3" t="s">
        <v>9</v>
      </c>
      <c r="B3" s="0" t="n">
        <v>1</v>
      </c>
      <c r="C3" s="0" t="n">
        <v>0.000441028225806452</v>
      </c>
      <c r="D3" s="0" t="n">
        <v>0</v>
      </c>
      <c r="E3" s="3" t="n">
        <v>5</v>
      </c>
      <c r="F3" s="3" t="n">
        <v>0.00198353039775134</v>
      </c>
      <c r="G3" s="0" t="n">
        <v>0.00112475741610353</v>
      </c>
      <c r="H3" s="0" t="n">
        <f aca="false">SUM(B3+E3)</f>
        <v>6</v>
      </c>
      <c r="I3" s="0" t="s">
        <v>10</v>
      </c>
      <c r="J3" s="0" t="n">
        <v>20</v>
      </c>
      <c r="K3" s="0" t="n">
        <v>0.118628723532858</v>
      </c>
      <c r="L3" s="0" t="n">
        <v>0.0171393721614999</v>
      </c>
      <c r="M3" s="0" t="n">
        <v>14</v>
      </c>
      <c r="N3" s="0" t="n">
        <v>0.0030269978323674</v>
      </c>
      <c r="O3" s="0" t="n">
        <v>0.000814507417548094</v>
      </c>
      <c r="P3" s="4" t="n">
        <f aca="false">SUM(J3+M3)</f>
        <v>34</v>
      </c>
    </row>
    <row r="4" customFormat="false" ht="12.8" hidden="false" customHeight="false" outlineLevel="0" collapsed="false">
      <c r="A4" s="3" t="s">
        <v>11</v>
      </c>
      <c r="B4" s="0" t="n">
        <v>3</v>
      </c>
      <c r="C4" s="0" t="n">
        <v>0.0031533403129718</v>
      </c>
      <c r="D4" s="0" t="n">
        <v>0.000864148763564421</v>
      </c>
      <c r="E4" s="3" t="n">
        <v>19</v>
      </c>
      <c r="F4" s="3" t="n">
        <v>0.0290700084948765</v>
      </c>
      <c r="G4" s="0" t="n">
        <v>0.00737452051994231</v>
      </c>
      <c r="H4" s="0" t="n">
        <f aca="false">SUM(B4+E4)</f>
        <v>22</v>
      </c>
      <c r="I4" s="0" t="s">
        <v>12</v>
      </c>
      <c r="J4" s="0" t="n">
        <v>1</v>
      </c>
      <c r="K4" s="0" t="n">
        <v>0.062402496099844</v>
      </c>
      <c r="L4" s="0" t="n">
        <v>0</v>
      </c>
      <c r="M4" s="0" t="n">
        <v>8</v>
      </c>
      <c r="N4" s="0" t="n">
        <v>0.00382509056405787</v>
      </c>
      <c r="O4" s="0" t="n">
        <v>0.00125948760191194</v>
      </c>
      <c r="P4" s="0" t="n">
        <f aca="false">SUM(J4+M4)</f>
        <v>9</v>
      </c>
    </row>
    <row r="5" customFormat="false" ht="12.8" hidden="false" customHeight="false" outlineLevel="0" collapsed="false">
      <c r="A5" s="3" t="s">
        <v>13</v>
      </c>
      <c r="B5" s="0" t="n">
        <v>2</v>
      </c>
      <c r="C5" s="0" t="n">
        <v>0.00141708298288459</v>
      </c>
      <c r="D5" s="0" t="n">
        <v>0.000303398917027258</v>
      </c>
      <c r="E5" s="3" t="n">
        <v>12</v>
      </c>
      <c r="F5" s="3" t="n">
        <v>0.0133233640805231</v>
      </c>
      <c r="G5" s="0" t="n">
        <v>0.00409539037045836</v>
      </c>
      <c r="H5" s="0" t="n">
        <f aca="false">SUM(B5+E5)</f>
        <v>14</v>
      </c>
      <c r="I5" s="0" t="s">
        <v>14</v>
      </c>
      <c r="J5" s="0" t="n">
        <v>1</v>
      </c>
      <c r="K5" s="0" t="n">
        <v>0.000956124508658239</v>
      </c>
      <c r="L5" s="0" t="n">
        <v>0</v>
      </c>
      <c r="M5" s="0" t="n">
        <v>22</v>
      </c>
      <c r="N5" s="0" t="n">
        <v>0.0143540131220053</v>
      </c>
      <c r="O5" s="0" t="n">
        <v>0.00746633713960808</v>
      </c>
      <c r="P5" s="0" t="n">
        <f aca="false">SUM(J5+M5)</f>
        <v>23</v>
      </c>
    </row>
    <row r="6" customFormat="false" ht="12.8" hidden="false" customHeight="false" outlineLevel="0" collapsed="false">
      <c r="A6" s="3" t="s">
        <v>15</v>
      </c>
      <c r="B6" s="0" t="n">
        <v>4</v>
      </c>
      <c r="C6" s="0" t="n">
        <v>0.0612241087921402</v>
      </c>
      <c r="D6" s="0" t="n">
        <v>0.0342057489332316</v>
      </c>
      <c r="E6" s="3" t="n">
        <v>3</v>
      </c>
      <c r="F6" s="3" t="n">
        <v>0.00333870266180497</v>
      </c>
      <c r="G6" s="0" t="n">
        <v>0.0010926847594515</v>
      </c>
      <c r="H6" s="0" t="n">
        <f aca="false">SUM(B6+E6)</f>
        <v>7</v>
      </c>
      <c r="I6" s="0" t="s">
        <v>16</v>
      </c>
      <c r="J6" s="0" t="n">
        <v>13</v>
      </c>
      <c r="K6" s="0" t="n">
        <v>0.0595447022472962</v>
      </c>
      <c r="L6" s="0" t="n">
        <v>0.0132032979015469</v>
      </c>
      <c r="M6" s="0" t="n">
        <v>11</v>
      </c>
      <c r="N6" s="0" t="n">
        <v>0.00228379960115362</v>
      </c>
      <c r="O6" s="0" t="n">
        <v>0.000932143526167772</v>
      </c>
      <c r="P6" s="0" t="n">
        <f aca="false">SUM(J6+M6)</f>
        <v>24</v>
      </c>
    </row>
    <row r="7" customFormat="false" ht="12.8" hidden="false" customHeight="false" outlineLevel="0" collapsed="false">
      <c r="A7" s="3" t="s">
        <v>17</v>
      </c>
      <c r="B7" s="0" t="n">
        <v>1</v>
      </c>
      <c r="C7" s="0" t="n">
        <v>0.00478025114155251</v>
      </c>
      <c r="D7" s="0" t="n">
        <v>0</v>
      </c>
      <c r="E7" s="3" t="n">
        <v>15</v>
      </c>
      <c r="F7" s="3" t="n">
        <v>0.0116164534410009</v>
      </c>
      <c r="G7" s="0" t="n">
        <v>0.00333684833388673</v>
      </c>
      <c r="H7" s="0" t="n">
        <f aca="false">SUM(B7+E7)</f>
        <v>16</v>
      </c>
      <c r="I7" s="0" t="s">
        <v>18</v>
      </c>
      <c r="J7" s="0" t="n">
        <v>1</v>
      </c>
      <c r="K7" s="0" t="n">
        <v>0.0403690888119954</v>
      </c>
      <c r="L7" s="0" t="n">
        <v>0</v>
      </c>
      <c r="M7" s="0" t="n">
        <v>25</v>
      </c>
      <c r="N7" s="0" t="n">
        <v>0.0213950240052865</v>
      </c>
      <c r="O7" s="0" t="n">
        <v>0.00268391619500354</v>
      </c>
      <c r="P7" s="0" t="n">
        <f aca="false">SUM(J7+M7)</f>
        <v>26</v>
      </c>
    </row>
    <row r="8" customFormat="false" ht="12.8" hidden="false" customHeight="false" outlineLevel="0" collapsed="false">
      <c r="A8" s="3" t="s">
        <v>19</v>
      </c>
      <c r="B8" s="0" t="n">
        <v>1</v>
      </c>
      <c r="C8" s="0" t="n">
        <v>0.00736617183985605</v>
      </c>
      <c r="D8" s="0" t="n">
        <v>0</v>
      </c>
      <c r="E8" s="3" t="n">
        <v>15</v>
      </c>
      <c r="F8" s="3" t="n">
        <v>0.01417082430219</v>
      </c>
      <c r="G8" s="0" t="n">
        <v>0.0046651478423053</v>
      </c>
      <c r="H8" s="0" t="n">
        <f aca="false">SUM(B8+E8)</f>
        <v>16</v>
      </c>
      <c r="I8" s="0" t="s">
        <v>20</v>
      </c>
      <c r="J8" s="0" t="n">
        <v>12</v>
      </c>
      <c r="K8" s="0" t="n">
        <v>0.0886169534487479</v>
      </c>
      <c r="L8" s="0" t="n">
        <v>0.0197685556039127</v>
      </c>
      <c r="M8" s="0" t="n">
        <v>23</v>
      </c>
      <c r="N8" s="0" t="n">
        <v>0.00796600607844176</v>
      </c>
      <c r="O8" s="0" t="n">
        <v>0.00129850640917621</v>
      </c>
      <c r="P8" s="4" t="n">
        <f aca="false">SUM(J8+M8)</f>
        <v>35</v>
      </c>
    </row>
    <row r="9" customFormat="false" ht="12.8" hidden="false" customHeight="false" outlineLevel="0" collapsed="false">
      <c r="A9" s="3" t="s">
        <v>21</v>
      </c>
      <c r="B9" s="0" t="n">
        <v>1</v>
      </c>
      <c r="C9" s="0" t="n">
        <v>0.00635470826112074</v>
      </c>
      <c r="D9" s="0" t="n">
        <v>0</v>
      </c>
      <c r="E9" s="3" t="n">
        <v>15</v>
      </c>
      <c r="F9" s="3" t="n">
        <v>0.00687867639256765</v>
      </c>
      <c r="G9" s="0" t="n">
        <v>0.0012811316225082</v>
      </c>
      <c r="H9" s="0" t="n">
        <f aca="false">SUM(B9+E9)</f>
        <v>16</v>
      </c>
      <c r="I9" s="0" t="s">
        <v>22</v>
      </c>
      <c r="J9" s="0" t="n">
        <v>2</v>
      </c>
      <c r="K9" s="0" t="n">
        <v>0.017201557009539</v>
      </c>
      <c r="L9" s="0" t="n">
        <v>0.00517715566319273</v>
      </c>
      <c r="M9" s="0" t="n">
        <v>23</v>
      </c>
      <c r="N9" s="0" t="n">
        <v>0.0114364094063214</v>
      </c>
      <c r="O9" s="0" t="n">
        <v>0.00316712592740734</v>
      </c>
      <c r="P9" s="0" t="n">
        <f aca="false">SUM(J9+M9)</f>
        <v>25</v>
      </c>
    </row>
    <row r="10" customFormat="false" ht="12.8" hidden="false" customHeight="false" outlineLevel="0" collapsed="false">
      <c r="A10" s="3" t="s">
        <v>23</v>
      </c>
      <c r="B10" s="0" t="n">
        <v>16</v>
      </c>
      <c r="C10" s="0" t="n">
        <v>0.484966531627168</v>
      </c>
      <c r="D10" s="0" t="n">
        <v>0.054126224434059</v>
      </c>
      <c r="E10" s="3" t="n">
        <v>14</v>
      </c>
      <c r="F10" s="3" t="n">
        <v>0.0870082917389485</v>
      </c>
      <c r="G10" s="0" t="n">
        <v>0.0346760991258655</v>
      </c>
      <c r="H10" s="4" t="n">
        <f aca="false">SUM(B10+E10)</f>
        <v>30</v>
      </c>
      <c r="I10" s="0" t="s">
        <v>24</v>
      </c>
      <c r="J10" s="0" t="n">
        <v>10</v>
      </c>
      <c r="K10" s="0" t="n">
        <v>0.0570222311323676</v>
      </c>
      <c r="L10" s="0" t="n">
        <v>0.0118199158604871</v>
      </c>
      <c r="M10" s="0" t="n">
        <v>5</v>
      </c>
      <c r="N10" s="0" t="n">
        <v>0.00341175234488742</v>
      </c>
      <c r="O10" s="0" t="n">
        <v>0.0020866101486945</v>
      </c>
      <c r="P10" s="0" t="n">
        <f aca="false">SUM(J10+M10)</f>
        <v>15</v>
      </c>
    </row>
    <row r="11" customFormat="false" ht="12.8" hidden="false" customHeight="false" outlineLevel="0" collapsed="false">
      <c r="A11" s="3" t="s">
        <v>25</v>
      </c>
      <c r="B11" s="0" t="n">
        <v>17</v>
      </c>
      <c r="C11" s="0" t="n">
        <v>0.0334350207381947</v>
      </c>
      <c r="D11" s="0" t="n">
        <v>0.00743613511792086</v>
      </c>
      <c r="E11" s="3" t="n">
        <v>14</v>
      </c>
      <c r="F11" s="3" t="n">
        <v>0.0107955088693803</v>
      </c>
      <c r="G11" s="0" t="n">
        <v>0.00362087082920331</v>
      </c>
      <c r="H11" s="4" t="n">
        <f aca="false">SUM(B11+E11)</f>
        <v>31</v>
      </c>
      <c r="I11" s="0" t="s">
        <v>26</v>
      </c>
      <c r="J11" s="0" t="n">
        <v>2</v>
      </c>
      <c r="K11" s="0" t="n">
        <v>0.0138086399343531</v>
      </c>
      <c r="L11" s="0" t="n">
        <v>0.00160839537960623</v>
      </c>
      <c r="M11" s="0" t="n">
        <v>23</v>
      </c>
      <c r="N11" s="0" t="n">
        <v>0.00684588903879603</v>
      </c>
      <c r="O11" s="0" t="n">
        <v>0.00130409443491527</v>
      </c>
      <c r="P11" s="0" t="n">
        <f aca="false">SUM(J11+M11)</f>
        <v>25</v>
      </c>
    </row>
    <row r="12" customFormat="false" ht="12.8" hidden="false" customHeight="false" outlineLevel="0" collapsed="false">
      <c r="A12" s="3" t="s">
        <v>27</v>
      </c>
      <c r="B12" s="0" t="n">
        <v>3</v>
      </c>
      <c r="C12" s="0" t="n">
        <v>0.00267407465109158</v>
      </c>
      <c r="D12" s="0" t="n">
        <v>0.000876814582125164</v>
      </c>
      <c r="E12" s="3" t="n">
        <v>14</v>
      </c>
      <c r="F12" s="3" t="n">
        <v>0.00729172197725754</v>
      </c>
      <c r="G12" s="0" t="n">
        <v>0.00228303105085672</v>
      </c>
      <c r="H12" s="0" t="n">
        <f aca="false">SUM(B12+E12)</f>
        <v>17</v>
      </c>
      <c r="I12" s="0" t="s">
        <v>28</v>
      </c>
      <c r="J12" s="0" t="n">
        <v>1</v>
      </c>
      <c r="K12" s="0" t="n">
        <v>0.0014792899408284</v>
      </c>
      <c r="L12" s="0" t="n">
        <v>0</v>
      </c>
      <c r="M12" s="0" t="n">
        <v>17</v>
      </c>
      <c r="N12" s="0" t="n">
        <v>0.014796564150612</v>
      </c>
      <c r="O12" s="0" t="n">
        <v>0.00652186475516963</v>
      </c>
      <c r="P12" s="0" t="n">
        <f aca="false">SUM(J12+M12)</f>
        <v>18</v>
      </c>
    </row>
    <row r="13" customFormat="false" ht="12.8" hidden="false" customHeight="false" outlineLevel="0" collapsed="false">
      <c r="A13" s="3" t="s">
        <v>29</v>
      </c>
      <c r="B13" s="0" t="n">
        <v>4</v>
      </c>
      <c r="C13" s="0" t="n">
        <v>0.00468756186052373</v>
      </c>
      <c r="D13" s="0" t="n">
        <v>0.00248647192465037</v>
      </c>
      <c r="E13" s="3" t="n">
        <v>15</v>
      </c>
      <c r="F13" s="3" t="n">
        <v>0.00839007257579385</v>
      </c>
      <c r="G13" s="0" t="n">
        <v>0.00174208492800648</v>
      </c>
      <c r="H13" s="0" t="n">
        <f aca="false">SUM(B13+E13)</f>
        <v>19</v>
      </c>
      <c r="I13" s="0" t="s">
        <v>30</v>
      </c>
      <c r="J13" s="0" t="n">
        <v>1</v>
      </c>
      <c r="K13" s="0" t="n">
        <v>0.0132890365448505</v>
      </c>
      <c r="L13" s="0" t="n">
        <v>0</v>
      </c>
      <c r="M13" s="0" t="n">
        <v>21</v>
      </c>
      <c r="N13" s="0" t="n">
        <v>0.00558305416260769</v>
      </c>
      <c r="O13" s="0" t="n">
        <v>0.00142125909517127</v>
      </c>
      <c r="P13" s="0" t="n">
        <f aca="false">SUM(J13+M13)</f>
        <v>22</v>
      </c>
    </row>
    <row r="14" customFormat="false" ht="12.8" hidden="false" customHeight="false" outlineLevel="0" collapsed="false">
      <c r="A14" s="3" t="s">
        <v>31</v>
      </c>
      <c r="B14" s="0" t="n">
        <v>1</v>
      </c>
      <c r="C14" s="0" t="n">
        <v>0.0145357460694156</v>
      </c>
      <c r="D14" s="0" t="n">
        <v>0</v>
      </c>
      <c r="E14" s="3" t="n">
        <v>14</v>
      </c>
      <c r="F14" s="3" t="n">
        <v>0.010858354685635</v>
      </c>
      <c r="G14" s="0" t="n">
        <v>0.00200651099863662</v>
      </c>
      <c r="H14" s="0" t="n">
        <f aca="false">SUM(B14+E14)</f>
        <v>15</v>
      </c>
      <c r="I14" s="0" t="s">
        <v>32</v>
      </c>
      <c r="J14" s="0" t="n">
        <v>8</v>
      </c>
      <c r="K14" s="0" t="n">
        <v>0.0569310590300288</v>
      </c>
      <c r="L14" s="0" t="n">
        <v>0.0230701186464468</v>
      </c>
      <c r="M14" s="0" t="n">
        <v>7</v>
      </c>
      <c r="N14" s="0" t="n">
        <v>0.00144547841268071</v>
      </c>
      <c r="O14" s="0" t="n">
        <v>0.00112705980624128</v>
      </c>
      <c r="P14" s="0" t="n">
        <f aca="false">SUM(J14+M14)</f>
        <v>15</v>
      </c>
    </row>
    <row r="15" customFormat="false" ht="12.8" hidden="false" customHeight="false" outlineLevel="0" collapsed="false">
      <c r="A15" s="3" t="s">
        <v>33</v>
      </c>
      <c r="B15" s="0" t="n">
        <v>1</v>
      </c>
      <c r="C15" s="0" t="n">
        <v>0.0200390504573014</v>
      </c>
      <c r="D15" s="0" t="n">
        <v>0</v>
      </c>
      <c r="E15" s="3" t="n">
        <v>11</v>
      </c>
      <c r="F15" s="3" t="n">
        <v>0.0136314568522539</v>
      </c>
      <c r="G15" s="0" t="n">
        <v>0.00474563820881525</v>
      </c>
      <c r="H15" s="0" t="n">
        <f aca="false">SUM(B15+E15)</f>
        <v>12</v>
      </c>
      <c r="I15" s="0" t="s">
        <v>34</v>
      </c>
      <c r="J15" s="0" t="n">
        <v>7</v>
      </c>
      <c r="K15" s="0" t="n">
        <v>0.0149284428398478</v>
      </c>
      <c r="L15" s="0" t="n">
        <v>0.00546580840612816</v>
      </c>
      <c r="M15" s="0" t="n">
        <v>25</v>
      </c>
      <c r="N15" s="0" t="n">
        <v>0.0185892311519483</v>
      </c>
      <c r="O15" s="0" t="n">
        <v>0.00431286111152948</v>
      </c>
      <c r="P15" s="0" t="n">
        <f aca="false">SUM(J15+M15)</f>
        <v>32</v>
      </c>
    </row>
    <row r="16" customFormat="false" ht="12.8" hidden="false" customHeight="false" outlineLevel="0" collapsed="false">
      <c r="A16" s="3" t="s">
        <v>35</v>
      </c>
      <c r="B16" s="0" t="n">
        <v>3</v>
      </c>
      <c r="C16" s="0" t="n">
        <v>0.00521146857544497</v>
      </c>
      <c r="D16" s="0" t="n">
        <v>0.0017689572593184</v>
      </c>
      <c r="E16" s="3" t="n">
        <v>11</v>
      </c>
      <c r="F16" s="3" t="n">
        <v>0.00987855521241167</v>
      </c>
      <c r="G16" s="0" t="n">
        <v>0.00429950018159606</v>
      </c>
      <c r="H16" s="0" t="n">
        <f aca="false">SUM(B16+E16)</f>
        <v>14</v>
      </c>
      <c r="I16" s="0" t="s">
        <v>36</v>
      </c>
      <c r="J16" s="0" t="n">
        <v>5</v>
      </c>
      <c r="K16" s="0" t="n">
        <v>0.0643639297385334</v>
      </c>
      <c r="L16" s="0" t="n">
        <v>0.0141652751264402</v>
      </c>
      <c r="M16" s="0" t="n">
        <v>6</v>
      </c>
      <c r="N16" s="0" t="n">
        <v>0.000713270204493026</v>
      </c>
      <c r="O16" s="0" t="n">
        <v>0.00015232769010701</v>
      </c>
      <c r="P16" s="0" t="n">
        <f aca="false">SUM(J16+M16)</f>
        <v>11</v>
      </c>
    </row>
    <row r="17" customFormat="false" ht="12.8" hidden="false" customHeight="false" outlineLevel="0" collapsed="false">
      <c r="A17" s="3" t="s">
        <v>37</v>
      </c>
      <c r="B17" s="0" t="n">
        <v>1</v>
      </c>
      <c r="C17" s="0" t="n">
        <v>0.00296118951612903</v>
      </c>
      <c r="D17" s="0" t="n">
        <v>0</v>
      </c>
      <c r="E17" s="3" t="n">
        <v>8</v>
      </c>
      <c r="F17" s="3" t="n">
        <v>0.004398873120659</v>
      </c>
      <c r="G17" s="0" t="n">
        <v>0.00187258910853652</v>
      </c>
      <c r="H17" s="0" t="n">
        <f aca="false">SUM(B17+E17)</f>
        <v>9</v>
      </c>
      <c r="I17" s="0" t="s">
        <v>38</v>
      </c>
      <c r="J17" s="0" t="n">
        <v>19</v>
      </c>
      <c r="K17" s="0" t="n">
        <v>0.0612072173422788</v>
      </c>
      <c r="L17" s="0" t="n">
        <v>0.0162907381799396</v>
      </c>
      <c r="M17" s="0" t="n">
        <v>25</v>
      </c>
      <c r="N17" s="0" t="n">
        <v>0.126697596610215</v>
      </c>
      <c r="O17" s="0" t="n">
        <v>0.0193808688184899</v>
      </c>
      <c r="P17" s="4" t="n">
        <f aca="false">SUM(J17+M17)</f>
        <v>44</v>
      </c>
    </row>
    <row r="18" customFormat="false" ht="12.8" hidden="false" customHeight="false" outlineLevel="0" collapsed="false">
      <c r="A18" s="3" t="s">
        <v>39</v>
      </c>
      <c r="B18" s="0" t="n">
        <v>1</v>
      </c>
      <c r="C18" s="0" t="n">
        <v>0.000346620450606586</v>
      </c>
      <c r="D18" s="0" t="n">
        <v>0</v>
      </c>
      <c r="E18" s="3" t="n">
        <v>9</v>
      </c>
      <c r="F18" s="3" t="n">
        <v>0.00330770408979627</v>
      </c>
      <c r="G18" s="0" t="n">
        <v>0.00100777359973642</v>
      </c>
      <c r="H18" s="0" t="n">
        <f aca="false">SUM(B18+E18)</f>
        <v>10</v>
      </c>
      <c r="I18" s="0" t="s">
        <v>40</v>
      </c>
      <c r="J18" s="0" t="n">
        <v>10</v>
      </c>
      <c r="K18" s="0" t="n">
        <v>0.0316203220549573</v>
      </c>
      <c r="L18" s="0" t="n">
        <v>0.00756207503703042</v>
      </c>
      <c r="M18" s="0" t="n">
        <v>15</v>
      </c>
      <c r="N18" s="0" t="n">
        <v>0.00306567748130228</v>
      </c>
      <c r="O18" s="0" t="n">
        <v>0.000853067489547448</v>
      </c>
      <c r="P18" s="0" t="n">
        <f aca="false">SUM(J18+M18)</f>
        <v>25</v>
      </c>
    </row>
    <row r="19" customFormat="false" ht="12.8" hidden="false" customHeight="false" outlineLevel="0" collapsed="false">
      <c r="A19" s="3" t="s">
        <v>41</v>
      </c>
      <c r="B19" s="0" t="n">
        <v>21</v>
      </c>
      <c r="C19" s="0" t="n">
        <v>0.133616755494331</v>
      </c>
      <c r="D19" s="0" t="n">
        <v>0.0240920636584683</v>
      </c>
      <c r="E19" s="3" t="n">
        <v>19</v>
      </c>
      <c r="F19" s="3" t="n">
        <v>0.0864189748697122</v>
      </c>
      <c r="G19" s="0" t="n">
        <v>0.0158963348863586</v>
      </c>
      <c r="H19" s="4" t="n">
        <f aca="false">SUM(B19+E19)</f>
        <v>40</v>
      </c>
      <c r="I19" s="0" t="s">
        <v>42</v>
      </c>
      <c r="J19" s="0" t="n">
        <v>1</v>
      </c>
      <c r="K19" s="0" t="n">
        <v>0.00567644276253548</v>
      </c>
      <c r="L19" s="0" t="n">
        <v>0</v>
      </c>
      <c r="M19" s="0" t="n">
        <v>14</v>
      </c>
      <c r="N19" s="0" t="n">
        <v>0.00421455707072346</v>
      </c>
      <c r="O19" s="0" t="n">
        <v>0.00225459723793666</v>
      </c>
      <c r="P19" s="0" t="n">
        <f aca="false">SUM(J19+M19)</f>
        <v>15</v>
      </c>
    </row>
    <row r="20" customFormat="false" ht="12.8" hidden="false" customHeight="false" outlineLevel="0" collapsed="false">
      <c r="A20" s="3" t="s">
        <v>43</v>
      </c>
      <c r="B20" s="0" t="n">
        <v>1</v>
      </c>
      <c r="C20" s="0" t="n">
        <v>0.0116279069767442</v>
      </c>
      <c r="D20" s="0" t="n">
        <v>0</v>
      </c>
      <c r="E20" s="3" t="n">
        <v>10</v>
      </c>
      <c r="F20" s="3" t="n">
        <v>0.00747491603187927</v>
      </c>
      <c r="G20" s="0" t="n">
        <v>0.00242588431150017</v>
      </c>
      <c r="H20" s="0" t="n">
        <f aca="false">SUM(B20+E20)</f>
        <v>11</v>
      </c>
      <c r="I20" s="0" t="s">
        <v>44</v>
      </c>
      <c r="J20" s="0" t="n">
        <v>4</v>
      </c>
      <c r="K20" s="0" t="n">
        <v>0.00349536413700581</v>
      </c>
      <c r="L20" s="0" t="n">
        <v>0.000711160464623312</v>
      </c>
      <c r="M20" s="0" t="n">
        <v>10</v>
      </c>
      <c r="N20" s="0" t="n">
        <v>0.0148577571942578</v>
      </c>
      <c r="O20" s="0" t="n">
        <v>0.00772163372312802</v>
      </c>
      <c r="P20" s="0" t="n">
        <f aca="false">SUM(J20+M20)</f>
        <v>14</v>
      </c>
    </row>
    <row r="21" customFormat="false" ht="12.8" hidden="false" customHeight="false" outlineLevel="0" collapsed="false">
      <c r="I21" s="0" t="s">
        <v>45</v>
      </c>
      <c r="J21" s="0" t="n">
        <v>5</v>
      </c>
      <c r="K21" s="0" t="n">
        <v>0.0311011016163256</v>
      </c>
      <c r="L21" s="0" t="n">
        <v>0.0122291288309944</v>
      </c>
      <c r="M21" s="0" t="n">
        <v>2</v>
      </c>
      <c r="N21" s="0" t="n">
        <v>0.000406134655656644</v>
      </c>
      <c r="O21" s="0" t="n">
        <v>0.000230846376834534</v>
      </c>
      <c r="P21" s="0" t="n">
        <f aca="false">SUM(J21+M21)</f>
        <v>7</v>
      </c>
    </row>
    <row r="22" customFormat="false" ht="12.8" hidden="false" customHeight="false" outlineLevel="0" collapsed="false">
      <c r="I22" s="0" t="s">
        <v>46</v>
      </c>
      <c r="J22" s="0" t="n">
        <v>3</v>
      </c>
      <c r="K22" s="0" t="n">
        <v>0.0198654525604498</v>
      </c>
      <c r="L22" s="0" t="n">
        <v>0.0119760989114365</v>
      </c>
      <c r="M22" s="0" t="n">
        <v>16</v>
      </c>
      <c r="N22" s="0" t="n">
        <v>0.0155927357798265</v>
      </c>
      <c r="O22" s="0" t="n">
        <v>0.00554440418008328</v>
      </c>
      <c r="P22" s="0" t="n">
        <f aca="false">SUM(J22+M22)</f>
        <v>19</v>
      </c>
    </row>
    <row r="23" customFormat="false" ht="12.8" hidden="false" customHeight="false" outlineLevel="0" collapsed="false">
      <c r="I23" s="0" t="s">
        <v>47</v>
      </c>
      <c r="J23" s="0" t="n">
        <v>3</v>
      </c>
      <c r="K23" s="0" t="n">
        <v>0.00266760653812911</v>
      </c>
      <c r="L23" s="0" t="n">
        <v>0.00128614441945976</v>
      </c>
      <c r="M23" s="0" t="n">
        <v>15</v>
      </c>
      <c r="N23" s="0" t="n">
        <v>0.00367723745694544</v>
      </c>
      <c r="O23" s="0" t="n">
        <v>0.000791761640576519</v>
      </c>
      <c r="P23" s="0" t="n">
        <f aca="false">SUM(J23+M23)</f>
        <v>18</v>
      </c>
    </row>
    <row r="24" customFormat="false" ht="12.8" hidden="false" customHeight="false" outlineLevel="0" collapsed="false">
      <c r="I24" s="0" t="s">
        <v>48</v>
      </c>
      <c r="J24" s="0" t="n">
        <v>4</v>
      </c>
      <c r="K24" s="0" t="n">
        <v>0.0202618598719119</v>
      </c>
      <c r="L24" s="0" t="n">
        <v>0.00508534913551356</v>
      </c>
      <c r="M24" s="0" t="n">
        <v>25</v>
      </c>
      <c r="N24" s="0" t="n">
        <v>0.0103905593999836</v>
      </c>
      <c r="O24" s="0" t="n">
        <v>0.00159188838362666</v>
      </c>
      <c r="P24" s="0" t="n">
        <f aca="false">SUM(J24+M24)</f>
        <v>29</v>
      </c>
    </row>
    <row r="25" customFormat="false" ht="12.8" hidden="false" customHeight="false" outlineLevel="0" collapsed="false">
      <c r="I25" s="0" t="s">
        <v>49</v>
      </c>
      <c r="J25" s="0" t="n">
        <v>1</v>
      </c>
      <c r="K25" s="0" t="n">
        <v>0.00318725099601594</v>
      </c>
      <c r="L25" s="0" t="n">
        <v>0</v>
      </c>
      <c r="M25" s="0" t="n">
        <v>14</v>
      </c>
      <c r="N25" s="0" t="n">
        <v>0.00217144336411296</v>
      </c>
      <c r="O25" s="0" t="n">
        <v>0.000569942187706945</v>
      </c>
      <c r="P25" s="0" t="n">
        <f aca="false">SUM(J25+M25)</f>
        <v>15</v>
      </c>
    </row>
    <row r="26" customFormat="false" ht="12.8" hidden="false" customHeight="false" outlineLevel="0" collapsed="false">
      <c r="I26" s="0" t="s">
        <v>50</v>
      </c>
      <c r="J26" s="0" t="n">
        <v>3</v>
      </c>
      <c r="K26" s="0" t="n">
        <v>0.0431886650006104</v>
      </c>
      <c r="L26" s="0" t="n">
        <v>0.0297492063418375</v>
      </c>
      <c r="M26" s="0" t="n">
        <v>19</v>
      </c>
      <c r="N26" s="0" t="n">
        <v>0.00412324519719239</v>
      </c>
      <c r="O26" s="0" t="n">
        <v>0.000845814076775505</v>
      </c>
      <c r="P26" s="0" t="n">
        <f aca="false">SUM(J26+M26)</f>
        <v>22</v>
      </c>
    </row>
    <row r="27" customFormat="false" ht="12.8" hidden="false" customHeight="false" outlineLevel="0" collapsed="false">
      <c r="I27" s="0" t="s">
        <v>51</v>
      </c>
      <c r="J27" s="0" t="n">
        <v>1</v>
      </c>
      <c r="K27" s="0" t="n">
        <v>0.00954198473282443</v>
      </c>
      <c r="L27" s="0" t="n">
        <v>0</v>
      </c>
      <c r="M27" s="0" t="n">
        <v>14</v>
      </c>
      <c r="N27" s="0" t="n">
        <v>0.00431785536695181</v>
      </c>
      <c r="O27" s="0" t="n">
        <v>0.00104723065281839</v>
      </c>
      <c r="P27" s="0" t="n">
        <f aca="false">SUM(J27+M27)</f>
        <v>15</v>
      </c>
    </row>
    <row r="28" customFormat="false" ht="12.8" hidden="false" customHeight="false" outlineLevel="0" collapsed="false">
      <c r="I28" s="0" t="s">
        <v>52</v>
      </c>
      <c r="J28" s="0" t="n">
        <v>1</v>
      </c>
      <c r="K28" s="0" t="n">
        <v>0.0017258382642998</v>
      </c>
      <c r="L28" s="0" t="n">
        <v>0</v>
      </c>
      <c r="M28" s="0" t="n">
        <v>12</v>
      </c>
      <c r="N28" s="0" t="n">
        <v>0.00142058103152172</v>
      </c>
      <c r="O28" s="0" t="n">
        <v>0.000322826413762928</v>
      </c>
      <c r="P28" s="0" t="n">
        <f aca="false">SUM(J28+M28)</f>
        <v>13</v>
      </c>
    </row>
    <row r="29" customFormat="false" ht="12.8" hidden="false" customHeight="false" outlineLevel="0" collapsed="false">
      <c r="I29" s="0" t="s">
        <v>53</v>
      </c>
      <c r="J29" s="0" t="n">
        <v>1</v>
      </c>
      <c r="K29" s="0" t="n">
        <v>0.0382449803463295</v>
      </c>
      <c r="L29" s="0" t="n">
        <v>0</v>
      </c>
      <c r="M29" s="0" t="n">
        <v>9</v>
      </c>
      <c r="N29" s="0" t="n">
        <v>0.0036774982260144</v>
      </c>
      <c r="O29" s="0" t="n">
        <v>0.00128225391936697</v>
      </c>
      <c r="P29" s="0" t="n">
        <f aca="false">SUM(J29+M29)</f>
        <v>10</v>
      </c>
    </row>
  </sheetData>
  <mergeCells count="2">
    <mergeCell ref="B1:G1"/>
    <mergeCell ref="J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8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X3" activeCellId="0" sqref="X3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24.41"/>
    <col collapsed="false" customWidth="true" hidden="false" outlineLevel="0" max="12" min="11" style="0" width="17.54"/>
    <col collapsed="false" customWidth="true" hidden="false" outlineLevel="0" max="13" min="13" style="0" width="17.4"/>
    <col collapsed="false" customWidth="true" hidden="false" outlineLevel="0" max="23" min="23" style="0" width="42.69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2"/>
      <c r="L1" s="2"/>
      <c r="N1" s="1" t="s">
        <v>1</v>
      </c>
      <c r="O1" s="1"/>
      <c r="P1" s="1"/>
      <c r="Q1" s="1"/>
      <c r="R1" s="1"/>
      <c r="S1" s="1"/>
      <c r="T1" s="1"/>
      <c r="U1" s="1"/>
      <c r="V1" s="1"/>
      <c r="W1" s="2"/>
    </row>
    <row r="2" customFormat="false" ht="12.8" hidden="false" customHeight="false" outlineLevel="0" collapsed="false">
      <c r="B2" s="0" t="s">
        <v>2</v>
      </c>
      <c r="D2" s="0" t="s">
        <v>3</v>
      </c>
      <c r="E2" s="0" t="s">
        <v>4</v>
      </c>
      <c r="G2" s="3" t="s">
        <v>5</v>
      </c>
      <c r="H2" s="3"/>
      <c r="I2" s="3" t="s">
        <v>6</v>
      </c>
      <c r="J2" s="3" t="s">
        <v>4</v>
      </c>
      <c r="K2" s="3"/>
      <c r="L2" s="3" t="s">
        <v>54</v>
      </c>
      <c r="N2" s="0" t="s">
        <v>7</v>
      </c>
      <c r="P2" s="0" t="s">
        <v>3</v>
      </c>
      <c r="Q2" s="0" t="s">
        <v>4</v>
      </c>
      <c r="S2" s="3" t="s">
        <v>8</v>
      </c>
      <c r="T2" s="3"/>
      <c r="U2" s="3" t="s">
        <v>6</v>
      </c>
      <c r="V2" s="3" t="s">
        <v>4</v>
      </c>
      <c r="W2" s="3"/>
      <c r="X2" s="0" t="s">
        <v>54</v>
      </c>
    </row>
    <row r="3" customFormat="false" ht="12.8" hidden="false" customHeight="false" outlineLevel="0" collapsed="false">
      <c r="A3" s="3" t="s">
        <v>55</v>
      </c>
      <c r="B3" s="0" t="n">
        <v>1</v>
      </c>
      <c r="C3" s="0" t="n">
        <f aca="false">(B3/21)*100</f>
        <v>4.76190476190476</v>
      </c>
      <c r="D3" s="5" t="n">
        <v>0.000441028225806452</v>
      </c>
      <c r="E3" s="0" t="n">
        <v>0</v>
      </c>
      <c r="F3" s="5" t="str">
        <f aca="false">D3&amp;"±"&amp;E3</f>
        <v>0.000441028225806452±0</v>
      </c>
      <c r="G3" s="3" t="n">
        <v>5</v>
      </c>
      <c r="H3" s="3" t="n">
        <f aca="false">(G3/20)*100</f>
        <v>25</v>
      </c>
      <c r="I3" s="3" t="n">
        <v>0.00198353039775134</v>
      </c>
      <c r="J3" s="0" t="n">
        <v>0.00112475741610353</v>
      </c>
      <c r="K3" s="5" t="str">
        <f aca="false">I3&amp;"±"&amp;J3</f>
        <v>0.00198353039775134±0.00112475741610353</v>
      </c>
      <c r="L3" s="0" t="n">
        <f aca="false">((SUM(B3+G3))/41)*100</f>
        <v>14.6341463414634</v>
      </c>
      <c r="M3" s="0" t="s">
        <v>56</v>
      </c>
      <c r="N3" s="0" t="n">
        <v>20</v>
      </c>
      <c r="O3" s="0" t="n">
        <f aca="false">(N3/23)*100</f>
        <v>86.9565217391304</v>
      </c>
      <c r="P3" s="0" t="n">
        <v>0.118628723532858</v>
      </c>
      <c r="Q3" s="0" t="n">
        <v>0.0171393721614999</v>
      </c>
      <c r="R3" s="5" t="str">
        <f aca="false">P3&amp;"±"&amp;Q3</f>
        <v>0.118628723532858±0.0171393721614999</v>
      </c>
      <c r="S3" s="0" t="n">
        <v>14</v>
      </c>
      <c r="T3" s="0" t="n">
        <f aca="false">(S3/25)*100</f>
        <v>56</v>
      </c>
      <c r="U3" s="6" t="n">
        <v>0.0030269978323674</v>
      </c>
      <c r="V3" s="6" t="n">
        <v>0.000814507417548094</v>
      </c>
      <c r="W3" s="6" t="str">
        <f aca="false">U3&amp;"±"&amp;V3</f>
        <v>0.0030269978323674±0.000814507417548094</v>
      </c>
      <c r="X3" s="4" t="n">
        <f aca="false">(SUM(N3+S3)/48)*100</f>
        <v>70.8333333333333</v>
      </c>
    </row>
    <row r="4" customFormat="false" ht="12.8" hidden="false" customHeight="false" outlineLevel="0" collapsed="false">
      <c r="A4" s="3" t="s">
        <v>57</v>
      </c>
      <c r="B4" s="0" t="n">
        <v>3</v>
      </c>
      <c r="C4" s="0" t="n">
        <f aca="false">(B4/21)*100</f>
        <v>14.2857142857143</v>
      </c>
      <c r="D4" s="5" t="n">
        <v>0.0031533403129718</v>
      </c>
      <c r="E4" s="0" t="n">
        <v>0.000864148763564421</v>
      </c>
      <c r="F4" s="5" t="str">
        <f aca="false">D4&amp;"±"&amp;E4</f>
        <v>0.0031533403129718±0.000864148763564421</v>
      </c>
      <c r="G4" s="3" t="n">
        <v>19</v>
      </c>
      <c r="H4" s="3" t="n">
        <f aca="false">(G4/20)*100</f>
        <v>95</v>
      </c>
      <c r="I4" s="3" t="n">
        <v>0.0290700084948765</v>
      </c>
      <c r="J4" s="0" t="n">
        <v>0.00737452051994231</v>
      </c>
      <c r="K4" s="5" t="str">
        <f aca="false">I4&amp;"±"&amp;J4</f>
        <v>0.0290700084948765±0.00737452051994231</v>
      </c>
      <c r="L4" s="0" t="n">
        <f aca="false">((SUM(B4+G4))/41)*100</f>
        <v>53.6585365853659</v>
      </c>
      <c r="M4" s="0" t="s">
        <v>58</v>
      </c>
      <c r="N4" s="0" t="n">
        <v>1</v>
      </c>
      <c r="O4" s="0" t="n">
        <f aca="false">(N4/23)*100</f>
        <v>4.34782608695652</v>
      </c>
      <c r="P4" s="0" t="n">
        <v>0.062402496099844</v>
      </c>
      <c r="Q4" s="0" t="n">
        <v>0</v>
      </c>
      <c r="R4" s="5" t="str">
        <f aca="false">P4&amp;"±"&amp;Q4</f>
        <v>0.062402496099844±0</v>
      </c>
      <c r="S4" s="0" t="n">
        <v>8</v>
      </c>
      <c r="T4" s="0" t="n">
        <f aca="false">(S4/25)*100</f>
        <v>32</v>
      </c>
      <c r="U4" s="6" t="n">
        <v>0.00382509056405787</v>
      </c>
      <c r="V4" s="6" t="n">
        <v>0.00125948760191194</v>
      </c>
      <c r="W4" s="6" t="str">
        <f aca="false">U4&amp;"±"&amp;V4</f>
        <v>0.00382509056405787±0.00125948760191194</v>
      </c>
      <c r="X4" s="7" t="n">
        <f aca="false">(SUM(N4+S4)/48)*100</f>
        <v>18.75</v>
      </c>
    </row>
    <row r="5" customFormat="false" ht="12.8" hidden="false" customHeight="false" outlineLevel="0" collapsed="false">
      <c r="A5" s="3" t="s">
        <v>59</v>
      </c>
      <c r="B5" s="0" t="n">
        <v>2</v>
      </c>
      <c r="C5" s="0" t="n">
        <f aca="false">(B5/21)*100</f>
        <v>9.52380952380952</v>
      </c>
      <c r="D5" s="5" t="n">
        <v>0.00141708298288459</v>
      </c>
      <c r="E5" s="0" t="n">
        <v>0.000303398917027258</v>
      </c>
      <c r="F5" s="5" t="str">
        <f aca="false">D5&amp;"±"&amp;E5</f>
        <v>0.00141708298288459±0.000303398917027258</v>
      </c>
      <c r="G5" s="3" t="n">
        <v>12</v>
      </c>
      <c r="H5" s="3" t="n">
        <f aca="false">(G5/20)*100</f>
        <v>60</v>
      </c>
      <c r="I5" s="3" t="n">
        <v>0.0133233640805231</v>
      </c>
      <c r="J5" s="0" t="n">
        <v>0.00409539037045836</v>
      </c>
      <c r="K5" s="5" t="str">
        <f aca="false">I5&amp;"±"&amp;J5</f>
        <v>0.0133233640805231±0.00409539037045836</v>
      </c>
      <c r="L5" s="0" t="n">
        <f aca="false">((SUM(B5+G5))/41)*100</f>
        <v>34.1463414634146</v>
      </c>
      <c r="M5" s="0" t="s">
        <v>60</v>
      </c>
      <c r="N5" s="0" t="n">
        <v>1</v>
      </c>
      <c r="O5" s="0" t="n">
        <f aca="false">(N5/23)*100</f>
        <v>4.34782608695652</v>
      </c>
      <c r="P5" s="0" t="n">
        <v>0.000956124508658239</v>
      </c>
      <c r="Q5" s="0" t="n">
        <v>0</v>
      </c>
      <c r="R5" s="5" t="str">
        <f aca="false">P5&amp;"±"&amp;Q5</f>
        <v>0.000956124508658239±0</v>
      </c>
      <c r="S5" s="0" t="n">
        <v>22</v>
      </c>
      <c r="T5" s="0" t="n">
        <f aca="false">(S5/25)*100</f>
        <v>88</v>
      </c>
      <c r="U5" s="6" t="n">
        <v>0.0143540131220053</v>
      </c>
      <c r="V5" s="6" t="n">
        <v>0.00746633713960808</v>
      </c>
      <c r="W5" s="6" t="str">
        <f aca="false">U5&amp;"±"&amp;V5</f>
        <v>0.0143540131220053±0.00746633713960808</v>
      </c>
      <c r="X5" s="7" t="n">
        <f aca="false">(SUM(N5+S5)/48)*100</f>
        <v>47.9166666666667</v>
      </c>
    </row>
    <row r="6" customFormat="false" ht="12.8" hidden="false" customHeight="false" outlineLevel="0" collapsed="false">
      <c r="A6" s="3" t="s">
        <v>61</v>
      </c>
      <c r="B6" s="0" t="n">
        <v>4</v>
      </c>
      <c r="C6" s="0" t="n">
        <f aca="false">(B6/21)*100</f>
        <v>19.047619047619</v>
      </c>
      <c r="D6" s="5" t="n">
        <v>0.0612241087921402</v>
      </c>
      <c r="E6" s="0" t="n">
        <v>0.0342057489332316</v>
      </c>
      <c r="F6" s="5" t="str">
        <f aca="false">D6&amp;"±"&amp;E6</f>
        <v>0.0612241087921402±0.0342057489332316</v>
      </c>
      <c r="G6" s="3" t="n">
        <v>3</v>
      </c>
      <c r="H6" s="3" t="n">
        <f aca="false">(G6/20)*100</f>
        <v>15</v>
      </c>
      <c r="I6" s="3" t="n">
        <v>0.00333870266180497</v>
      </c>
      <c r="J6" s="0" t="n">
        <v>0.0010926847594515</v>
      </c>
      <c r="K6" s="5" t="str">
        <f aca="false">I6&amp;"±"&amp;J6</f>
        <v>0.00333870266180497±0.0010926847594515</v>
      </c>
      <c r="L6" s="0" t="n">
        <f aca="false">((SUM(B6+G6))/41)*100</f>
        <v>17.0731707317073</v>
      </c>
      <c r="M6" s="0" t="s">
        <v>62</v>
      </c>
      <c r="N6" s="0" t="n">
        <v>13</v>
      </c>
      <c r="O6" s="0" t="n">
        <f aca="false">(N6/23)*100</f>
        <v>56.5217391304348</v>
      </c>
      <c r="P6" s="0" t="n">
        <v>0.0595447022472962</v>
      </c>
      <c r="Q6" s="0" t="n">
        <v>0.0132032979015469</v>
      </c>
      <c r="R6" s="5" t="str">
        <f aca="false">P6&amp;"±"&amp;Q6</f>
        <v>0.0595447022472962±0.0132032979015469</v>
      </c>
      <c r="S6" s="0" t="n">
        <v>11</v>
      </c>
      <c r="T6" s="0" t="n">
        <f aca="false">(S6/25)*100</f>
        <v>44</v>
      </c>
      <c r="U6" s="6" t="n">
        <v>0.00228379960115362</v>
      </c>
      <c r="V6" s="6" t="n">
        <v>0.000932143526167772</v>
      </c>
      <c r="W6" s="6" t="str">
        <f aca="false">U6&amp;"±"&amp;V6</f>
        <v>0.00228379960115362±0.000932143526167772</v>
      </c>
      <c r="X6" s="7" t="n">
        <f aca="false">(SUM(N6+S6)/48)*100</f>
        <v>50</v>
      </c>
    </row>
    <row r="7" customFormat="false" ht="12.8" hidden="false" customHeight="false" outlineLevel="0" collapsed="false">
      <c r="A7" s="3" t="s">
        <v>63</v>
      </c>
      <c r="B7" s="0" t="n">
        <v>1</v>
      </c>
      <c r="C7" s="0" t="n">
        <f aca="false">(B7/21)*100</f>
        <v>4.76190476190476</v>
      </c>
      <c r="D7" s="5" t="n">
        <v>0.00478025114155251</v>
      </c>
      <c r="E7" s="0" t="n">
        <v>0</v>
      </c>
      <c r="F7" s="5" t="str">
        <f aca="false">D7&amp;"±"&amp;E7</f>
        <v>0.00478025114155251±0</v>
      </c>
      <c r="G7" s="3" t="n">
        <v>15</v>
      </c>
      <c r="H7" s="3" t="n">
        <f aca="false">(G7/20)*100</f>
        <v>75</v>
      </c>
      <c r="I7" s="3" t="n">
        <v>0.0116164534410009</v>
      </c>
      <c r="J7" s="0" t="n">
        <v>0.00333684833388673</v>
      </c>
      <c r="K7" s="5" t="str">
        <f aca="false">I7&amp;"±"&amp;J7</f>
        <v>0.0116164534410009±0.00333684833388673</v>
      </c>
      <c r="L7" s="0" t="n">
        <f aca="false">((SUM(B7+G7))/41)*100</f>
        <v>39.0243902439024</v>
      </c>
      <c r="M7" s="0" t="s">
        <v>64</v>
      </c>
      <c r="N7" s="0" t="n">
        <v>1</v>
      </c>
      <c r="O7" s="0" t="n">
        <f aca="false">(N7/23)*100</f>
        <v>4.34782608695652</v>
      </c>
      <c r="P7" s="0" t="n">
        <v>0.0403690888119954</v>
      </c>
      <c r="Q7" s="0" t="n">
        <v>0</v>
      </c>
      <c r="R7" s="5" t="str">
        <f aca="false">P7&amp;"±"&amp;Q7</f>
        <v>0.0403690888119954±0</v>
      </c>
      <c r="S7" s="0" t="n">
        <v>25</v>
      </c>
      <c r="T7" s="0" t="n">
        <f aca="false">(S7/25)*100</f>
        <v>100</v>
      </c>
      <c r="U7" s="6" t="n">
        <v>0.0213950240052865</v>
      </c>
      <c r="V7" s="6" t="n">
        <v>0.00268391619500354</v>
      </c>
      <c r="W7" s="6" t="str">
        <f aca="false">U7&amp;"±"&amp;V7</f>
        <v>0.0213950240052865±0.00268391619500354</v>
      </c>
      <c r="X7" s="7" t="n">
        <f aca="false">(SUM(N7+S7)/48)*100</f>
        <v>54.1666666666667</v>
      </c>
    </row>
    <row r="8" customFormat="false" ht="12.8" hidden="false" customHeight="false" outlineLevel="0" collapsed="false">
      <c r="A8" s="3" t="s">
        <v>65</v>
      </c>
      <c r="B8" s="0" t="n">
        <v>1</v>
      </c>
      <c r="C8" s="0" t="n">
        <f aca="false">(B8/21)*100</f>
        <v>4.76190476190476</v>
      </c>
      <c r="D8" s="5" t="n">
        <v>0.00736617183985605</v>
      </c>
      <c r="E8" s="0" t="n">
        <v>0</v>
      </c>
      <c r="F8" s="5" t="str">
        <f aca="false">D8&amp;"±"&amp;E8</f>
        <v>0.00736617183985605±0</v>
      </c>
      <c r="G8" s="3" t="n">
        <v>15</v>
      </c>
      <c r="H8" s="3" t="n">
        <f aca="false">(G8/20)*100</f>
        <v>75</v>
      </c>
      <c r="I8" s="3" t="n">
        <v>0.01417082430219</v>
      </c>
      <c r="J8" s="0" t="n">
        <v>0.0046651478423053</v>
      </c>
      <c r="K8" s="5" t="str">
        <f aca="false">I8&amp;"±"&amp;J8</f>
        <v>0.01417082430219±0.0046651478423053</v>
      </c>
      <c r="L8" s="0" t="n">
        <f aca="false">((SUM(B8+G8))/41)*100</f>
        <v>39.0243902439024</v>
      </c>
      <c r="M8" s="0" t="s">
        <v>66</v>
      </c>
      <c r="N8" s="0" t="n">
        <v>12</v>
      </c>
      <c r="O8" s="0" t="n">
        <f aca="false">(N8/23)*100</f>
        <v>52.1739130434783</v>
      </c>
      <c r="P8" s="0" t="n">
        <v>0.0886169534487479</v>
      </c>
      <c r="Q8" s="0" t="n">
        <v>0.0197685556039127</v>
      </c>
      <c r="R8" s="5" t="str">
        <f aca="false">P8&amp;"±"&amp;Q8</f>
        <v>0.0886169534487479±0.0197685556039127</v>
      </c>
      <c r="S8" s="0" t="n">
        <v>23</v>
      </c>
      <c r="T8" s="0" t="n">
        <f aca="false">(S8/25)*100</f>
        <v>92</v>
      </c>
      <c r="U8" s="6" t="n">
        <v>0.00796600607844176</v>
      </c>
      <c r="V8" s="6" t="n">
        <v>0.00129850640917621</v>
      </c>
      <c r="W8" s="6" t="str">
        <f aca="false">U8&amp;"±"&amp;V8</f>
        <v>0.00796600607844176±0.00129850640917621</v>
      </c>
      <c r="X8" s="4" t="n">
        <f aca="false">(SUM(N8+S8)/48)*100</f>
        <v>72.9166666666667</v>
      </c>
    </row>
    <row r="9" customFormat="false" ht="12.8" hidden="false" customHeight="false" outlineLevel="0" collapsed="false">
      <c r="A9" s="3" t="s">
        <v>67</v>
      </c>
      <c r="B9" s="0" t="n">
        <v>1</v>
      </c>
      <c r="C9" s="0" t="n">
        <f aca="false">(B9/21)*100</f>
        <v>4.76190476190476</v>
      </c>
      <c r="D9" s="5" t="n">
        <v>0.00635470826112074</v>
      </c>
      <c r="E9" s="0" t="n">
        <v>0</v>
      </c>
      <c r="F9" s="5" t="str">
        <f aca="false">D9&amp;"±"&amp;E9</f>
        <v>0.00635470826112074±0</v>
      </c>
      <c r="G9" s="3" t="n">
        <v>15</v>
      </c>
      <c r="H9" s="3" t="n">
        <f aca="false">(G9/20)*100</f>
        <v>75</v>
      </c>
      <c r="I9" s="3" t="n">
        <v>0.00687867639256765</v>
      </c>
      <c r="J9" s="0" t="n">
        <v>0.0012811316225082</v>
      </c>
      <c r="K9" s="5" t="str">
        <f aca="false">I9&amp;"±"&amp;J9</f>
        <v>0.00687867639256765±0.0012811316225082</v>
      </c>
      <c r="L9" s="0" t="n">
        <f aca="false">((SUM(B9+G9))/41)*100</f>
        <v>39.0243902439024</v>
      </c>
      <c r="M9" s="0" t="s">
        <v>68</v>
      </c>
      <c r="N9" s="0" t="n">
        <v>2</v>
      </c>
      <c r="O9" s="0" t="n">
        <f aca="false">(N9/23)*100</f>
        <v>8.69565217391304</v>
      </c>
      <c r="P9" s="0" t="n">
        <v>0.017201557009539</v>
      </c>
      <c r="Q9" s="0" t="n">
        <v>0.00517715566319273</v>
      </c>
      <c r="R9" s="5" t="str">
        <f aca="false">P9&amp;"±"&amp;Q9</f>
        <v>0.017201557009539±0.00517715566319273</v>
      </c>
      <c r="S9" s="0" t="n">
        <v>23</v>
      </c>
      <c r="T9" s="0" t="n">
        <f aca="false">(S9/25)*100</f>
        <v>92</v>
      </c>
      <c r="U9" s="6" t="n">
        <v>0.0114364094063214</v>
      </c>
      <c r="V9" s="6" t="n">
        <v>0.00316712592740734</v>
      </c>
      <c r="W9" s="6" t="str">
        <f aca="false">U9&amp;"±"&amp;V9</f>
        <v>0.0114364094063214±0.00316712592740734</v>
      </c>
      <c r="X9" s="7" t="n">
        <f aca="false">(SUM(N9+S9)/48)*100</f>
        <v>52.0833333333333</v>
      </c>
    </row>
    <row r="10" customFormat="false" ht="12.8" hidden="false" customHeight="false" outlineLevel="0" collapsed="false">
      <c r="A10" s="3" t="s">
        <v>69</v>
      </c>
      <c r="B10" s="0" t="n">
        <v>16</v>
      </c>
      <c r="C10" s="0" t="n">
        <f aca="false">(B10/21)*100</f>
        <v>76.1904761904762</v>
      </c>
      <c r="D10" s="5" t="n">
        <v>0.484966531627168</v>
      </c>
      <c r="E10" s="0" t="n">
        <v>0.054126224434059</v>
      </c>
      <c r="F10" s="5" t="str">
        <f aca="false">D10&amp;"±"&amp;E10</f>
        <v>0.484966531627168±0.054126224434059</v>
      </c>
      <c r="G10" s="3" t="n">
        <v>14</v>
      </c>
      <c r="H10" s="3" t="n">
        <f aca="false">(G10/20)*100</f>
        <v>70</v>
      </c>
      <c r="I10" s="3" t="n">
        <v>0.0870082917389485</v>
      </c>
      <c r="J10" s="0" t="n">
        <v>0.0346760991258655</v>
      </c>
      <c r="K10" s="5" t="str">
        <f aca="false">I10&amp;"±"&amp;J10</f>
        <v>0.0870082917389485±0.0346760991258655</v>
      </c>
      <c r="L10" s="4" t="n">
        <f aca="false">((SUM(B10+G10))/41)*100</f>
        <v>73.1707317073171</v>
      </c>
      <c r="M10" s="0" t="s">
        <v>70</v>
      </c>
      <c r="N10" s="0" t="n">
        <v>10</v>
      </c>
      <c r="O10" s="0" t="n">
        <f aca="false">(N10/23)*100</f>
        <v>43.4782608695652</v>
      </c>
      <c r="P10" s="0" t="n">
        <v>0.0570222311323676</v>
      </c>
      <c r="Q10" s="0" t="n">
        <v>0.0118199158604871</v>
      </c>
      <c r="R10" s="5" t="str">
        <f aca="false">P10&amp;"±"&amp;Q10</f>
        <v>0.0570222311323676±0.0118199158604871</v>
      </c>
      <c r="S10" s="0" t="n">
        <v>5</v>
      </c>
      <c r="T10" s="0" t="n">
        <f aca="false">(S10/25)*100</f>
        <v>20</v>
      </c>
      <c r="U10" s="6" t="n">
        <v>0.00341175234488742</v>
      </c>
      <c r="V10" s="6" t="n">
        <v>0.0020866101486945</v>
      </c>
      <c r="W10" s="6" t="str">
        <f aca="false">U10&amp;"±"&amp;V10</f>
        <v>0.00341175234488742±0.0020866101486945</v>
      </c>
      <c r="X10" s="7" t="n">
        <f aca="false">(SUM(N10+S10)/48)*100</f>
        <v>31.25</v>
      </c>
    </row>
    <row r="11" customFormat="false" ht="12.8" hidden="false" customHeight="false" outlineLevel="0" collapsed="false">
      <c r="A11" s="3" t="s">
        <v>71</v>
      </c>
      <c r="B11" s="0" t="n">
        <v>17</v>
      </c>
      <c r="C11" s="0" t="n">
        <f aca="false">(B11/21)*100</f>
        <v>80.952380952381</v>
      </c>
      <c r="D11" s="5" t="n">
        <v>0.0334350207381947</v>
      </c>
      <c r="E11" s="0" t="n">
        <v>0.00743613511792086</v>
      </c>
      <c r="F11" s="5" t="str">
        <f aca="false">D11&amp;"±"&amp;E11</f>
        <v>0.0334350207381947±0.00743613511792086</v>
      </c>
      <c r="G11" s="3" t="n">
        <v>14</v>
      </c>
      <c r="H11" s="3" t="n">
        <f aca="false">(G11/20)*100</f>
        <v>70</v>
      </c>
      <c r="I11" s="3" t="n">
        <v>0.0107955088693803</v>
      </c>
      <c r="J11" s="0" t="n">
        <v>0.00362087082920331</v>
      </c>
      <c r="K11" s="5" t="str">
        <f aca="false">I11&amp;"±"&amp;J11</f>
        <v>0.0107955088693803±0.00362087082920331</v>
      </c>
      <c r="L11" s="4" t="n">
        <f aca="false">((SUM(B11+G11))/41)*100</f>
        <v>75.609756097561</v>
      </c>
      <c r="M11" s="0" t="s">
        <v>72</v>
      </c>
      <c r="N11" s="0" t="n">
        <v>2</v>
      </c>
      <c r="O11" s="0" t="n">
        <f aca="false">(N11/23)*100</f>
        <v>8.69565217391304</v>
      </c>
      <c r="P11" s="0" t="n">
        <v>0.0138086399343531</v>
      </c>
      <c r="Q11" s="0" t="n">
        <v>0.00160839537960623</v>
      </c>
      <c r="R11" s="5" t="str">
        <f aca="false">P11&amp;"±"&amp;Q11</f>
        <v>0.0138086399343531±0.00160839537960623</v>
      </c>
      <c r="S11" s="0" t="n">
        <v>23</v>
      </c>
      <c r="T11" s="0" t="n">
        <f aca="false">(S11/25)*100</f>
        <v>92</v>
      </c>
      <c r="U11" s="6" t="n">
        <v>0.00684588903879603</v>
      </c>
      <c r="V11" s="6" t="n">
        <v>0.00130409443491527</v>
      </c>
      <c r="W11" s="6" t="str">
        <f aca="false">U11&amp;"±"&amp;V11</f>
        <v>0.00684588903879603±0.00130409443491527</v>
      </c>
      <c r="X11" s="7" t="n">
        <f aca="false">(SUM(N11+S11)/48)*100</f>
        <v>52.0833333333333</v>
      </c>
    </row>
    <row r="12" customFormat="false" ht="12.8" hidden="false" customHeight="false" outlineLevel="0" collapsed="false">
      <c r="A12" s="3" t="s">
        <v>73</v>
      </c>
      <c r="B12" s="0" t="n">
        <v>3</v>
      </c>
      <c r="C12" s="0" t="n">
        <f aca="false">(B12/21)*100</f>
        <v>14.2857142857143</v>
      </c>
      <c r="D12" s="5" t="n">
        <v>0.00267407465109158</v>
      </c>
      <c r="E12" s="0" t="n">
        <v>0.000876814582125164</v>
      </c>
      <c r="F12" s="5" t="str">
        <f aca="false">D12&amp;"±"&amp;E12</f>
        <v>0.00267407465109158±0.000876814582125164</v>
      </c>
      <c r="G12" s="3" t="n">
        <v>14</v>
      </c>
      <c r="H12" s="3" t="n">
        <f aca="false">(G12/20)*100</f>
        <v>70</v>
      </c>
      <c r="I12" s="3" t="n">
        <v>0.00729172197725754</v>
      </c>
      <c r="J12" s="0" t="n">
        <v>0.00228303105085672</v>
      </c>
      <c r="K12" s="5" t="str">
        <f aca="false">I12&amp;"±"&amp;J12</f>
        <v>0.00729172197725754±0.00228303105085672</v>
      </c>
      <c r="L12" s="0" t="n">
        <f aca="false">((SUM(B12+G12))/41)*100</f>
        <v>41.4634146341463</v>
      </c>
      <c r="M12" s="0" t="s">
        <v>74</v>
      </c>
      <c r="N12" s="0" t="n">
        <v>1</v>
      </c>
      <c r="O12" s="0" t="n">
        <f aca="false">(N12/23)*100</f>
        <v>4.34782608695652</v>
      </c>
      <c r="P12" s="0" t="n">
        <v>0.0014792899408284</v>
      </c>
      <c r="Q12" s="0" t="n">
        <v>0</v>
      </c>
      <c r="R12" s="5" t="str">
        <f aca="false">P12&amp;"±"&amp;Q12</f>
        <v>0.0014792899408284±0</v>
      </c>
      <c r="S12" s="0" t="n">
        <v>17</v>
      </c>
      <c r="T12" s="0" t="n">
        <f aca="false">(S12/25)*100</f>
        <v>68</v>
      </c>
      <c r="U12" s="6" t="n">
        <v>0.014796564150612</v>
      </c>
      <c r="V12" s="6" t="n">
        <v>0.00652186475516963</v>
      </c>
      <c r="W12" s="6" t="str">
        <f aca="false">U12&amp;"±"&amp;V12</f>
        <v>0.014796564150612±0.00652186475516963</v>
      </c>
      <c r="X12" s="7" t="n">
        <f aca="false">(SUM(N12+S12)/48)*100</f>
        <v>37.5</v>
      </c>
    </row>
    <row r="13" customFormat="false" ht="12.8" hidden="false" customHeight="false" outlineLevel="0" collapsed="false">
      <c r="A13" s="3" t="s">
        <v>75</v>
      </c>
      <c r="B13" s="0" t="n">
        <v>4</v>
      </c>
      <c r="C13" s="0" t="n">
        <f aca="false">(B13/21)*100</f>
        <v>19.047619047619</v>
      </c>
      <c r="D13" s="5" t="n">
        <v>0.00468756186052373</v>
      </c>
      <c r="E13" s="0" t="n">
        <v>0.00248647192465037</v>
      </c>
      <c r="F13" s="5" t="str">
        <f aca="false">D13&amp;"±"&amp;E13</f>
        <v>0.00468756186052373±0.00248647192465037</v>
      </c>
      <c r="G13" s="3" t="n">
        <v>15</v>
      </c>
      <c r="H13" s="3" t="n">
        <f aca="false">(G13/20)*100</f>
        <v>75</v>
      </c>
      <c r="I13" s="3" t="n">
        <v>0.00839007257579385</v>
      </c>
      <c r="J13" s="0" t="n">
        <v>0.00174208492800648</v>
      </c>
      <c r="K13" s="5" t="str">
        <f aca="false">I13&amp;"±"&amp;J13</f>
        <v>0.00839007257579385±0.00174208492800648</v>
      </c>
      <c r="L13" s="0" t="n">
        <f aca="false">((SUM(B13+G13))/41)*100</f>
        <v>46.3414634146342</v>
      </c>
      <c r="M13" s="0" t="s">
        <v>76</v>
      </c>
      <c r="N13" s="0" t="n">
        <v>1</v>
      </c>
      <c r="O13" s="0" t="n">
        <f aca="false">(N13/23)*100</f>
        <v>4.34782608695652</v>
      </c>
      <c r="P13" s="0" t="n">
        <v>0.0132890365448505</v>
      </c>
      <c r="Q13" s="0" t="n">
        <v>0</v>
      </c>
      <c r="R13" s="5" t="str">
        <f aca="false">P13&amp;"±"&amp;Q13</f>
        <v>0.0132890365448505±0</v>
      </c>
      <c r="S13" s="0" t="n">
        <v>21</v>
      </c>
      <c r="T13" s="0" t="n">
        <f aca="false">(S13/25)*100</f>
        <v>84</v>
      </c>
      <c r="U13" s="6" t="n">
        <v>0.00558305416260769</v>
      </c>
      <c r="V13" s="6" t="n">
        <v>0.00142125909517127</v>
      </c>
      <c r="W13" s="6" t="str">
        <f aca="false">U13&amp;"±"&amp;V13</f>
        <v>0.00558305416260769±0.00142125909517127</v>
      </c>
      <c r="X13" s="7" t="n">
        <f aca="false">(SUM(N13+S13)/48)*100</f>
        <v>45.8333333333333</v>
      </c>
    </row>
    <row r="14" customFormat="false" ht="12.8" hidden="false" customHeight="false" outlineLevel="0" collapsed="false">
      <c r="A14" s="3" t="s">
        <v>77</v>
      </c>
      <c r="B14" s="0" t="n">
        <v>1</v>
      </c>
      <c r="C14" s="0" t="n">
        <f aca="false">(B14/21)*100</f>
        <v>4.76190476190476</v>
      </c>
      <c r="D14" s="5" t="n">
        <v>0.0145357460694156</v>
      </c>
      <c r="E14" s="0" t="n">
        <v>0</v>
      </c>
      <c r="F14" s="5" t="str">
        <f aca="false">D14&amp;"±"&amp;E14</f>
        <v>0.0145357460694156±0</v>
      </c>
      <c r="G14" s="3" t="n">
        <v>14</v>
      </c>
      <c r="H14" s="3" t="n">
        <f aca="false">(G14/20)*100</f>
        <v>70</v>
      </c>
      <c r="I14" s="3" t="n">
        <v>0.010858354685635</v>
      </c>
      <c r="J14" s="0" t="n">
        <v>0.00200651099863662</v>
      </c>
      <c r="K14" s="5" t="str">
        <f aca="false">I14&amp;"±"&amp;J14</f>
        <v>0.010858354685635±0.00200651099863662</v>
      </c>
      <c r="L14" s="0" t="n">
        <f aca="false">((SUM(B14+G14))/41)*100</f>
        <v>36.5853658536585</v>
      </c>
      <c r="M14" s="0" t="s">
        <v>78</v>
      </c>
      <c r="N14" s="0" t="n">
        <v>8</v>
      </c>
      <c r="O14" s="0" t="n">
        <f aca="false">(N14/23)*100</f>
        <v>34.7826086956522</v>
      </c>
      <c r="P14" s="0" t="n">
        <v>0.0569310590300288</v>
      </c>
      <c r="Q14" s="0" t="n">
        <v>0.0230701186464468</v>
      </c>
      <c r="R14" s="5" t="str">
        <f aca="false">P14&amp;"±"&amp;Q14</f>
        <v>0.0569310590300288±0.0230701186464468</v>
      </c>
      <c r="S14" s="0" t="n">
        <v>7</v>
      </c>
      <c r="T14" s="0" t="n">
        <f aca="false">(S14/25)*100</f>
        <v>28</v>
      </c>
      <c r="U14" s="6" t="n">
        <v>0.00144547841268071</v>
      </c>
      <c r="V14" s="6" t="n">
        <v>0.00112705980624128</v>
      </c>
      <c r="W14" s="6" t="str">
        <f aca="false">U14&amp;"±"&amp;V14</f>
        <v>0.00144547841268071±0.00112705980624128</v>
      </c>
      <c r="X14" s="7" t="n">
        <f aca="false">(SUM(N14+S14)/48)*100</f>
        <v>31.25</v>
      </c>
    </row>
    <row r="15" customFormat="false" ht="12.8" hidden="false" customHeight="false" outlineLevel="0" collapsed="false">
      <c r="A15" s="3" t="s">
        <v>79</v>
      </c>
      <c r="B15" s="0" t="n">
        <v>1</v>
      </c>
      <c r="C15" s="0" t="n">
        <f aca="false">(B15/21)*100</f>
        <v>4.76190476190476</v>
      </c>
      <c r="D15" s="5" t="n">
        <v>0.0200390504573014</v>
      </c>
      <c r="E15" s="0" t="n">
        <v>0</v>
      </c>
      <c r="F15" s="5" t="str">
        <f aca="false">D15&amp;"±"&amp;E15</f>
        <v>0.0200390504573014±0</v>
      </c>
      <c r="G15" s="3" t="n">
        <v>11</v>
      </c>
      <c r="H15" s="3" t="n">
        <f aca="false">(G15/20)*100</f>
        <v>55</v>
      </c>
      <c r="I15" s="3" t="n">
        <v>0.0136314568522539</v>
      </c>
      <c r="J15" s="0" t="n">
        <v>0.00474563820881525</v>
      </c>
      <c r="K15" s="5" t="str">
        <f aca="false">I15&amp;"±"&amp;J15</f>
        <v>0.0136314568522539±0.00474563820881525</v>
      </c>
      <c r="L15" s="0" t="n">
        <f aca="false">((SUM(B15+G15))/41)*100</f>
        <v>29.2682926829268</v>
      </c>
      <c r="M15" s="0" t="s">
        <v>80</v>
      </c>
      <c r="N15" s="0" t="n">
        <v>7</v>
      </c>
      <c r="O15" s="0" t="n">
        <f aca="false">(N15/23)*100</f>
        <v>30.4347826086957</v>
      </c>
      <c r="P15" s="0" t="n">
        <v>0.0149284428398478</v>
      </c>
      <c r="Q15" s="0" t="n">
        <v>0.00546580840612816</v>
      </c>
      <c r="R15" s="5" t="str">
        <f aca="false">P15&amp;"±"&amp;Q15</f>
        <v>0.0149284428398478±0.00546580840612816</v>
      </c>
      <c r="S15" s="0" t="n">
        <v>25</v>
      </c>
      <c r="T15" s="0" t="n">
        <f aca="false">(S15/25)*100</f>
        <v>100</v>
      </c>
      <c r="U15" s="6" t="n">
        <v>0.0185892311519483</v>
      </c>
      <c r="V15" s="6" t="n">
        <v>0.00431286111152948</v>
      </c>
      <c r="W15" s="6" t="str">
        <f aca="false">U15&amp;"±"&amp;V15</f>
        <v>0.0185892311519483±0.00431286111152948</v>
      </c>
      <c r="X15" s="7" t="n">
        <f aca="false">(SUM(N15+S15)/48)*100</f>
        <v>66.6666666666667</v>
      </c>
    </row>
    <row r="16" customFormat="false" ht="12.8" hidden="false" customHeight="false" outlineLevel="0" collapsed="false">
      <c r="A16" s="3" t="s">
        <v>81</v>
      </c>
      <c r="B16" s="0" t="n">
        <v>3</v>
      </c>
      <c r="C16" s="0" t="n">
        <f aca="false">(B16/21)*100</f>
        <v>14.2857142857143</v>
      </c>
      <c r="D16" s="5" t="n">
        <v>0.00521146857544497</v>
      </c>
      <c r="E16" s="0" t="n">
        <v>0.0017689572593184</v>
      </c>
      <c r="F16" s="5" t="str">
        <f aca="false">D16&amp;"±"&amp;E16</f>
        <v>0.00521146857544497±0.0017689572593184</v>
      </c>
      <c r="G16" s="3" t="n">
        <v>11</v>
      </c>
      <c r="H16" s="3" t="n">
        <f aca="false">(G16/20)*100</f>
        <v>55</v>
      </c>
      <c r="I16" s="3" t="n">
        <v>0.00987855521241167</v>
      </c>
      <c r="J16" s="0" t="n">
        <v>0.00429950018159606</v>
      </c>
      <c r="K16" s="5" t="str">
        <f aca="false">I16&amp;"±"&amp;J16</f>
        <v>0.00987855521241167±0.00429950018159606</v>
      </c>
      <c r="L16" s="0" t="n">
        <f aca="false">((SUM(B16+G16))/41)*100</f>
        <v>34.1463414634146</v>
      </c>
      <c r="M16" s="0" t="s">
        <v>82</v>
      </c>
      <c r="N16" s="0" t="n">
        <v>5</v>
      </c>
      <c r="O16" s="0" t="n">
        <f aca="false">(N16/23)*100</f>
        <v>21.7391304347826</v>
      </c>
      <c r="P16" s="0" t="n">
        <v>0.0643639297385334</v>
      </c>
      <c r="Q16" s="0" t="n">
        <v>0.0141652751264402</v>
      </c>
      <c r="R16" s="5" t="str">
        <f aca="false">P16&amp;"±"&amp;Q16</f>
        <v>0.0643639297385334±0.0141652751264402</v>
      </c>
      <c r="S16" s="0" t="n">
        <v>6</v>
      </c>
      <c r="T16" s="0" t="n">
        <f aca="false">(S16/25)*100</f>
        <v>24</v>
      </c>
      <c r="U16" s="6" t="n">
        <v>0.000713270204493026</v>
      </c>
      <c r="V16" s="6" t="n">
        <v>0.00015232769010701</v>
      </c>
      <c r="W16" s="6" t="str">
        <f aca="false">U16&amp;"±"&amp;V16</f>
        <v>0.000713270204493026±0.00015232769010701</v>
      </c>
      <c r="X16" s="7" t="n">
        <f aca="false">(SUM(N16+S16)/48)*100</f>
        <v>22.9166666666667</v>
      </c>
    </row>
    <row r="17" customFormat="false" ht="12.8" hidden="false" customHeight="false" outlineLevel="0" collapsed="false">
      <c r="A17" s="3" t="s">
        <v>83</v>
      </c>
      <c r="B17" s="0" t="n">
        <v>1</v>
      </c>
      <c r="C17" s="0" t="n">
        <f aca="false">(B17/21)*100</f>
        <v>4.76190476190476</v>
      </c>
      <c r="D17" s="5" t="n">
        <v>0.00296118951612903</v>
      </c>
      <c r="E17" s="0" t="n">
        <v>0</v>
      </c>
      <c r="F17" s="5" t="str">
        <f aca="false">D17&amp;"±"&amp;E17</f>
        <v>0.00296118951612903±0</v>
      </c>
      <c r="G17" s="3" t="n">
        <v>8</v>
      </c>
      <c r="H17" s="3" t="n">
        <f aca="false">(G17/20)*100</f>
        <v>40</v>
      </c>
      <c r="I17" s="3" t="n">
        <v>0.004398873120659</v>
      </c>
      <c r="J17" s="0" t="n">
        <v>0.00187258910853652</v>
      </c>
      <c r="K17" s="5" t="str">
        <f aca="false">I17&amp;"±"&amp;J17</f>
        <v>0.004398873120659±0.00187258910853652</v>
      </c>
      <c r="L17" s="0" t="n">
        <f aca="false">((SUM(B17+G17))/41)*100</f>
        <v>21.9512195121951</v>
      </c>
      <c r="M17" s="0" t="s">
        <v>84</v>
      </c>
      <c r="N17" s="0" t="n">
        <v>19</v>
      </c>
      <c r="O17" s="0" t="n">
        <f aca="false">(N17/23)*100</f>
        <v>82.6086956521739</v>
      </c>
      <c r="P17" s="0" t="n">
        <v>0.0612072173422788</v>
      </c>
      <c r="Q17" s="0" t="n">
        <v>0.0162907381799396</v>
      </c>
      <c r="R17" s="5" t="str">
        <f aca="false">P17&amp;"±"&amp;Q17</f>
        <v>0.0612072173422788±0.0162907381799396</v>
      </c>
      <c r="S17" s="0" t="n">
        <v>25</v>
      </c>
      <c r="T17" s="0" t="n">
        <f aca="false">(S17/25)*100</f>
        <v>100</v>
      </c>
      <c r="U17" s="6" t="n">
        <v>0.126697596610215</v>
      </c>
      <c r="V17" s="6" t="n">
        <v>0.0193808688184899</v>
      </c>
      <c r="W17" s="6" t="str">
        <f aca="false">U17&amp;"±"&amp;V17</f>
        <v>0.126697596610215±0.0193808688184899</v>
      </c>
      <c r="X17" s="4" t="n">
        <f aca="false">(SUM(N17+S17)/48)*100</f>
        <v>91.6666666666667</v>
      </c>
    </row>
    <row r="18" customFormat="false" ht="12.8" hidden="false" customHeight="false" outlineLevel="0" collapsed="false">
      <c r="A18" s="3" t="s">
        <v>85</v>
      </c>
      <c r="B18" s="0" t="n">
        <v>1</v>
      </c>
      <c r="C18" s="0" t="n">
        <f aca="false">(B18/21)*100</f>
        <v>4.76190476190476</v>
      </c>
      <c r="D18" s="5" t="n">
        <v>0.000346620450606586</v>
      </c>
      <c r="E18" s="0" t="n">
        <v>0</v>
      </c>
      <c r="F18" s="5" t="str">
        <f aca="false">D18&amp;"±"&amp;E18</f>
        <v>0.000346620450606586±0</v>
      </c>
      <c r="G18" s="3" t="n">
        <v>9</v>
      </c>
      <c r="H18" s="3" t="n">
        <f aca="false">(G18/20)*100</f>
        <v>45</v>
      </c>
      <c r="I18" s="3" t="n">
        <v>0.00330770408979627</v>
      </c>
      <c r="J18" s="0" t="n">
        <v>0.00100777359973642</v>
      </c>
      <c r="K18" s="5" t="str">
        <f aca="false">I18&amp;"±"&amp;J18</f>
        <v>0.00330770408979627±0.00100777359973642</v>
      </c>
      <c r="L18" s="0" t="n">
        <f aca="false">((SUM(B18+G18))/41)*100</f>
        <v>24.390243902439</v>
      </c>
      <c r="M18" s="0" t="s">
        <v>86</v>
      </c>
      <c r="N18" s="0" t="n">
        <v>10</v>
      </c>
      <c r="O18" s="0" t="n">
        <f aca="false">(N18/23)*100</f>
        <v>43.4782608695652</v>
      </c>
      <c r="P18" s="0" t="n">
        <v>0.0316203220549573</v>
      </c>
      <c r="Q18" s="0" t="n">
        <v>0.00756207503703042</v>
      </c>
      <c r="R18" s="5" t="str">
        <f aca="false">P18&amp;"±"&amp;Q18</f>
        <v>0.0316203220549573±0.00756207503703042</v>
      </c>
      <c r="S18" s="0" t="n">
        <v>15</v>
      </c>
      <c r="T18" s="0" t="n">
        <f aca="false">(S18/25)*100</f>
        <v>60</v>
      </c>
      <c r="U18" s="6" t="n">
        <v>0.00306567748130228</v>
      </c>
      <c r="V18" s="6" t="n">
        <v>0.000853067489547448</v>
      </c>
      <c r="W18" s="6" t="str">
        <f aca="false">U18&amp;"±"&amp;V18</f>
        <v>0.00306567748130228±0.000853067489547448</v>
      </c>
      <c r="X18" s="7" t="n">
        <f aca="false">(SUM(N18+S18)/48)*100</f>
        <v>52.0833333333333</v>
      </c>
    </row>
    <row r="19" customFormat="false" ht="12.8" hidden="false" customHeight="false" outlineLevel="0" collapsed="false">
      <c r="A19" s="3" t="s">
        <v>87</v>
      </c>
      <c r="B19" s="0" t="n">
        <v>21</v>
      </c>
      <c r="C19" s="0" t="n">
        <f aca="false">(B19/21)*100</f>
        <v>100</v>
      </c>
      <c r="D19" s="5" t="n">
        <v>0.133616755494331</v>
      </c>
      <c r="E19" s="0" t="n">
        <v>0.0240920636584683</v>
      </c>
      <c r="F19" s="5" t="str">
        <f aca="false">D19&amp;"±"&amp;E19</f>
        <v>0.133616755494331±0.0240920636584683</v>
      </c>
      <c r="G19" s="3" t="n">
        <v>19</v>
      </c>
      <c r="H19" s="3" t="n">
        <f aca="false">(G19/20)*100</f>
        <v>95</v>
      </c>
      <c r="I19" s="3" t="n">
        <v>0.0864189748697122</v>
      </c>
      <c r="J19" s="0" t="n">
        <v>0.0158963348863586</v>
      </c>
      <c r="K19" s="5" t="str">
        <f aca="false">I19&amp;"±"&amp;J19</f>
        <v>0.0864189748697122±0.0158963348863586</v>
      </c>
      <c r="L19" s="4" t="n">
        <f aca="false">((SUM(B19+G19))/41)*100</f>
        <v>97.5609756097561</v>
      </c>
      <c r="M19" s="0" t="s">
        <v>88</v>
      </c>
      <c r="N19" s="0" t="n">
        <v>1</v>
      </c>
      <c r="O19" s="0" t="n">
        <f aca="false">(N19/23)*100</f>
        <v>4.34782608695652</v>
      </c>
      <c r="P19" s="0" t="n">
        <v>0.00567644276253548</v>
      </c>
      <c r="Q19" s="0" t="n">
        <v>0</v>
      </c>
      <c r="R19" s="5" t="str">
        <f aca="false">P19&amp;"±"&amp;Q19</f>
        <v>0.00567644276253548±0</v>
      </c>
      <c r="S19" s="0" t="n">
        <v>14</v>
      </c>
      <c r="T19" s="0" t="n">
        <f aca="false">(S19/25)*100</f>
        <v>56</v>
      </c>
      <c r="U19" s="6" t="n">
        <v>0.00421455707072346</v>
      </c>
      <c r="V19" s="6" t="n">
        <v>0.00225459723793666</v>
      </c>
      <c r="W19" s="6" t="str">
        <f aca="false">U19&amp;"±"&amp;V19</f>
        <v>0.00421455707072346±0.00225459723793666</v>
      </c>
      <c r="X19" s="7" t="n">
        <f aca="false">(SUM(N19+S19)/48)*100</f>
        <v>31.25</v>
      </c>
    </row>
    <row r="20" customFormat="false" ht="12.8" hidden="false" customHeight="false" outlineLevel="0" collapsed="false">
      <c r="A20" s="3" t="s">
        <v>89</v>
      </c>
      <c r="B20" s="0" t="n">
        <v>1</v>
      </c>
      <c r="C20" s="0" t="n">
        <f aca="false">(B20/21)*100</f>
        <v>4.76190476190476</v>
      </c>
      <c r="D20" s="5" t="n">
        <v>0.0116279069767442</v>
      </c>
      <c r="E20" s="0" t="n">
        <v>0</v>
      </c>
      <c r="F20" s="5" t="str">
        <f aca="false">D20&amp;"±"&amp;E20</f>
        <v>0.0116279069767442±0</v>
      </c>
      <c r="G20" s="3" t="n">
        <v>10</v>
      </c>
      <c r="H20" s="3" t="n">
        <f aca="false">(G20/20)*100</f>
        <v>50</v>
      </c>
      <c r="I20" s="3" t="n">
        <v>0.00747491603187927</v>
      </c>
      <c r="J20" s="0" t="n">
        <v>0.00242588431150017</v>
      </c>
      <c r="K20" s="5" t="str">
        <f aca="false">I20&amp;"±"&amp;J20</f>
        <v>0.00747491603187927±0.00242588431150017</v>
      </c>
      <c r="L20" s="0" t="n">
        <f aca="false">((SUM(B20+G20))/41)*100</f>
        <v>26.8292682926829</v>
      </c>
      <c r="M20" s="0" t="s">
        <v>90</v>
      </c>
      <c r="N20" s="0" t="n">
        <v>4</v>
      </c>
      <c r="O20" s="0" t="n">
        <f aca="false">(N20/23)*100</f>
        <v>17.3913043478261</v>
      </c>
      <c r="P20" s="0" t="n">
        <v>0.00349536413700581</v>
      </c>
      <c r="Q20" s="0" t="n">
        <v>0.000711160464623312</v>
      </c>
      <c r="R20" s="5" t="str">
        <f aca="false">P20&amp;"±"&amp;Q20</f>
        <v>0.00349536413700581±0.000711160464623312</v>
      </c>
      <c r="S20" s="0" t="n">
        <v>10</v>
      </c>
      <c r="T20" s="0" t="n">
        <f aca="false">(S20/25)*100</f>
        <v>40</v>
      </c>
      <c r="U20" s="6" t="n">
        <v>0.0148577571942578</v>
      </c>
      <c r="V20" s="6" t="n">
        <v>0.00772163372312802</v>
      </c>
      <c r="W20" s="6" t="str">
        <f aca="false">U20&amp;"±"&amp;V20</f>
        <v>0.0148577571942578±0.00772163372312802</v>
      </c>
      <c r="X20" s="7" t="n">
        <f aca="false">(SUM(N20+S20)/48)*100</f>
        <v>29.1666666666667</v>
      </c>
    </row>
    <row r="21" customFormat="false" ht="12.8" hidden="false" customHeight="false" outlineLevel="0" collapsed="false">
      <c r="M21" s="0" t="s">
        <v>91</v>
      </c>
      <c r="N21" s="0" t="n">
        <v>5</v>
      </c>
      <c r="O21" s="0" t="n">
        <f aca="false">(N21/23)*100</f>
        <v>21.7391304347826</v>
      </c>
      <c r="P21" s="0" t="n">
        <v>0.0311011016163256</v>
      </c>
      <c r="Q21" s="0" t="n">
        <v>0.0122291288309944</v>
      </c>
      <c r="R21" s="5" t="str">
        <f aca="false">P21&amp;"±"&amp;Q21</f>
        <v>0.0311011016163256±0.0122291288309944</v>
      </c>
      <c r="S21" s="0" t="n">
        <v>2</v>
      </c>
      <c r="T21" s="0" t="n">
        <f aca="false">(S21/25)*100</f>
        <v>8</v>
      </c>
      <c r="U21" s="6" t="n">
        <v>0.000406134655656644</v>
      </c>
      <c r="V21" s="6" t="n">
        <v>0.000230846376834534</v>
      </c>
      <c r="W21" s="6" t="str">
        <f aca="false">U21&amp;"±"&amp;V21</f>
        <v>0.000406134655656644±0.000230846376834534</v>
      </c>
      <c r="X21" s="7" t="n">
        <f aca="false">(SUM(N21+S21)/48)*100</f>
        <v>14.5833333333333</v>
      </c>
    </row>
    <row r="22" customFormat="false" ht="12.8" hidden="false" customHeight="false" outlineLevel="0" collapsed="false">
      <c r="M22" s="0" t="s">
        <v>92</v>
      </c>
      <c r="N22" s="0" t="n">
        <v>3</v>
      </c>
      <c r="O22" s="0" t="n">
        <f aca="false">(N22/23)*100</f>
        <v>13.0434782608696</v>
      </c>
      <c r="P22" s="0" t="n">
        <v>0.0198654525604498</v>
      </c>
      <c r="Q22" s="0" t="n">
        <v>0.0119760989114365</v>
      </c>
      <c r="R22" s="5" t="str">
        <f aca="false">P22&amp;"±"&amp;Q22</f>
        <v>0.0198654525604498±0.0119760989114365</v>
      </c>
      <c r="S22" s="0" t="n">
        <v>16</v>
      </c>
      <c r="T22" s="0" t="n">
        <f aca="false">(S22/25)*100</f>
        <v>64</v>
      </c>
      <c r="U22" s="6" t="n">
        <v>0.0155927357798265</v>
      </c>
      <c r="V22" s="6" t="n">
        <v>0.00554440418008328</v>
      </c>
      <c r="W22" s="6" t="str">
        <f aca="false">U22&amp;"±"&amp;V22</f>
        <v>0.0155927357798265±0.00554440418008328</v>
      </c>
      <c r="X22" s="7" t="n">
        <f aca="false">(SUM(N22+S22)/48)*100</f>
        <v>39.5833333333333</v>
      </c>
    </row>
    <row r="23" customFormat="false" ht="12.8" hidden="false" customHeight="false" outlineLevel="0" collapsed="false">
      <c r="M23" s="0" t="s">
        <v>93</v>
      </c>
      <c r="N23" s="0" t="n">
        <v>3</v>
      </c>
      <c r="O23" s="0" t="n">
        <f aca="false">(N23/23)*100</f>
        <v>13.0434782608696</v>
      </c>
      <c r="P23" s="0" t="n">
        <v>0.00266760653812911</v>
      </c>
      <c r="Q23" s="0" t="n">
        <v>0.00128614441945976</v>
      </c>
      <c r="R23" s="5" t="str">
        <f aca="false">P23&amp;"±"&amp;Q23</f>
        <v>0.00266760653812911±0.00128614441945976</v>
      </c>
      <c r="S23" s="0" t="n">
        <v>15</v>
      </c>
      <c r="T23" s="0" t="n">
        <f aca="false">(S23/25)*100</f>
        <v>60</v>
      </c>
      <c r="U23" s="6" t="n">
        <v>0.00367723745694544</v>
      </c>
      <c r="V23" s="6" t="n">
        <v>0.000791761640576519</v>
      </c>
      <c r="W23" s="6" t="str">
        <f aca="false">U23&amp;"±"&amp;V23</f>
        <v>0.00367723745694544±0.000791761640576519</v>
      </c>
      <c r="X23" s="7" t="n">
        <f aca="false">(SUM(N23+S23)/48)*100</f>
        <v>37.5</v>
      </c>
    </row>
    <row r="24" customFormat="false" ht="12.8" hidden="false" customHeight="false" outlineLevel="0" collapsed="false">
      <c r="M24" s="0" t="s">
        <v>94</v>
      </c>
      <c r="N24" s="0" t="n">
        <v>4</v>
      </c>
      <c r="O24" s="0" t="n">
        <f aca="false">(N24/23)*100</f>
        <v>17.3913043478261</v>
      </c>
      <c r="P24" s="0" t="n">
        <v>0.0202618598719119</v>
      </c>
      <c r="Q24" s="0" t="n">
        <v>0.00508534913551356</v>
      </c>
      <c r="R24" s="5" t="str">
        <f aca="false">P24&amp;"±"&amp;Q24</f>
        <v>0.0202618598719119±0.00508534913551356</v>
      </c>
      <c r="S24" s="0" t="n">
        <v>25</v>
      </c>
      <c r="T24" s="0" t="n">
        <f aca="false">(S24/25)*100</f>
        <v>100</v>
      </c>
      <c r="U24" s="6" t="n">
        <v>0.0103905593999836</v>
      </c>
      <c r="V24" s="6" t="n">
        <v>0.00159188838362666</v>
      </c>
      <c r="W24" s="6" t="str">
        <f aca="false">U24&amp;"±"&amp;V24</f>
        <v>0.0103905593999836±0.00159188838362666</v>
      </c>
      <c r="X24" s="7" t="n">
        <f aca="false">(SUM(N24+S24)/48)*100</f>
        <v>60.4166666666667</v>
      </c>
    </row>
    <row r="25" customFormat="false" ht="12.8" hidden="false" customHeight="false" outlineLevel="0" collapsed="false">
      <c r="M25" s="0" t="s">
        <v>95</v>
      </c>
      <c r="N25" s="0" t="n">
        <v>1</v>
      </c>
      <c r="O25" s="0" t="n">
        <f aca="false">(N25/23)*100</f>
        <v>4.34782608695652</v>
      </c>
      <c r="P25" s="0" t="n">
        <v>0.00318725099601594</v>
      </c>
      <c r="Q25" s="0" t="n">
        <v>0</v>
      </c>
      <c r="R25" s="5" t="str">
        <f aca="false">P25&amp;"±"&amp;Q25</f>
        <v>0.00318725099601594±0</v>
      </c>
      <c r="S25" s="0" t="n">
        <v>14</v>
      </c>
      <c r="T25" s="0" t="n">
        <f aca="false">(S25/25)*100</f>
        <v>56</v>
      </c>
      <c r="U25" s="6" t="n">
        <v>0.00217144336411296</v>
      </c>
      <c r="V25" s="6" t="n">
        <v>0.000569942187706945</v>
      </c>
      <c r="W25" s="6" t="str">
        <f aca="false">U25&amp;"±"&amp;V25</f>
        <v>0.00217144336411296±0.000569942187706945</v>
      </c>
      <c r="X25" s="7" t="n">
        <f aca="false">(SUM(N25+S25)/48)*100</f>
        <v>31.25</v>
      </c>
    </row>
    <row r="26" customFormat="false" ht="12.8" hidden="false" customHeight="false" outlineLevel="0" collapsed="false">
      <c r="M26" s="0" t="s">
        <v>96</v>
      </c>
      <c r="N26" s="0" t="n">
        <v>3</v>
      </c>
      <c r="O26" s="0" t="n">
        <f aca="false">(N26/23)*100</f>
        <v>13.0434782608696</v>
      </c>
      <c r="P26" s="0" t="n">
        <v>0.0431886650006104</v>
      </c>
      <c r="Q26" s="0" t="n">
        <v>0.0297492063418375</v>
      </c>
      <c r="R26" s="5" t="str">
        <f aca="false">P26&amp;"±"&amp;Q26</f>
        <v>0.0431886650006104±0.0297492063418375</v>
      </c>
      <c r="S26" s="0" t="n">
        <v>19</v>
      </c>
      <c r="T26" s="0" t="n">
        <f aca="false">(S26/25)*100</f>
        <v>76</v>
      </c>
      <c r="U26" s="6" t="n">
        <v>0.00412324519719239</v>
      </c>
      <c r="V26" s="6" t="n">
        <v>0.000845814076775505</v>
      </c>
      <c r="W26" s="6" t="str">
        <f aca="false">U26&amp;"±"&amp;V26</f>
        <v>0.00412324519719239±0.000845814076775505</v>
      </c>
      <c r="X26" s="7" t="n">
        <f aca="false">(SUM(N26+S26)/48)*100</f>
        <v>45.8333333333333</v>
      </c>
    </row>
    <row r="27" customFormat="false" ht="12.8" hidden="false" customHeight="false" outlineLevel="0" collapsed="false">
      <c r="M27" s="0" t="s">
        <v>97</v>
      </c>
      <c r="N27" s="0" t="n">
        <v>1</v>
      </c>
      <c r="O27" s="0" t="n">
        <f aca="false">(N27/23)*100</f>
        <v>4.34782608695652</v>
      </c>
      <c r="P27" s="0" t="n">
        <v>0.00954198473282443</v>
      </c>
      <c r="Q27" s="0" t="n">
        <v>0</v>
      </c>
      <c r="R27" s="5" t="str">
        <f aca="false">P27&amp;"±"&amp;Q27</f>
        <v>0.00954198473282443±0</v>
      </c>
      <c r="S27" s="0" t="n">
        <v>14</v>
      </c>
      <c r="T27" s="0" t="n">
        <f aca="false">(S27/25)*100</f>
        <v>56</v>
      </c>
      <c r="U27" s="6" t="n">
        <v>0.00431785536695181</v>
      </c>
      <c r="V27" s="6" t="n">
        <v>0.00104723065281839</v>
      </c>
      <c r="W27" s="6" t="str">
        <f aca="false">U27&amp;"±"&amp;V27</f>
        <v>0.00431785536695181±0.00104723065281839</v>
      </c>
      <c r="X27" s="7" t="n">
        <f aca="false">(SUM(N27+S27)/48)*100</f>
        <v>31.25</v>
      </c>
    </row>
    <row r="28" customFormat="false" ht="12.8" hidden="false" customHeight="false" outlineLevel="0" collapsed="false">
      <c r="M28" s="0" t="s">
        <v>98</v>
      </c>
      <c r="N28" s="0" t="n">
        <v>1</v>
      </c>
      <c r="O28" s="0" t="n">
        <f aca="false">(N28/23)*100</f>
        <v>4.34782608695652</v>
      </c>
      <c r="P28" s="0" t="n">
        <v>0.0017258382642998</v>
      </c>
      <c r="Q28" s="0" t="n">
        <v>0</v>
      </c>
      <c r="R28" s="5" t="str">
        <f aca="false">P28&amp;"±"&amp;Q28</f>
        <v>0.0017258382642998±0</v>
      </c>
      <c r="S28" s="0" t="n">
        <v>12</v>
      </c>
      <c r="T28" s="0" t="n">
        <f aca="false">(S28/25)*100</f>
        <v>48</v>
      </c>
      <c r="U28" s="6" t="n">
        <v>0.00142058103152172</v>
      </c>
      <c r="V28" s="6" t="n">
        <v>0.000322826413762928</v>
      </c>
      <c r="W28" s="6" t="str">
        <f aca="false">U28&amp;"±"&amp;V28</f>
        <v>0.00142058103152172±0.000322826413762928</v>
      </c>
      <c r="X28" s="7" t="n">
        <f aca="false">(SUM(N28+S28)/48)*100</f>
        <v>27.0833333333333</v>
      </c>
    </row>
    <row r="29" customFormat="false" ht="12.8" hidden="false" customHeight="false" outlineLevel="0" collapsed="false">
      <c r="M29" s="0" t="s">
        <v>99</v>
      </c>
      <c r="N29" s="0" t="n">
        <v>1</v>
      </c>
      <c r="O29" s="0" t="n">
        <f aca="false">(N29/23)*100</f>
        <v>4.34782608695652</v>
      </c>
      <c r="P29" s="0" t="n">
        <v>0.0382449803463295</v>
      </c>
      <c r="Q29" s="0" t="n">
        <v>0</v>
      </c>
      <c r="R29" s="5" t="str">
        <f aca="false">P29&amp;"±"&amp;Q29</f>
        <v>0.0382449803463295±0</v>
      </c>
      <c r="S29" s="0" t="n">
        <v>9</v>
      </c>
      <c r="T29" s="0" t="n">
        <f aca="false">(S29/25)*100</f>
        <v>36</v>
      </c>
      <c r="U29" s="6" t="n">
        <v>0.0036774982260144</v>
      </c>
      <c r="V29" s="6" t="n">
        <v>0.00128225391936697</v>
      </c>
      <c r="W29" s="6" t="str">
        <f aca="false">U29&amp;"±"&amp;V29</f>
        <v>0.0036774982260144±0.00128225391936697</v>
      </c>
      <c r="X29" s="7" t="n">
        <f aca="false">(SUM(N29+S29)/48)*100</f>
        <v>20.8333333333333</v>
      </c>
    </row>
    <row r="30" customFormat="false" ht="12.8" hidden="false" customHeight="false" outlineLevel="0" collapsed="false">
      <c r="X30" s="7"/>
    </row>
    <row r="31" customFormat="false" ht="12.8" hidden="false" customHeight="false" outlineLevel="0" collapsed="false">
      <c r="U31" s="6"/>
      <c r="V31" s="6"/>
    </row>
    <row r="32" customFormat="false" ht="12.8" hidden="false" customHeight="false" outlineLevel="0" collapsed="false">
      <c r="U32" s="6"/>
      <c r="V32" s="6"/>
    </row>
    <row r="33" customFormat="false" ht="12.8" hidden="false" customHeight="false" outlineLevel="0" collapsed="false">
      <c r="U33" s="6"/>
      <c r="V33" s="6"/>
    </row>
    <row r="34" customFormat="false" ht="12.8" hidden="false" customHeight="false" outlineLevel="0" collapsed="false">
      <c r="U34" s="6"/>
      <c r="V34" s="6"/>
    </row>
    <row r="35" customFormat="false" ht="12.8" hidden="false" customHeight="false" outlineLevel="0" collapsed="false">
      <c r="U35" s="6"/>
      <c r="V35" s="6"/>
    </row>
    <row r="36" customFormat="false" ht="12.8" hidden="false" customHeight="false" outlineLevel="0" collapsed="false">
      <c r="U36" s="6"/>
      <c r="V36" s="6"/>
    </row>
    <row r="37" customFormat="false" ht="12.8" hidden="false" customHeight="false" outlineLevel="0" collapsed="false">
      <c r="U37" s="6"/>
      <c r="V37" s="6"/>
    </row>
    <row r="38" customFormat="false" ht="12.8" hidden="false" customHeight="false" outlineLevel="0" collapsed="false">
      <c r="U38" s="6"/>
      <c r="V38" s="6"/>
    </row>
    <row r="39" customFormat="false" ht="12.8" hidden="false" customHeight="false" outlineLevel="0" collapsed="false">
      <c r="A39" s="5"/>
      <c r="U39" s="6"/>
      <c r="V39" s="6"/>
    </row>
    <row r="40" customFormat="false" ht="12.8" hidden="false" customHeight="false" outlineLevel="0" collapsed="false">
      <c r="U40" s="6"/>
      <c r="V40" s="6"/>
    </row>
    <row r="41" customFormat="false" ht="12.8" hidden="false" customHeight="false" outlineLevel="0" collapsed="false">
      <c r="U41" s="6"/>
      <c r="V41" s="6"/>
    </row>
    <row r="42" customFormat="false" ht="12.8" hidden="false" customHeight="false" outlineLevel="0" collapsed="false">
      <c r="U42" s="6"/>
      <c r="V42" s="6"/>
    </row>
    <row r="43" customFormat="false" ht="12.8" hidden="false" customHeight="false" outlineLevel="0" collapsed="false">
      <c r="U43" s="6"/>
      <c r="V43" s="6"/>
    </row>
    <row r="44" customFormat="false" ht="12.8" hidden="false" customHeight="false" outlineLevel="0" collapsed="false">
      <c r="U44" s="6"/>
      <c r="V44" s="6"/>
    </row>
    <row r="45" customFormat="false" ht="12.8" hidden="false" customHeight="false" outlineLevel="0" collapsed="false">
      <c r="U45" s="6"/>
      <c r="V45" s="6"/>
    </row>
    <row r="46" customFormat="false" ht="12.8" hidden="false" customHeight="false" outlineLevel="0" collapsed="false">
      <c r="U46" s="6"/>
      <c r="V46" s="6"/>
    </row>
    <row r="47" customFormat="false" ht="12.8" hidden="false" customHeight="false" outlineLevel="0" collapsed="false">
      <c r="U47" s="6"/>
      <c r="V47" s="6"/>
    </row>
    <row r="48" customFormat="false" ht="12.8" hidden="false" customHeight="false" outlineLevel="0" collapsed="false">
      <c r="U48" s="6"/>
      <c r="V48" s="6"/>
    </row>
    <row r="49" customFormat="false" ht="12.8" hidden="false" customHeight="false" outlineLevel="0" collapsed="false">
      <c r="U49" s="6"/>
      <c r="V49" s="6"/>
    </row>
    <row r="50" customFormat="false" ht="12.8" hidden="false" customHeight="false" outlineLevel="0" collapsed="false">
      <c r="U50" s="6"/>
      <c r="V50" s="6"/>
    </row>
    <row r="51" customFormat="false" ht="12.8" hidden="false" customHeight="false" outlineLevel="0" collapsed="false">
      <c r="U51" s="6"/>
      <c r="V51" s="6"/>
    </row>
    <row r="52" customFormat="false" ht="12.8" hidden="false" customHeight="false" outlineLevel="0" collapsed="false">
      <c r="U52" s="6"/>
      <c r="V52" s="6"/>
    </row>
    <row r="53" customFormat="false" ht="12.8" hidden="false" customHeight="false" outlineLevel="0" collapsed="false">
      <c r="U53" s="6"/>
      <c r="V53" s="6"/>
    </row>
    <row r="54" customFormat="false" ht="12.8" hidden="false" customHeight="false" outlineLevel="0" collapsed="false">
      <c r="U54" s="6"/>
      <c r="V54" s="6"/>
    </row>
    <row r="55" customFormat="false" ht="12.8" hidden="false" customHeight="false" outlineLevel="0" collapsed="false">
      <c r="U55" s="6"/>
      <c r="V55" s="6"/>
    </row>
    <row r="56" customFormat="false" ht="12.8" hidden="false" customHeight="false" outlineLevel="0" collapsed="false">
      <c r="U56" s="6"/>
      <c r="V56" s="6"/>
    </row>
    <row r="57" customFormat="false" ht="12.8" hidden="false" customHeight="false" outlineLevel="0" collapsed="false">
      <c r="U57" s="6"/>
      <c r="V57" s="6"/>
    </row>
    <row r="58" customFormat="false" ht="12.8" hidden="false" customHeight="false" outlineLevel="0" collapsed="false">
      <c r="U58" s="6"/>
      <c r="V58" s="6"/>
    </row>
  </sheetData>
  <mergeCells count="2">
    <mergeCell ref="B1:J1"/>
    <mergeCell ref="N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83"/>
    <col collapsed="false" customWidth="true" hidden="false" outlineLevel="0" max="3" min="3" style="0" width="16.37"/>
    <col collapsed="false" customWidth="true" hidden="false" outlineLevel="0" max="4" min="4" style="0" width="13.74"/>
    <col collapsed="false" customWidth="true" hidden="false" outlineLevel="0" max="5" min="5" style="0" width="19.15"/>
    <col collapsed="false" customWidth="true" hidden="false" outlineLevel="0" max="6" min="6" style="0" width="11.26"/>
  </cols>
  <sheetData>
    <row r="1" customFormat="false" ht="47.9" hidden="false" customHeight="true" outlineLevel="0" collapsed="false">
      <c r="A1" s="0" t="s">
        <v>100</v>
      </c>
      <c r="B1" s="8" t="s">
        <v>101</v>
      </c>
      <c r="C1" s="8" t="s">
        <v>102</v>
      </c>
      <c r="D1" s="8" t="s">
        <v>103</v>
      </c>
      <c r="E1" s="8" t="s">
        <v>104</v>
      </c>
      <c r="F1" s="8" t="s">
        <v>105</v>
      </c>
    </row>
    <row r="2" customFormat="false" ht="12.8" hidden="false" customHeight="false" outlineLevel="0" collapsed="false">
      <c r="A2" s="0" t="s">
        <v>106</v>
      </c>
      <c r="B2" s="8"/>
      <c r="C2" s="8"/>
      <c r="D2" s="8"/>
      <c r="E2" s="8"/>
      <c r="F2" s="8"/>
    </row>
    <row r="3" customFormat="false" ht="12.8" hidden="false" customHeight="false" outlineLevel="0" collapsed="false">
      <c r="A3" s="9" t="s">
        <v>107</v>
      </c>
      <c r="B3" s="5" t="n">
        <v>100</v>
      </c>
      <c r="C3" s="5" t="s">
        <v>108</v>
      </c>
      <c r="D3" s="0" t="n">
        <v>95</v>
      </c>
      <c r="E3" s="0" t="s">
        <v>109</v>
      </c>
      <c r="F3" s="5" t="n">
        <v>97.5609756097561</v>
      </c>
    </row>
    <row r="4" customFormat="false" ht="12.8" hidden="false" customHeight="false" outlineLevel="0" collapsed="false">
      <c r="A4" s="9" t="s">
        <v>110</v>
      </c>
      <c r="B4" s="5" t="n">
        <v>80.952380952381</v>
      </c>
      <c r="C4" s="5" t="s">
        <v>111</v>
      </c>
      <c r="D4" s="0" t="n">
        <v>70</v>
      </c>
      <c r="E4" s="0" t="s">
        <v>112</v>
      </c>
      <c r="F4" s="5" t="n">
        <v>75.609756097561</v>
      </c>
    </row>
    <row r="5" customFormat="false" ht="12.8" hidden="false" customHeight="false" outlineLevel="0" collapsed="false">
      <c r="A5" s="9" t="s">
        <v>113</v>
      </c>
      <c r="B5" s="5" t="n">
        <v>76.1904761904762</v>
      </c>
      <c r="C5" s="5" t="s">
        <v>114</v>
      </c>
      <c r="D5" s="0" t="n">
        <v>70</v>
      </c>
      <c r="E5" s="0" t="s">
        <v>115</v>
      </c>
      <c r="F5" s="5" t="n">
        <v>73.1707317073171</v>
      </c>
    </row>
    <row r="6" customFormat="false" ht="12.8" hidden="false" customHeight="false" outlineLevel="0" collapsed="false">
      <c r="A6" s="9" t="s">
        <v>116</v>
      </c>
      <c r="B6" s="5" t="n">
        <v>14.2857142857143</v>
      </c>
      <c r="C6" s="5" t="s">
        <v>117</v>
      </c>
      <c r="D6" s="0" t="n">
        <v>95</v>
      </c>
      <c r="E6" s="0" t="s">
        <v>118</v>
      </c>
      <c r="F6" s="5" t="n">
        <v>53.6585365853659</v>
      </c>
    </row>
    <row r="7" customFormat="false" ht="12.8" hidden="false" customHeight="false" outlineLevel="0" collapsed="false">
      <c r="A7" s="9" t="s">
        <v>119</v>
      </c>
      <c r="B7" s="5" t="n">
        <v>19.047619047619</v>
      </c>
      <c r="C7" s="5" t="s">
        <v>120</v>
      </c>
      <c r="D7" s="0" t="n">
        <v>75</v>
      </c>
      <c r="E7" s="0" t="s">
        <v>121</v>
      </c>
      <c r="F7" s="5" t="n">
        <v>46.3414634146342</v>
      </c>
    </row>
    <row r="8" customFormat="false" ht="12.8" hidden="false" customHeight="false" outlineLevel="0" collapsed="false">
      <c r="A8" s="9" t="s">
        <v>122</v>
      </c>
      <c r="B8" s="5" t="n">
        <v>14.2857142857143</v>
      </c>
      <c r="C8" s="5" t="s">
        <v>123</v>
      </c>
      <c r="D8" s="0" t="n">
        <v>70</v>
      </c>
      <c r="E8" s="0" t="s">
        <v>124</v>
      </c>
      <c r="F8" s="5" t="n">
        <v>41.4634146341463</v>
      </c>
    </row>
    <row r="9" customFormat="false" ht="12.8" hidden="false" customHeight="false" outlineLevel="0" collapsed="false">
      <c r="A9" s="9" t="s">
        <v>125</v>
      </c>
      <c r="B9" s="5" t="n">
        <v>4.76190476190476</v>
      </c>
      <c r="C9" s="5" t="s">
        <v>126</v>
      </c>
      <c r="D9" s="0" t="n">
        <v>75</v>
      </c>
      <c r="E9" s="0" t="s">
        <v>127</v>
      </c>
      <c r="F9" s="5" t="n">
        <v>39.0243902439024</v>
      </c>
    </row>
    <row r="10" customFormat="false" ht="12.8" hidden="false" customHeight="false" outlineLevel="0" collapsed="false">
      <c r="A10" s="9" t="s">
        <v>128</v>
      </c>
      <c r="B10" s="5" t="n">
        <v>4.76190476190476</v>
      </c>
      <c r="C10" s="5" t="s">
        <v>129</v>
      </c>
      <c r="D10" s="0" t="n">
        <v>75</v>
      </c>
      <c r="E10" s="0" t="s">
        <v>130</v>
      </c>
      <c r="F10" s="5" t="n">
        <v>39.0243902439024</v>
      </c>
    </row>
    <row r="11" customFormat="false" ht="12.8" hidden="false" customHeight="false" outlineLevel="0" collapsed="false">
      <c r="A11" s="9" t="s">
        <v>131</v>
      </c>
      <c r="B11" s="5" t="n">
        <v>4.76190476190476</v>
      </c>
      <c r="C11" s="5" t="s">
        <v>132</v>
      </c>
      <c r="D11" s="0" t="n">
        <v>75</v>
      </c>
      <c r="E11" s="0" t="s">
        <v>133</v>
      </c>
      <c r="F11" s="5" t="n">
        <v>39.0243902439024</v>
      </c>
    </row>
    <row r="12" customFormat="false" ht="12.8" hidden="false" customHeight="false" outlineLevel="0" collapsed="false">
      <c r="A12" s="9" t="s">
        <v>134</v>
      </c>
      <c r="B12" s="5" t="n">
        <v>4.76190476190476</v>
      </c>
      <c r="C12" s="5" t="s">
        <v>135</v>
      </c>
      <c r="D12" s="0" t="n">
        <v>70</v>
      </c>
      <c r="E12" s="0" t="s">
        <v>136</v>
      </c>
      <c r="F12" s="5" t="n">
        <v>36.5853658536585</v>
      </c>
    </row>
    <row r="13" customFormat="false" ht="12.8" hidden="false" customHeight="false" outlineLevel="0" collapsed="false">
      <c r="A13" s="9" t="s">
        <v>137</v>
      </c>
      <c r="B13" s="5" t="n">
        <v>9.52380952380952</v>
      </c>
      <c r="C13" s="5" t="s">
        <v>138</v>
      </c>
      <c r="D13" s="0" t="n">
        <v>60</v>
      </c>
      <c r="E13" s="0" t="s">
        <v>139</v>
      </c>
      <c r="F13" s="5" t="n">
        <v>34.1463414634146</v>
      </c>
    </row>
    <row r="14" customFormat="false" ht="12.8" hidden="false" customHeight="false" outlineLevel="0" collapsed="false">
      <c r="A14" s="9" t="s">
        <v>140</v>
      </c>
      <c r="B14" s="5" t="n">
        <v>14.2857142857143</v>
      </c>
      <c r="C14" s="5" t="s">
        <v>141</v>
      </c>
      <c r="D14" s="0" t="n">
        <v>55</v>
      </c>
      <c r="E14" s="0" t="s">
        <v>142</v>
      </c>
      <c r="F14" s="5" t="n">
        <v>34.1463414634146</v>
      </c>
    </row>
    <row r="15" customFormat="false" ht="12.8" hidden="false" customHeight="false" outlineLevel="0" collapsed="false">
      <c r="A15" s="9" t="s">
        <v>143</v>
      </c>
      <c r="B15" s="5" t="n">
        <v>4.76190476190476</v>
      </c>
      <c r="C15" s="5" t="s">
        <v>144</v>
      </c>
      <c r="D15" s="0" t="n">
        <v>55</v>
      </c>
      <c r="E15" s="0" t="s">
        <v>145</v>
      </c>
      <c r="F15" s="5" t="n">
        <v>29.2682926829268</v>
      </c>
    </row>
    <row r="16" customFormat="false" ht="12.8" hidden="false" customHeight="false" outlineLevel="0" collapsed="false">
      <c r="A16" s="9" t="s">
        <v>146</v>
      </c>
      <c r="B16" s="5" t="n">
        <v>4.76190476190476</v>
      </c>
      <c r="C16" s="5" t="s">
        <v>147</v>
      </c>
      <c r="D16" s="0" t="n">
        <v>50</v>
      </c>
      <c r="E16" s="0" t="s">
        <v>148</v>
      </c>
      <c r="F16" s="5" t="n">
        <v>26.8292682926829</v>
      </c>
    </row>
    <row r="17" customFormat="false" ht="12.8" hidden="false" customHeight="false" outlineLevel="0" collapsed="false">
      <c r="A17" s="9" t="s">
        <v>149</v>
      </c>
      <c r="B17" s="5" t="n">
        <v>4.76190476190476</v>
      </c>
      <c r="C17" s="5" t="s">
        <v>150</v>
      </c>
      <c r="D17" s="0" t="n">
        <v>45</v>
      </c>
      <c r="E17" s="0" t="s">
        <v>151</v>
      </c>
      <c r="F17" s="5" t="n">
        <v>24.390243902439</v>
      </c>
    </row>
    <row r="18" customFormat="false" ht="12.8" hidden="false" customHeight="false" outlineLevel="0" collapsed="false">
      <c r="A18" s="9" t="s">
        <v>152</v>
      </c>
      <c r="B18" s="5" t="n">
        <v>4.76190476190476</v>
      </c>
      <c r="C18" s="5" t="s">
        <v>153</v>
      </c>
      <c r="D18" s="0" t="n">
        <v>40</v>
      </c>
      <c r="E18" s="0" t="s">
        <v>154</v>
      </c>
      <c r="F18" s="5" t="n">
        <v>21.9512195121951</v>
      </c>
    </row>
    <row r="19" customFormat="false" ht="12.8" hidden="false" customHeight="false" outlineLevel="0" collapsed="false">
      <c r="A19" s="9" t="s">
        <v>155</v>
      </c>
      <c r="B19" s="5" t="n">
        <v>19.047619047619</v>
      </c>
      <c r="C19" s="5" t="s">
        <v>156</v>
      </c>
      <c r="D19" s="0" t="n">
        <v>15</v>
      </c>
      <c r="E19" s="0" t="s">
        <v>157</v>
      </c>
      <c r="F19" s="5" t="n">
        <v>17.0731707317073</v>
      </c>
    </row>
    <row r="20" customFormat="false" ht="12.8" hidden="false" customHeight="false" outlineLevel="0" collapsed="false">
      <c r="A20" s="9" t="s">
        <v>158</v>
      </c>
      <c r="B20" s="5" t="n">
        <v>4.76190476190476</v>
      </c>
      <c r="C20" s="5" t="s">
        <v>159</v>
      </c>
      <c r="D20" s="0" t="n">
        <v>25</v>
      </c>
      <c r="E20" s="0" t="s">
        <v>160</v>
      </c>
      <c r="F20" s="5" t="n">
        <v>14.6341463414634</v>
      </c>
    </row>
    <row r="21" customFormat="false" ht="12.8" hidden="false" customHeight="false" outlineLevel="0" collapsed="false">
      <c r="A21" s="0" t="s">
        <v>161</v>
      </c>
    </row>
    <row r="22" customFormat="false" ht="12.8" hidden="false" customHeight="false" outlineLevel="0" collapsed="false">
      <c r="A22" s="9" t="s">
        <v>162</v>
      </c>
      <c r="B22" s="5" t="n">
        <v>82.6086956521739</v>
      </c>
      <c r="C22" s="0" t="s">
        <v>163</v>
      </c>
      <c r="D22" s="0" t="n">
        <v>100</v>
      </c>
      <c r="E22" s="0" t="s">
        <v>164</v>
      </c>
      <c r="F22" s="5" t="n">
        <v>91.6666666666667</v>
      </c>
    </row>
    <row r="23" customFormat="false" ht="12.8" hidden="false" customHeight="false" outlineLevel="0" collapsed="false">
      <c r="A23" s="9" t="s">
        <v>165</v>
      </c>
      <c r="B23" s="5" t="n">
        <v>52.1739130434783</v>
      </c>
      <c r="C23" s="0" t="s">
        <v>166</v>
      </c>
      <c r="D23" s="0" t="n">
        <v>92</v>
      </c>
      <c r="E23" s="0" t="s">
        <v>167</v>
      </c>
      <c r="F23" s="5" t="n">
        <v>72.9166666666667</v>
      </c>
    </row>
    <row r="24" customFormat="false" ht="12.8" hidden="false" customHeight="false" outlineLevel="0" collapsed="false">
      <c r="A24" s="9" t="s">
        <v>168</v>
      </c>
      <c r="B24" s="5" t="n">
        <v>86.9565217391304</v>
      </c>
      <c r="C24" s="0" t="s">
        <v>169</v>
      </c>
      <c r="D24" s="0" t="n">
        <v>56</v>
      </c>
      <c r="E24" s="0" t="s">
        <v>170</v>
      </c>
      <c r="F24" s="5" t="n">
        <v>70.8333333333333</v>
      </c>
    </row>
    <row r="25" customFormat="false" ht="12.8" hidden="false" customHeight="false" outlineLevel="0" collapsed="false">
      <c r="A25" s="9" t="s">
        <v>171</v>
      </c>
      <c r="B25" s="5" t="n">
        <v>30.4347826086957</v>
      </c>
      <c r="C25" s="0" t="s">
        <v>172</v>
      </c>
      <c r="D25" s="0" t="n">
        <v>100</v>
      </c>
      <c r="E25" s="0" t="s">
        <v>173</v>
      </c>
      <c r="F25" s="5" t="n">
        <v>66.6666666666667</v>
      </c>
    </row>
    <row r="26" customFormat="false" ht="12.8" hidden="false" customHeight="false" outlineLevel="0" collapsed="false">
      <c r="A26" s="9" t="s">
        <v>174</v>
      </c>
      <c r="B26" s="5" t="n">
        <v>17.3913043478261</v>
      </c>
      <c r="C26" s="0" t="s">
        <v>175</v>
      </c>
      <c r="D26" s="0" t="n">
        <v>100</v>
      </c>
      <c r="E26" s="0" t="s">
        <v>176</v>
      </c>
      <c r="F26" s="5" t="n">
        <v>60.4166666666667</v>
      </c>
    </row>
    <row r="27" customFormat="false" ht="12.8" hidden="false" customHeight="false" outlineLevel="0" collapsed="false">
      <c r="A27" s="9" t="s">
        <v>177</v>
      </c>
      <c r="B27" s="5" t="n">
        <v>4.34782608695652</v>
      </c>
      <c r="C27" s="0" t="s">
        <v>178</v>
      </c>
      <c r="D27" s="0" t="n">
        <v>100</v>
      </c>
      <c r="E27" s="0" t="s">
        <v>179</v>
      </c>
      <c r="F27" s="5" t="n">
        <v>54.1666666666667</v>
      </c>
    </row>
    <row r="28" customFormat="false" ht="12.8" hidden="false" customHeight="false" outlineLevel="0" collapsed="false">
      <c r="A28" s="9" t="s">
        <v>180</v>
      </c>
      <c r="B28" s="5" t="n">
        <v>8.69565217391304</v>
      </c>
      <c r="C28" s="0" t="s">
        <v>181</v>
      </c>
      <c r="D28" s="0" t="n">
        <v>92</v>
      </c>
      <c r="E28" s="0" t="s">
        <v>182</v>
      </c>
      <c r="F28" s="5" t="n">
        <v>52.0833333333333</v>
      </c>
    </row>
    <row r="29" customFormat="false" ht="12.8" hidden="false" customHeight="false" outlineLevel="0" collapsed="false">
      <c r="A29" s="9" t="s">
        <v>183</v>
      </c>
      <c r="B29" s="5" t="n">
        <v>8.69565217391304</v>
      </c>
      <c r="C29" s="0" t="s">
        <v>184</v>
      </c>
      <c r="D29" s="0" t="n">
        <v>92</v>
      </c>
      <c r="E29" s="0" t="s">
        <v>185</v>
      </c>
      <c r="F29" s="5" t="n">
        <v>52.0833333333333</v>
      </c>
    </row>
    <row r="30" customFormat="false" ht="12.8" hidden="false" customHeight="false" outlineLevel="0" collapsed="false">
      <c r="A30" s="9" t="s">
        <v>186</v>
      </c>
      <c r="B30" s="5" t="n">
        <v>43.4782608695652</v>
      </c>
      <c r="C30" s="0" t="s">
        <v>187</v>
      </c>
      <c r="D30" s="0" t="n">
        <v>60</v>
      </c>
      <c r="E30" s="0" t="s">
        <v>188</v>
      </c>
      <c r="F30" s="5" t="n">
        <v>52.0833333333333</v>
      </c>
    </row>
    <row r="31" customFormat="false" ht="12.8" hidden="false" customHeight="false" outlineLevel="0" collapsed="false">
      <c r="A31" s="9" t="s">
        <v>189</v>
      </c>
      <c r="B31" s="5" t="n">
        <v>56.5217391304348</v>
      </c>
      <c r="C31" s="0" t="s">
        <v>190</v>
      </c>
      <c r="D31" s="0" t="n">
        <v>44</v>
      </c>
      <c r="E31" s="0" t="s">
        <v>191</v>
      </c>
      <c r="F31" s="5" t="n">
        <v>50</v>
      </c>
    </row>
    <row r="32" customFormat="false" ht="12.8" hidden="false" customHeight="false" outlineLevel="0" collapsed="false">
      <c r="A32" s="9" t="s">
        <v>192</v>
      </c>
      <c r="B32" s="5" t="n">
        <v>4.34782608695652</v>
      </c>
      <c r="C32" s="0" t="s">
        <v>193</v>
      </c>
      <c r="D32" s="0" t="n">
        <v>88</v>
      </c>
      <c r="E32" s="0" t="s">
        <v>194</v>
      </c>
      <c r="F32" s="5" t="n">
        <v>47.9166666666667</v>
      </c>
    </row>
    <row r="33" customFormat="false" ht="12.8" hidden="false" customHeight="false" outlineLevel="0" collapsed="false">
      <c r="A33" s="9" t="s">
        <v>195</v>
      </c>
      <c r="B33" s="5" t="n">
        <v>4.34782608695652</v>
      </c>
      <c r="C33" s="0" t="s">
        <v>196</v>
      </c>
      <c r="D33" s="0" t="n">
        <v>84</v>
      </c>
      <c r="E33" s="0" t="s">
        <v>197</v>
      </c>
      <c r="F33" s="5" t="n">
        <v>45.8333333333333</v>
      </c>
    </row>
    <row r="34" customFormat="false" ht="12.8" hidden="false" customHeight="false" outlineLevel="0" collapsed="false">
      <c r="A34" s="9" t="s">
        <v>198</v>
      </c>
      <c r="B34" s="5" t="n">
        <v>13.0434782608696</v>
      </c>
      <c r="C34" s="0" t="s">
        <v>199</v>
      </c>
      <c r="D34" s="0" t="n">
        <v>76</v>
      </c>
      <c r="E34" s="0" t="s">
        <v>200</v>
      </c>
      <c r="F34" s="5" t="n">
        <v>45.8333333333333</v>
      </c>
    </row>
    <row r="35" customFormat="false" ht="12.8" hidden="false" customHeight="false" outlineLevel="0" collapsed="false">
      <c r="A35" s="9" t="s">
        <v>201</v>
      </c>
      <c r="B35" s="5" t="n">
        <v>13.0434782608696</v>
      </c>
      <c r="C35" s="0" t="s">
        <v>202</v>
      </c>
      <c r="D35" s="0" t="n">
        <v>64</v>
      </c>
      <c r="E35" s="0" t="s">
        <v>203</v>
      </c>
      <c r="F35" s="5" t="n">
        <v>39.5833333333333</v>
      </c>
    </row>
    <row r="36" customFormat="false" ht="12.8" hidden="false" customHeight="false" outlineLevel="0" collapsed="false">
      <c r="A36" s="9" t="s">
        <v>204</v>
      </c>
      <c r="B36" s="5" t="n">
        <v>4.34782608695652</v>
      </c>
      <c r="C36" s="0" t="s">
        <v>205</v>
      </c>
      <c r="D36" s="0" t="n">
        <v>68</v>
      </c>
      <c r="E36" s="0" t="s">
        <v>206</v>
      </c>
      <c r="F36" s="5" t="n">
        <v>37.5</v>
      </c>
    </row>
    <row r="37" customFormat="false" ht="12.8" hidden="false" customHeight="false" outlineLevel="0" collapsed="false">
      <c r="A37" s="9" t="s">
        <v>207</v>
      </c>
      <c r="B37" s="5" t="n">
        <v>13.0434782608696</v>
      </c>
      <c r="C37" s="0" t="s">
        <v>208</v>
      </c>
      <c r="D37" s="0" t="n">
        <v>60</v>
      </c>
      <c r="E37" s="0" t="s">
        <v>209</v>
      </c>
      <c r="F37" s="5" t="n">
        <v>37.5</v>
      </c>
    </row>
    <row r="38" customFormat="false" ht="12.8" hidden="false" customHeight="false" outlineLevel="0" collapsed="false">
      <c r="A38" s="9" t="s">
        <v>210</v>
      </c>
      <c r="B38" s="5" t="n">
        <v>43.4782608695652</v>
      </c>
      <c r="C38" s="0" t="s">
        <v>211</v>
      </c>
      <c r="D38" s="0" t="n">
        <v>20</v>
      </c>
      <c r="E38" s="0" t="s">
        <v>212</v>
      </c>
      <c r="F38" s="5" t="n">
        <v>31.25</v>
      </c>
    </row>
    <row r="39" customFormat="false" ht="12.8" hidden="false" customHeight="false" outlineLevel="0" collapsed="false">
      <c r="A39" s="9" t="s">
        <v>213</v>
      </c>
      <c r="B39" s="5" t="n">
        <v>34.7826086956522</v>
      </c>
      <c r="C39" s="0" t="s">
        <v>214</v>
      </c>
      <c r="D39" s="0" t="n">
        <v>28</v>
      </c>
      <c r="E39" s="0" t="s">
        <v>215</v>
      </c>
      <c r="F39" s="5" t="n">
        <v>31.25</v>
      </c>
    </row>
    <row r="40" customFormat="false" ht="12.8" hidden="false" customHeight="false" outlineLevel="0" collapsed="false">
      <c r="A40" s="9" t="s">
        <v>216</v>
      </c>
      <c r="B40" s="5" t="n">
        <v>4.34782608695652</v>
      </c>
      <c r="C40" s="0" t="s">
        <v>217</v>
      </c>
      <c r="D40" s="0" t="n">
        <v>56</v>
      </c>
      <c r="E40" s="0" t="s">
        <v>218</v>
      </c>
      <c r="F40" s="5" t="n">
        <v>31.25</v>
      </c>
    </row>
    <row r="41" customFormat="false" ht="12.8" hidden="false" customHeight="false" outlineLevel="0" collapsed="false">
      <c r="A41" s="9" t="s">
        <v>219</v>
      </c>
      <c r="B41" s="5" t="n">
        <v>4.34782608695652</v>
      </c>
      <c r="C41" s="0" t="s">
        <v>220</v>
      </c>
      <c r="D41" s="0" t="n">
        <v>56</v>
      </c>
      <c r="E41" s="0" t="s">
        <v>221</v>
      </c>
      <c r="F41" s="5" t="n">
        <v>31.25</v>
      </c>
    </row>
    <row r="42" customFormat="false" ht="12.8" hidden="false" customHeight="false" outlineLevel="0" collapsed="false">
      <c r="A42" s="9" t="s">
        <v>222</v>
      </c>
      <c r="B42" s="5" t="n">
        <v>4.34782608695652</v>
      </c>
      <c r="C42" s="0" t="s">
        <v>223</v>
      </c>
      <c r="D42" s="0" t="n">
        <v>56</v>
      </c>
      <c r="E42" s="0" t="s">
        <v>224</v>
      </c>
      <c r="F42" s="5" t="n">
        <v>31.25</v>
      </c>
    </row>
    <row r="43" customFormat="false" ht="12.8" hidden="false" customHeight="false" outlineLevel="0" collapsed="false">
      <c r="A43" s="9" t="s">
        <v>225</v>
      </c>
      <c r="B43" s="5" t="n">
        <v>17.3913043478261</v>
      </c>
      <c r="C43" s="0" t="s">
        <v>226</v>
      </c>
      <c r="D43" s="0" t="n">
        <v>40</v>
      </c>
      <c r="E43" s="0" t="s">
        <v>227</v>
      </c>
      <c r="F43" s="5" t="n">
        <v>29.1666666666667</v>
      </c>
    </row>
    <row r="44" customFormat="false" ht="12.8" hidden="false" customHeight="false" outlineLevel="0" collapsed="false">
      <c r="A44" s="9" t="s">
        <v>228</v>
      </c>
      <c r="B44" s="5" t="n">
        <v>4.34782608695652</v>
      </c>
      <c r="C44" s="0" t="s">
        <v>229</v>
      </c>
      <c r="D44" s="0" t="n">
        <v>48</v>
      </c>
      <c r="E44" s="0" t="s">
        <v>138</v>
      </c>
      <c r="F44" s="5" t="n">
        <v>27.0833333333333</v>
      </c>
    </row>
    <row r="45" customFormat="false" ht="12.8" hidden="false" customHeight="false" outlineLevel="0" collapsed="false">
      <c r="A45" s="9" t="s">
        <v>230</v>
      </c>
      <c r="B45" s="5" t="n">
        <v>21.7391304347826</v>
      </c>
      <c r="C45" s="0" t="s">
        <v>231</v>
      </c>
      <c r="D45" s="0" t="n">
        <v>24</v>
      </c>
      <c r="E45" s="0" t="s">
        <v>232</v>
      </c>
      <c r="F45" s="5" t="n">
        <v>22.9166666666667</v>
      </c>
    </row>
    <row r="46" customFormat="false" ht="12.8" hidden="false" customHeight="false" outlineLevel="0" collapsed="false">
      <c r="A46" s="9" t="s">
        <v>233</v>
      </c>
      <c r="B46" s="5" t="n">
        <v>4.34782608695652</v>
      </c>
      <c r="C46" s="0" t="s">
        <v>234</v>
      </c>
      <c r="D46" s="0" t="n">
        <v>36</v>
      </c>
      <c r="E46" s="0" t="s">
        <v>235</v>
      </c>
      <c r="F46" s="5" t="n">
        <v>20.8333333333333</v>
      </c>
    </row>
    <row r="47" customFormat="false" ht="12.8" hidden="false" customHeight="false" outlineLevel="0" collapsed="false">
      <c r="A47" s="9" t="s">
        <v>236</v>
      </c>
      <c r="B47" s="5" t="n">
        <v>4.34782608695652</v>
      </c>
      <c r="C47" s="0" t="s">
        <v>237</v>
      </c>
      <c r="D47" s="0" t="n">
        <v>32</v>
      </c>
      <c r="E47" s="0" t="s">
        <v>238</v>
      </c>
      <c r="F47" s="5" t="n">
        <v>18.75</v>
      </c>
    </row>
    <row r="48" customFormat="false" ht="12.8" hidden="false" customHeight="false" outlineLevel="0" collapsed="false">
      <c r="A48" s="9" t="s">
        <v>239</v>
      </c>
      <c r="B48" s="5" t="n">
        <v>21.7391304347826</v>
      </c>
      <c r="C48" s="0" t="s">
        <v>240</v>
      </c>
      <c r="D48" s="0" t="n">
        <v>8</v>
      </c>
      <c r="E48" s="0" t="s">
        <v>241</v>
      </c>
      <c r="F48" s="5" t="n">
        <v>14.5833333333333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2023-07-18T15:31:12Z</dcterms:created>
  <dc:creator/>
  <dc:description/>
  <dc:language>en-US</dc:language>
  <cp:lastModifiedBy/>
  <dcterms:modified xsi:type="dcterms:W3CDTF">2023-07-24T13:55:35Z</dcterms:modified>
  <cp:revision>7</cp:revision>
  <dc:subject/>
  <dc:title/>
</cp:coreProperties>
</file>