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iyu\Documents\Machine Learning\Work\back-allocation-using-machine-learning\datasets\"/>
    </mc:Choice>
  </mc:AlternateContent>
  <xr:revisionPtr revIDLastSave="0" documentId="13_ncr:1_{DBB2CB6A-2577-4EBF-A98B-108205A27D0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ull History" sheetId="4" r:id="rId1"/>
    <sheet name="1388" sheetId="1" r:id="rId2"/>
    <sheet name="1389" sheetId="5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4" i="5" l="1"/>
  <c r="L64" i="5"/>
  <c r="R64" i="5"/>
  <c r="N64" i="5"/>
  <c r="J64" i="5"/>
  <c r="S64" i="5"/>
  <c r="L63" i="5"/>
  <c r="G63" i="5"/>
  <c r="N63" i="5"/>
  <c r="S63" i="5"/>
  <c r="T64" i="5" s="1"/>
  <c r="J63" i="5"/>
  <c r="R63" i="5"/>
  <c r="S62" i="5"/>
  <c r="T63" i="5" s="1"/>
  <c r="R62" i="5"/>
  <c r="N62" i="5"/>
  <c r="J62" i="5"/>
  <c r="G62" i="5"/>
  <c r="L71" i="1"/>
  <c r="L70" i="1"/>
  <c r="L69" i="1"/>
  <c r="L68" i="1"/>
  <c r="L67" i="1"/>
  <c r="L66" i="1"/>
  <c r="L65" i="1"/>
  <c r="L64" i="1"/>
  <c r="L63" i="1"/>
  <c r="L62" i="1"/>
  <c r="L61" i="1"/>
  <c r="L62" i="5"/>
  <c r="L61" i="5"/>
  <c r="L194" i="4"/>
  <c r="E194" i="4"/>
  <c r="H194" i="4"/>
  <c r="G61" i="5"/>
  <c r="J61" i="5"/>
  <c r="N61" i="5"/>
  <c r="R61" i="5"/>
  <c r="S60" i="5"/>
  <c r="S61" i="5"/>
  <c r="T62" i="5" s="1"/>
  <c r="E154" i="4"/>
  <c r="E153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29" i="4"/>
  <c r="E130" i="4"/>
  <c r="E131" i="4"/>
  <c r="E132" i="4"/>
  <c r="E133" i="4"/>
  <c r="E134" i="4"/>
  <c r="E135" i="4"/>
  <c r="E136" i="4"/>
  <c r="E137" i="4"/>
  <c r="E138" i="4"/>
  <c r="E139" i="4"/>
  <c r="E127" i="4"/>
  <c r="E128" i="4"/>
  <c r="E126" i="4"/>
  <c r="F125" i="4"/>
  <c r="F122" i="4"/>
  <c r="F123" i="4"/>
  <c r="F124" i="4"/>
  <c r="F85" i="4"/>
  <c r="F86" i="4"/>
  <c r="F87" i="4"/>
  <c r="F88" i="4"/>
  <c r="F89" i="4"/>
  <c r="F90" i="4"/>
  <c r="F91" i="4"/>
  <c r="F92" i="4"/>
  <c r="F93" i="4"/>
  <c r="F94" i="4"/>
  <c r="F95" i="4"/>
  <c r="F96" i="4"/>
  <c r="F76" i="4"/>
  <c r="F77" i="4"/>
  <c r="F78" i="4"/>
  <c r="F79" i="4"/>
  <c r="F80" i="4"/>
  <c r="F81" i="4"/>
  <c r="F82" i="4"/>
  <c r="F83" i="4"/>
  <c r="F84" i="4"/>
  <c r="F67" i="4"/>
  <c r="F68" i="4"/>
  <c r="F69" i="4"/>
  <c r="F70" i="4"/>
  <c r="F71" i="4"/>
  <c r="F72" i="4"/>
  <c r="F73" i="4"/>
  <c r="F74" i="4"/>
  <c r="F75" i="4"/>
  <c r="F59" i="4"/>
  <c r="F60" i="4"/>
  <c r="F61" i="4"/>
  <c r="F62" i="4"/>
  <c r="F63" i="4"/>
  <c r="F64" i="4"/>
  <c r="F65" i="4"/>
  <c r="F66" i="4"/>
  <c r="F52" i="4"/>
  <c r="F53" i="4"/>
  <c r="F54" i="4"/>
  <c r="F55" i="4"/>
  <c r="F56" i="4"/>
  <c r="F57" i="4"/>
  <c r="F58" i="4"/>
  <c r="F42" i="4"/>
  <c r="F43" i="4"/>
  <c r="F44" i="4"/>
  <c r="F45" i="4"/>
  <c r="F46" i="4"/>
  <c r="F47" i="4"/>
  <c r="F48" i="4"/>
  <c r="F49" i="4"/>
  <c r="F50" i="4"/>
  <c r="F51" i="4"/>
  <c r="F34" i="4"/>
  <c r="F35" i="4"/>
  <c r="F36" i="4"/>
  <c r="F37" i="4"/>
  <c r="F38" i="4"/>
  <c r="F39" i="4"/>
  <c r="F40" i="4"/>
  <c r="F41" i="4"/>
  <c r="F25" i="4"/>
  <c r="F26" i="4"/>
  <c r="F27" i="4"/>
  <c r="F28" i="4"/>
  <c r="F29" i="4"/>
  <c r="F30" i="4"/>
  <c r="F31" i="4"/>
  <c r="F32" i="4"/>
  <c r="F33" i="4"/>
  <c r="F24" i="4"/>
  <c r="F22" i="4"/>
  <c r="F23" i="4"/>
  <c r="F19" i="4"/>
  <c r="F20" i="4"/>
  <c r="F21" i="4"/>
  <c r="F18" i="4"/>
  <c r="F17" i="4"/>
  <c r="F7" i="4"/>
  <c r="F8" i="4"/>
  <c r="F9" i="4"/>
  <c r="F10" i="4"/>
  <c r="F11" i="4"/>
  <c r="F12" i="4"/>
  <c r="F13" i="4"/>
  <c r="F14" i="4"/>
  <c r="F15" i="4"/>
  <c r="F16" i="4"/>
  <c r="F6" i="4"/>
  <c r="F5" i="4"/>
  <c r="F4" i="4"/>
  <c r="H193" i="4"/>
  <c r="L193" i="4"/>
  <c r="E193" i="4"/>
  <c r="E192" i="4"/>
  <c r="H192" i="4"/>
  <c r="L192" i="4"/>
  <c r="R70" i="1"/>
  <c r="S70" i="1"/>
  <c r="N70" i="1"/>
  <c r="J70" i="1"/>
  <c r="G70" i="1"/>
  <c r="T61" i="5" l="1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5" i="4"/>
  <c r="L6" i="4"/>
  <c r="L4" i="4"/>
  <c r="L184" i="4"/>
  <c r="L185" i="4"/>
  <c r="L186" i="4"/>
  <c r="L187" i="4"/>
  <c r="L188" i="4"/>
  <c r="L189" i="4"/>
  <c r="L190" i="4"/>
  <c r="L191" i="4"/>
  <c r="L183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H151" i="4" l="1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E121" i="4"/>
  <c r="F121" i="4" s="1"/>
  <c r="H120" i="4"/>
  <c r="E120" i="4"/>
  <c r="F120" i="4" s="1"/>
  <c r="H119" i="4"/>
  <c r="E119" i="4"/>
  <c r="F119" i="4" s="1"/>
  <c r="H118" i="4"/>
  <c r="E118" i="4"/>
  <c r="F118" i="4" s="1"/>
  <c r="H117" i="4"/>
  <c r="E117" i="4"/>
  <c r="F117" i="4" s="1"/>
  <c r="H116" i="4"/>
  <c r="E116" i="4"/>
  <c r="F116" i="4" s="1"/>
  <c r="H115" i="4"/>
  <c r="E115" i="4"/>
  <c r="F115" i="4" s="1"/>
  <c r="H114" i="4"/>
  <c r="E114" i="4"/>
  <c r="F114" i="4" s="1"/>
  <c r="H113" i="4"/>
  <c r="E113" i="4"/>
  <c r="F113" i="4" s="1"/>
  <c r="H112" i="4"/>
  <c r="E112" i="4"/>
  <c r="F112" i="4" s="1"/>
  <c r="H111" i="4"/>
  <c r="E111" i="4"/>
  <c r="F111" i="4" s="1"/>
  <c r="H110" i="4"/>
  <c r="E110" i="4"/>
  <c r="F110" i="4" s="1"/>
  <c r="H109" i="4"/>
  <c r="E109" i="4"/>
  <c r="F109" i="4" s="1"/>
  <c r="H108" i="4"/>
  <c r="E108" i="4"/>
  <c r="F108" i="4" s="1"/>
  <c r="H107" i="4"/>
  <c r="E107" i="4"/>
  <c r="F107" i="4" s="1"/>
  <c r="H106" i="4"/>
  <c r="E106" i="4"/>
  <c r="F106" i="4" s="1"/>
  <c r="H105" i="4"/>
  <c r="E105" i="4"/>
  <c r="F105" i="4" s="1"/>
  <c r="H104" i="4"/>
  <c r="E104" i="4"/>
  <c r="F104" i="4" s="1"/>
  <c r="H103" i="4"/>
  <c r="E103" i="4"/>
  <c r="F103" i="4" s="1"/>
  <c r="H102" i="4"/>
  <c r="E102" i="4"/>
  <c r="F102" i="4" s="1"/>
  <c r="H101" i="4"/>
  <c r="E101" i="4"/>
  <c r="F101" i="4" s="1"/>
  <c r="H100" i="4"/>
  <c r="E100" i="4"/>
  <c r="F100" i="4" s="1"/>
  <c r="H99" i="4"/>
  <c r="E99" i="4"/>
  <c r="F99" i="4" s="1"/>
  <c r="H98" i="4"/>
  <c r="E98" i="4"/>
  <c r="F98" i="4" s="1"/>
  <c r="H97" i="4"/>
  <c r="E97" i="4"/>
  <c r="F97" i="4" s="1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S69" i="1"/>
  <c r="T70" i="1" s="1"/>
  <c r="R69" i="1"/>
  <c r="N69" i="1"/>
  <c r="J69" i="1"/>
  <c r="G69" i="1"/>
  <c r="N68" i="1"/>
  <c r="R68" i="1"/>
  <c r="S68" i="1"/>
  <c r="J68" i="1"/>
  <c r="G68" i="1"/>
  <c r="S67" i="1"/>
  <c r="R67" i="1"/>
  <c r="N67" i="1"/>
  <c r="J67" i="1"/>
  <c r="G67" i="1"/>
  <c r="S66" i="1"/>
  <c r="T67" i="1" s="1"/>
  <c r="R66" i="1"/>
  <c r="N66" i="1"/>
  <c r="J66" i="1"/>
  <c r="G66" i="1"/>
  <c r="S65" i="1"/>
  <c r="R65" i="1"/>
  <c r="N65" i="1"/>
  <c r="J65" i="1"/>
  <c r="G65" i="1"/>
  <c r="S64" i="1"/>
  <c r="R64" i="1"/>
  <c r="N64" i="1"/>
  <c r="J64" i="1"/>
  <c r="G64" i="1"/>
  <c r="S63" i="1"/>
  <c r="R63" i="1"/>
  <c r="N63" i="1"/>
  <c r="J63" i="1"/>
  <c r="G63" i="1"/>
  <c r="S62" i="1"/>
  <c r="T63" i="1" s="1"/>
  <c r="R62" i="1"/>
  <c r="N62" i="1"/>
  <c r="J62" i="1"/>
  <c r="G62" i="1"/>
  <c r="S61" i="1"/>
  <c r="R61" i="1"/>
  <c r="N61" i="1"/>
  <c r="J61" i="1"/>
  <c r="G61" i="1"/>
  <c r="S60" i="1"/>
  <c r="T68" i="1" l="1"/>
  <c r="T65" i="1"/>
  <c r="T69" i="1"/>
  <c r="T64" i="1"/>
  <c r="T66" i="1"/>
  <c r="T62" i="1"/>
  <c r="T6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sir198</author>
  </authors>
  <commentList>
    <comment ref="C318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به علت عملکرد ESD-1.2 در سکوی ایلام به مدت 15 دقیقه از سرویس خارج شد</t>
        </r>
      </text>
    </comment>
    <comment ref="C339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به علت عملکرد ESD-2.1 در سکوی ایلام به مدت 40 دقیقه از سرویس خارج شد</t>
        </r>
      </text>
    </comment>
    <comment ref="C345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به علت black SD  سکوی ایلام به مدت 1/75 از سرویس خارج شد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Javad Eiji</author>
    <author>SIR 198</author>
  </authors>
  <commentList>
    <comment ref="C18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تنظیم دما و فشار سرچاهی به درخواست اداره مهندسی بهره برداری</t>
        </r>
      </text>
    </comment>
    <comment ref="C2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به دلیل اشکال در بهره برداری خشکی و عدم دریافت نفت از ایلام به مدت 1/5 ساعت از سرویس خارج شدند (به صورت دستی)</t>
        </r>
      </text>
    </comment>
    <comment ref="C24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به درخواست مهندسی بهره برداری فشار سرچاهی 2bar کاهش داده شد</t>
        </r>
      </text>
    </comment>
    <comment ref="C57" authorId="1" shapeId="0" xr:uid="{00000000-0006-0000-0200-000004000000}">
      <text>
        <r>
          <rPr>
            <b/>
            <sz val="8"/>
            <color indexed="81"/>
            <rFont val="Tahoma"/>
            <family val="2"/>
          </rPr>
          <t>کاهش WHP از 120.6 به 119 به درخواست اداره مهندسی بهره برداری سیری</t>
        </r>
      </text>
    </comment>
    <comment ref="C76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تنظیم دما و فشار سرچاهی</t>
        </r>
      </text>
    </comment>
    <comment ref="C148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قطع برق از جزیره ، اشکال در سیستم دیزل ژنراتور اضطراری و قطع برق سکو (SD) - به مدت 45 دقیقه خارج از سرویس</t>
        </r>
      </text>
    </comment>
  </commentList>
</comments>
</file>

<file path=xl/sharedStrings.xml><?xml version="1.0" encoding="utf-8"?>
<sst xmlns="http://schemas.openxmlformats.org/spreadsheetml/2006/main" count="994" uniqueCount="871">
  <si>
    <t>Date</t>
  </si>
  <si>
    <t>Test Result</t>
  </si>
  <si>
    <t>Ir. Calender</t>
  </si>
  <si>
    <t>Eng. Calender</t>
  </si>
  <si>
    <t>Choke(/64")</t>
  </si>
  <si>
    <t>WHT (0C)</t>
  </si>
  <si>
    <t>WHP (psig)</t>
  </si>
  <si>
    <t>WHP (barg)</t>
  </si>
  <si>
    <t>Oil Rate (STBD)</t>
  </si>
  <si>
    <r>
      <t xml:space="preserve">∆Q </t>
    </r>
    <r>
      <rPr>
        <b/>
        <sz val="10"/>
        <rFont val="Times New Roman"/>
        <family val="1"/>
      </rPr>
      <t>(STBD)</t>
    </r>
  </si>
  <si>
    <t>Water Rate(sbwpd)</t>
  </si>
  <si>
    <t>BS&amp;W</t>
  </si>
  <si>
    <t>Gas Rate (mscfd)</t>
  </si>
  <si>
    <t>GOR</t>
  </si>
  <si>
    <t>API</t>
  </si>
  <si>
    <t>1380  →  81/2/19</t>
  </si>
  <si>
    <t>84/4/14 →  86/7/21</t>
  </si>
  <si>
    <t>86/10/30  →  88/12/29</t>
  </si>
  <si>
    <t>WHT ↓↓       ( - 7)</t>
  </si>
  <si>
    <t>WHT ↑       ( +2)</t>
  </si>
  <si>
    <t>WHT ↑           ( +2)</t>
  </si>
  <si>
    <t>WHP  ↑↑    ( +10 )</t>
  </si>
  <si>
    <t>WHP  ↓      ( - 4 )</t>
  </si>
  <si>
    <t>WHP  ↓↓↓  ( - 14 )</t>
  </si>
  <si>
    <t>Q  ↓↓↓    ( - 2600)</t>
  </si>
  <si>
    <t>Q  ↑↑       ( +700)</t>
  </si>
  <si>
    <t>Q  ↑↑          (+ 800)</t>
  </si>
  <si>
    <t>BS                  ( 0 )</t>
  </si>
  <si>
    <t>BS              ( 0 )</t>
  </si>
  <si>
    <t>GOR ↓       ( - 250)</t>
  </si>
  <si>
    <t>GOR ↓    ( - 150)</t>
  </si>
  <si>
    <t>GOR ↓         ( - 100)</t>
  </si>
  <si>
    <r>
      <t xml:space="preserve">تولید آب صفر است ، از همان ابتدا  GOR  افزایش یافته و از سال 1380 تاکنون تغییرات زیادی نداشته است </t>
    </r>
    <r>
      <rPr>
        <sz val="11"/>
        <color rgb="FFFF0000"/>
        <rFont val="B Homa"/>
        <charset val="178"/>
      </rPr>
      <t>(قابل ذکر است که این چاه با لایه گازی در ارتباط است)</t>
    </r>
    <r>
      <rPr>
        <sz val="11"/>
        <color rgb="FF000000"/>
        <rFont val="B Homa"/>
        <charset val="178"/>
      </rPr>
      <t xml:space="preserve"> در این چاه همواره افت WHP با افزایش Q همراه بوده است . اما چاه حساسیت زیادی دارد و در چند نمونه با تغییر WHP وضعیت Q تغییر کرده ولی با برگرداندن WHP به حالت قبل ، Q در همان وضعیت دوم مانده است . (در کل چاه پتانسیل بالایی  جهت افزایش تولید دارد اما بایستی دقت شود تغییرات خیلی آرام باشند )</t>
    </r>
  </si>
  <si>
    <t>روند تغییرات چاه از ابتدای تولید</t>
  </si>
  <si>
    <t>دلایل</t>
  </si>
  <si>
    <t>کاهش فشار با افزایش تولید همراه است البته بایستی مراقب بود WHP در حد مطلوب بالا نگه داشته شود و جهت تولید صیانتی ، WHP را بیش از حد کاهش ندهیم. ( در حال حاضر WHP جهت جبران افت تولید ناشی از چاههای دیگر حدود 2 بار کاهش داده شده است .)</t>
  </si>
  <si>
    <t xml:space="preserve">وضعیت فعلی (89/2/23) </t>
  </si>
  <si>
    <t>1382/10/08</t>
  </si>
  <si>
    <t>1382/11/11</t>
  </si>
  <si>
    <t>1382/12/11</t>
  </si>
  <si>
    <t>1383/01/11</t>
  </si>
  <si>
    <t>انجام هر چه سریعتر تست جهت مشاهده نتیجه تغییر چوک</t>
  </si>
  <si>
    <t>نسخه پیشنهادی</t>
  </si>
  <si>
    <t>1383/02/10</t>
  </si>
  <si>
    <t>1383/03/11</t>
  </si>
  <si>
    <t>1383/04/13</t>
  </si>
  <si>
    <t>زمان اجرا</t>
  </si>
  <si>
    <t>1383/04/24</t>
  </si>
  <si>
    <t>نتیجه تغییر</t>
  </si>
  <si>
    <t>1383/06/23</t>
  </si>
  <si>
    <t>1383/08/26</t>
  </si>
  <si>
    <t>1383/10/11</t>
  </si>
  <si>
    <t>1383/11/17</t>
  </si>
  <si>
    <t>1383/12/16</t>
  </si>
  <si>
    <t>1384/04/07</t>
  </si>
  <si>
    <t>1384/04/14</t>
  </si>
  <si>
    <t>1384/05/14</t>
  </si>
  <si>
    <t>1384/06/19</t>
  </si>
  <si>
    <t>1384/07/18</t>
  </si>
  <si>
    <t>1384/08/13</t>
  </si>
  <si>
    <t>1384/09/18</t>
  </si>
  <si>
    <t>1384/10/19</t>
  </si>
  <si>
    <t>1384/11/18</t>
  </si>
  <si>
    <t>1384/12/15</t>
  </si>
  <si>
    <t>1385/01/16</t>
  </si>
  <si>
    <t>1385/02/15</t>
  </si>
  <si>
    <t>1385/03/18</t>
  </si>
  <si>
    <t>1385/04/24</t>
  </si>
  <si>
    <t>1385/05/20</t>
  </si>
  <si>
    <t>1385/06/23</t>
  </si>
  <si>
    <t>1385/07/22</t>
  </si>
  <si>
    <t>1385/08/01</t>
  </si>
  <si>
    <t>1385/09/22</t>
  </si>
  <si>
    <t>1385/10/19</t>
  </si>
  <si>
    <t>1385/11/03</t>
  </si>
  <si>
    <t>1385/12/18</t>
  </si>
  <si>
    <t>1386/01/24</t>
  </si>
  <si>
    <t>1386/02/29</t>
  </si>
  <si>
    <t>1386/03/25</t>
  </si>
  <si>
    <t>1386/04/22</t>
  </si>
  <si>
    <t>1386/05/28</t>
  </si>
  <si>
    <t>1386/06/22</t>
  </si>
  <si>
    <t>1386/07/21</t>
  </si>
  <si>
    <t>1386/08/24</t>
  </si>
  <si>
    <t>1386/09/26</t>
  </si>
  <si>
    <t>1386/10/30</t>
  </si>
  <si>
    <t>1386/11/28</t>
  </si>
  <si>
    <t>1386/12/27</t>
  </si>
  <si>
    <t>1387/01/25</t>
  </si>
  <si>
    <t>1387/02/26</t>
  </si>
  <si>
    <t>1387/05/24</t>
  </si>
  <si>
    <t>1387/06/30</t>
  </si>
  <si>
    <t>1387/07/27</t>
  </si>
  <si>
    <t>1387/08/25</t>
  </si>
  <si>
    <t>1387/09/23</t>
  </si>
  <si>
    <t>1387/10/25</t>
  </si>
  <si>
    <t>1387/11/26</t>
  </si>
  <si>
    <t>1387/12/25</t>
  </si>
  <si>
    <t>1388/01/26</t>
  </si>
  <si>
    <t>1388/02/26</t>
  </si>
  <si>
    <t>1388/03/24</t>
  </si>
  <si>
    <t>1388/04/25</t>
  </si>
  <si>
    <t>1388/05/27</t>
  </si>
  <si>
    <t>1388/06/27</t>
  </si>
  <si>
    <t>1388/07/25</t>
  </si>
  <si>
    <t>1388/08/24</t>
  </si>
  <si>
    <t>1388/09/25</t>
  </si>
  <si>
    <t>1388/11/15</t>
  </si>
  <si>
    <t>1388/12/29</t>
  </si>
  <si>
    <t>1389/03/03</t>
  </si>
  <si>
    <t>Farvardin</t>
  </si>
  <si>
    <t>WHT (°C)</t>
  </si>
  <si>
    <t>WHP (Barg)</t>
  </si>
  <si>
    <t>88-01-01</t>
  </si>
  <si>
    <t>88-01-02</t>
  </si>
  <si>
    <t>88-01-03</t>
  </si>
  <si>
    <t>88-01-04</t>
  </si>
  <si>
    <t>88-01-05</t>
  </si>
  <si>
    <t>88-01-06</t>
  </si>
  <si>
    <t>88-01-07</t>
  </si>
  <si>
    <t>88-01-08</t>
  </si>
  <si>
    <t>88-01-09</t>
  </si>
  <si>
    <t>88-01-10</t>
  </si>
  <si>
    <t>88-01-11</t>
  </si>
  <si>
    <t>88-01-12</t>
  </si>
  <si>
    <t>88-01-13</t>
  </si>
  <si>
    <t>88-01-14</t>
  </si>
  <si>
    <t>88-01-15</t>
  </si>
  <si>
    <t>88-01-16</t>
  </si>
  <si>
    <t>88-01-17</t>
  </si>
  <si>
    <t>88-01-18</t>
  </si>
  <si>
    <t>88-01-19</t>
  </si>
  <si>
    <t>88-01-20</t>
  </si>
  <si>
    <t>88-01-21</t>
  </si>
  <si>
    <t>88-01-22</t>
  </si>
  <si>
    <t>88-01-23</t>
  </si>
  <si>
    <t>88-01-24</t>
  </si>
  <si>
    <t>88-01-25</t>
  </si>
  <si>
    <t>88-01-26</t>
  </si>
  <si>
    <t>88-01-27</t>
  </si>
  <si>
    <t>88-01-28</t>
  </si>
  <si>
    <t>88-01-29</t>
  </si>
  <si>
    <t>88-01-30</t>
  </si>
  <si>
    <t>88-01-31</t>
  </si>
  <si>
    <t>Ordibehesht</t>
  </si>
  <si>
    <t>88-02-01</t>
  </si>
  <si>
    <t>88-02-02</t>
  </si>
  <si>
    <t>88-02-03</t>
  </si>
  <si>
    <t>88-02-04</t>
  </si>
  <si>
    <t>88-02-05</t>
  </si>
  <si>
    <t>88-02-06</t>
  </si>
  <si>
    <t>88-02-07</t>
  </si>
  <si>
    <t>88-02-08</t>
  </si>
  <si>
    <t>88-02-09</t>
  </si>
  <si>
    <t>88-02-10</t>
  </si>
  <si>
    <t>88-02-11</t>
  </si>
  <si>
    <t>88-02-12</t>
  </si>
  <si>
    <t>88-02-13</t>
  </si>
  <si>
    <t>88-02-14</t>
  </si>
  <si>
    <t>88-02-15</t>
  </si>
  <si>
    <t>88-02-16</t>
  </si>
  <si>
    <t>88-02-17</t>
  </si>
  <si>
    <t>88-02-18</t>
  </si>
  <si>
    <t>88-02-19</t>
  </si>
  <si>
    <t>88-02-20</t>
  </si>
  <si>
    <t>88-02-21</t>
  </si>
  <si>
    <t>88-02-22</t>
  </si>
  <si>
    <t>Corresponding Well Tests</t>
  </si>
  <si>
    <t>88-02-23</t>
  </si>
  <si>
    <r>
      <t xml:space="preserve">WHT </t>
    </r>
    <r>
      <rPr>
        <b/>
        <sz val="10"/>
        <color theme="1"/>
        <rFont val="Times New Roman"/>
        <family val="1"/>
      </rPr>
      <t>(°C)</t>
    </r>
  </si>
  <si>
    <r>
      <t xml:space="preserve">∆WHT </t>
    </r>
    <r>
      <rPr>
        <b/>
        <sz val="10"/>
        <color theme="1"/>
        <rFont val="Times New Roman"/>
        <family val="1"/>
      </rPr>
      <t>(°C)</t>
    </r>
  </si>
  <si>
    <r>
      <t xml:space="preserve">WHP </t>
    </r>
    <r>
      <rPr>
        <b/>
        <sz val="10"/>
        <color theme="1"/>
        <rFont val="Times New Roman"/>
        <family val="1"/>
      </rPr>
      <t>(Barg)</t>
    </r>
  </si>
  <si>
    <r>
      <t xml:space="preserve">WHPT </t>
    </r>
    <r>
      <rPr>
        <b/>
        <sz val="10"/>
        <color theme="1"/>
        <rFont val="Times New Roman"/>
        <family val="1"/>
      </rPr>
      <t>(Barg)</t>
    </r>
  </si>
  <si>
    <r>
      <t xml:space="preserve">∆WHP </t>
    </r>
    <r>
      <rPr>
        <b/>
        <sz val="10"/>
        <color theme="1"/>
        <rFont val="Times New Roman"/>
        <family val="1"/>
      </rPr>
      <t>(Barg)</t>
    </r>
  </si>
  <si>
    <r>
      <t xml:space="preserve">Oil gross </t>
    </r>
    <r>
      <rPr>
        <b/>
        <sz val="10"/>
        <color theme="1"/>
        <rFont val="Times New Roman"/>
        <family val="1"/>
      </rPr>
      <t>(STBD)</t>
    </r>
  </si>
  <si>
    <r>
      <t xml:space="preserve">∆Q </t>
    </r>
    <r>
      <rPr>
        <b/>
        <sz val="10"/>
        <color theme="1"/>
        <rFont val="Times New Roman"/>
        <family val="1"/>
      </rPr>
      <t>(STBD)</t>
    </r>
  </si>
  <si>
    <r>
      <t xml:space="preserve">Oil net </t>
    </r>
    <r>
      <rPr>
        <b/>
        <sz val="10"/>
        <color theme="1"/>
        <rFont val="Times New Roman"/>
        <family val="1"/>
      </rPr>
      <t>(STBD)</t>
    </r>
  </si>
  <si>
    <r>
      <t xml:space="preserve">Gas </t>
    </r>
    <r>
      <rPr>
        <b/>
        <sz val="10"/>
        <color theme="1"/>
        <rFont val="Times New Roman"/>
        <family val="1"/>
      </rPr>
      <t>(MSCFD)</t>
    </r>
  </si>
  <si>
    <r>
      <t xml:space="preserve">Water </t>
    </r>
    <r>
      <rPr>
        <b/>
        <sz val="10"/>
        <color theme="1"/>
        <rFont val="Times New Roman"/>
        <family val="1"/>
      </rPr>
      <t>(BPD)</t>
    </r>
  </si>
  <si>
    <r>
      <t xml:space="preserve">BS &amp; W </t>
    </r>
    <r>
      <rPr>
        <b/>
        <sz val="10"/>
        <color theme="1"/>
        <rFont val="Times New Roman"/>
        <family val="1"/>
      </rPr>
      <t>(%)</t>
    </r>
  </si>
  <si>
    <r>
      <t xml:space="preserve">∆BS &amp; W </t>
    </r>
    <r>
      <rPr>
        <b/>
        <sz val="10"/>
        <color theme="1"/>
        <rFont val="Times New Roman"/>
        <family val="1"/>
      </rPr>
      <t>(%)</t>
    </r>
  </si>
  <si>
    <r>
      <t xml:space="preserve">GOR </t>
    </r>
    <r>
      <rPr>
        <b/>
        <sz val="10"/>
        <color theme="1"/>
        <rFont val="Times New Roman"/>
        <family val="1"/>
      </rPr>
      <t>(SCF/STB)</t>
    </r>
  </si>
  <si>
    <r>
      <t xml:space="preserve">∆GOR </t>
    </r>
    <r>
      <rPr>
        <b/>
        <sz val="10"/>
        <color theme="1"/>
        <rFont val="Times New Roman"/>
        <family val="1"/>
      </rPr>
      <t>(SCF/STB)</t>
    </r>
  </si>
  <si>
    <t>88-02-24</t>
  </si>
  <si>
    <t>−</t>
  </si>
  <si>
    <t>88-02-25</t>
  </si>
  <si>
    <t>88-02-26</t>
  </si>
  <si>
    <t>88-03-24</t>
  </si>
  <si>
    <t>88-02-27</t>
  </si>
  <si>
    <t>88-04-25</t>
  </si>
  <si>
    <t>88-02-28</t>
  </si>
  <si>
    <t>88-05-27</t>
  </si>
  <si>
    <t>88-02-29</t>
  </si>
  <si>
    <t>88-06-27</t>
  </si>
  <si>
    <t>88-02-30</t>
  </si>
  <si>
    <t>88-07-25</t>
  </si>
  <si>
    <t>88-02-31</t>
  </si>
  <si>
    <t>88-08-24</t>
  </si>
  <si>
    <t>Khordad</t>
  </si>
  <si>
    <t>88-09-25</t>
  </si>
  <si>
    <t>88-11-15</t>
  </si>
  <si>
    <t>88-03-01</t>
  </si>
  <si>
    <t>88-12-29</t>
  </si>
  <si>
    <t>88-03-02</t>
  </si>
  <si>
    <t>88-03-03</t>
  </si>
  <si>
    <t>88-03-04</t>
  </si>
  <si>
    <t>88-03-05</t>
  </si>
  <si>
    <t>88-03-06</t>
  </si>
  <si>
    <t>88-03-07</t>
  </si>
  <si>
    <t>88-03-08</t>
  </si>
  <si>
    <t>88-03-09</t>
  </si>
  <si>
    <t>88-03-10</t>
  </si>
  <si>
    <t>88-03-11</t>
  </si>
  <si>
    <t>88-03-12</t>
  </si>
  <si>
    <t>88-03-13</t>
  </si>
  <si>
    <t>88-03-14</t>
  </si>
  <si>
    <t>88-03-15</t>
  </si>
  <si>
    <t>88-03-16</t>
  </si>
  <si>
    <t>88-03-17</t>
  </si>
  <si>
    <t>88-03-18</t>
  </si>
  <si>
    <t>88-03-19</t>
  </si>
  <si>
    <t>88-03-20</t>
  </si>
  <si>
    <t>88-03-21</t>
  </si>
  <si>
    <t>88-03-22</t>
  </si>
  <si>
    <t>88-03-23</t>
  </si>
  <si>
    <t>88-03-25</t>
  </si>
  <si>
    <t>88-03-26</t>
  </si>
  <si>
    <t>88-03-27</t>
  </si>
  <si>
    <t>88-03-28</t>
  </si>
  <si>
    <t>88-03-29</t>
  </si>
  <si>
    <t>88-03-30</t>
  </si>
  <si>
    <t>88-03-31</t>
  </si>
  <si>
    <t>Tir</t>
  </si>
  <si>
    <t>88-04-01</t>
  </si>
  <si>
    <t>88-04-02</t>
  </si>
  <si>
    <t>88-04-03</t>
  </si>
  <si>
    <t>88-04-04</t>
  </si>
  <si>
    <t>88-04-05</t>
  </si>
  <si>
    <t>88-04-06</t>
  </si>
  <si>
    <t>88-04-07</t>
  </si>
  <si>
    <t>88-04-08</t>
  </si>
  <si>
    <t>88-04-09</t>
  </si>
  <si>
    <t>88-04-10</t>
  </si>
  <si>
    <t>88-04-11</t>
  </si>
  <si>
    <t>88-04-12</t>
  </si>
  <si>
    <t>88-04-13</t>
  </si>
  <si>
    <t>88-04-14</t>
  </si>
  <si>
    <t>88-04-15</t>
  </si>
  <si>
    <t>88-04-16</t>
  </si>
  <si>
    <t>88-04-17</t>
  </si>
  <si>
    <t>88-04-18</t>
  </si>
  <si>
    <t>88-04-19</t>
  </si>
  <si>
    <t>88-04-20</t>
  </si>
  <si>
    <t>88-04-21</t>
  </si>
  <si>
    <t>88-04-22</t>
  </si>
  <si>
    <t>88-04-23</t>
  </si>
  <si>
    <t>88-04-24</t>
  </si>
  <si>
    <t>88-04-26</t>
  </si>
  <si>
    <t>88-04-27</t>
  </si>
  <si>
    <t>88-04-28</t>
  </si>
  <si>
    <t>88-04-29</t>
  </si>
  <si>
    <t>88-04-30</t>
  </si>
  <si>
    <t>88-04-31</t>
  </si>
  <si>
    <t>Mordad</t>
  </si>
  <si>
    <t>88-05-01</t>
  </si>
  <si>
    <t>88-05-02</t>
  </si>
  <si>
    <t>88-05-03</t>
  </si>
  <si>
    <t>88-05-04</t>
  </si>
  <si>
    <t>88-05-05</t>
  </si>
  <si>
    <t>88-05-06</t>
  </si>
  <si>
    <t>88-05-07</t>
  </si>
  <si>
    <t>88-05-08</t>
  </si>
  <si>
    <t>88-05-09</t>
  </si>
  <si>
    <t>88-05-10</t>
  </si>
  <si>
    <t>88-05-11</t>
  </si>
  <si>
    <t>88-05-12</t>
  </si>
  <si>
    <t>88-05-13</t>
  </si>
  <si>
    <t>88-05-14</t>
  </si>
  <si>
    <t>88-05-15</t>
  </si>
  <si>
    <t>88-05-16</t>
  </si>
  <si>
    <t>88-05-17</t>
  </si>
  <si>
    <t>88-05-18</t>
  </si>
  <si>
    <t>88-05-19</t>
  </si>
  <si>
    <t>88-05-20</t>
  </si>
  <si>
    <t>88-05-21</t>
  </si>
  <si>
    <t>88-05-22</t>
  </si>
  <si>
    <t>88-05-23</t>
  </si>
  <si>
    <t>88-05-24</t>
  </si>
  <si>
    <t>88-05-25</t>
  </si>
  <si>
    <t>88-05-26</t>
  </si>
  <si>
    <t>88-05-28</t>
  </si>
  <si>
    <t>88-05-29</t>
  </si>
  <si>
    <t>88-05-30</t>
  </si>
  <si>
    <t>88-05-31</t>
  </si>
  <si>
    <t>Shahrivar</t>
  </si>
  <si>
    <t>88-06-01</t>
  </si>
  <si>
    <t>88-06-02</t>
  </si>
  <si>
    <t>88-06-03</t>
  </si>
  <si>
    <t>88-06-04</t>
  </si>
  <si>
    <t>88-06-05</t>
  </si>
  <si>
    <t>88-06-06</t>
  </si>
  <si>
    <t>88-06-07</t>
  </si>
  <si>
    <t>88-06-08</t>
  </si>
  <si>
    <t>88-06-09</t>
  </si>
  <si>
    <t>88-06-10</t>
  </si>
  <si>
    <t>88-06-11</t>
  </si>
  <si>
    <t>88-06-12</t>
  </si>
  <si>
    <t>88-06-13</t>
  </si>
  <si>
    <t>88-06-14</t>
  </si>
  <si>
    <t>88-06-15</t>
  </si>
  <si>
    <t>88-06-16</t>
  </si>
  <si>
    <t>88-06-17</t>
  </si>
  <si>
    <t>88-06-18</t>
  </si>
  <si>
    <t>88-06-19</t>
  </si>
  <si>
    <t>88-06-20</t>
  </si>
  <si>
    <t>88-06-21</t>
  </si>
  <si>
    <t>88-06-22</t>
  </si>
  <si>
    <t>88-06-23</t>
  </si>
  <si>
    <t>88-06-24</t>
  </si>
  <si>
    <t>88-06-25</t>
  </si>
  <si>
    <t>88-06-26</t>
  </si>
  <si>
    <t>88-06-28</t>
  </si>
  <si>
    <t>88-06-29</t>
  </si>
  <si>
    <t>88-06-30</t>
  </si>
  <si>
    <t>88-06-31</t>
  </si>
  <si>
    <t>Mehr</t>
  </si>
  <si>
    <t>88-07-01</t>
  </si>
  <si>
    <t>88-07-02</t>
  </si>
  <si>
    <t>88-07-03</t>
  </si>
  <si>
    <t>88-07-04</t>
  </si>
  <si>
    <t>88-07-05</t>
  </si>
  <si>
    <t>88-07-06</t>
  </si>
  <si>
    <t>88-07-07</t>
  </si>
  <si>
    <t>88-07-08</t>
  </si>
  <si>
    <t>88-07-09</t>
  </si>
  <si>
    <t>88-07-10</t>
  </si>
  <si>
    <t>88-07-11</t>
  </si>
  <si>
    <t>88-07-12</t>
  </si>
  <si>
    <t>88-07-13</t>
  </si>
  <si>
    <t>88-07-14</t>
  </si>
  <si>
    <t>88-07-15</t>
  </si>
  <si>
    <t>88-07-16</t>
  </si>
  <si>
    <t>88-07-17</t>
  </si>
  <si>
    <t>88-07-18</t>
  </si>
  <si>
    <t>88-07-19</t>
  </si>
  <si>
    <t>88-07-20</t>
  </si>
  <si>
    <t>88-07-21</t>
  </si>
  <si>
    <t>88-07-22</t>
  </si>
  <si>
    <t>88-07-23</t>
  </si>
  <si>
    <t>88-07-24</t>
  </si>
  <si>
    <t>88-07-26</t>
  </si>
  <si>
    <t>88-07-27</t>
  </si>
  <si>
    <t>88-07-28</t>
  </si>
  <si>
    <t>88-07-29</t>
  </si>
  <si>
    <t>88-07-30</t>
  </si>
  <si>
    <t>Aban</t>
  </si>
  <si>
    <t>88-08-01</t>
  </si>
  <si>
    <t>88-08-02</t>
  </si>
  <si>
    <t>88-08-03</t>
  </si>
  <si>
    <t>88-08-04</t>
  </si>
  <si>
    <t>88-08-05</t>
  </si>
  <si>
    <t>88-08-06</t>
  </si>
  <si>
    <t>88-08-07</t>
  </si>
  <si>
    <t>88-08-08</t>
  </si>
  <si>
    <t>88-08-09</t>
  </si>
  <si>
    <t>88-08-10</t>
  </si>
  <si>
    <t>88-08-11</t>
  </si>
  <si>
    <t>88-08-12</t>
  </si>
  <si>
    <t>88-08-13</t>
  </si>
  <si>
    <t>88-08-14</t>
  </si>
  <si>
    <t>88-08-15</t>
  </si>
  <si>
    <t>88-08-16</t>
  </si>
  <si>
    <t>88-08-17</t>
  </si>
  <si>
    <t>88-08-18</t>
  </si>
  <si>
    <t>88-08-19</t>
  </si>
  <si>
    <t>88-08-20</t>
  </si>
  <si>
    <t>88-08-21</t>
  </si>
  <si>
    <t>88-08-22</t>
  </si>
  <si>
    <t>88-08-23</t>
  </si>
  <si>
    <t>88-08-25</t>
  </si>
  <si>
    <t>88-08-26</t>
  </si>
  <si>
    <t>88-08-27</t>
  </si>
  <si>
    <t>88-08-28</t>
  </si>
  <si>
    <t>88-08-29</t>
  </si>
  <si>
    <t>88-08-30</t>
  </si>
  <si>
    <t>Azar</t>
  </si>
  <si>
    <t>88-09-01</t>
  </si>
  <si>
    <t>88-09-02</t>
  </si>
  <si>
    <t>88-09-03</t>
  </si>
  <si>
    <t>88-09-04</t>
  </si>
  <si>
    <t>88-09-05</t>
  </si>
  <si>
    <t>88-09-06</t>
  </si>
  <si>
    <t>88-09-07</t>
  </si>
  <si>
    <t>88-09-08</t>
  </si>
  <si>
    <t>88-09-09</t>
  </si>
  <si>
    <t>88-09-10</t>
  </si>
  <si>
    <t>88-09-11</t>
  </si>
  <si>
    <t>88-09-12</t>
  </si>
  <si>
    <t>88-09-13</t>
  </si>
  <si>
    <t>88-09-14</t>
  </si>
  <si>
    <t>88-09-15</t>
  </si>
  <si>
    <t>88-09-16</t>
  </si>
  <si>
    <t>88-09-17</t>
  </si>
  <si>
    <t>88-09-18</t>
  </si>
  <si>
    <t>88-09-19</t>
  </si>
  <si>
    <t>88-09-20</t>
  </si>
  <si>
    <t>88-09-21</t>
  </si>
  <si>
    <t>88-09-22</t>
  </si>
  <si>
    <t>88-09-23</t>
  </si>
  <si>
    <t>88-09-24</t>
  </si>
  <si>
    <t>88-09-26</t>
  </si>
  <si>
    <t>88-09-27</t>
  </si>
  <si>
    <t>88-09-28</t>
  </si>
  <si>
    <t>88-09-29</t>
  </si>
  <si>
    <t>88-09-30</t>
  </si>
  <si>
    <t>Dey</t>
  </si>
  <si>
    <t>88-10-01</t>
  </si>
  <si>
    <t>88-10-02</t>
  </si>
  <si>
    <t>88-10-03</t>
  </si>
  <si>
    <t>88-10-04</t>
  </si>
  <si>
    <t>88-10-05</t>
  </si>
  <si>
    <t>88-10-06</t>
  </si>
  <si>
    <t>88-10-07</t>
  </si>
  <si>
    <t>88-10-08</t>
  </si>
  <si>
    <t>88-10-09</t>
  </si>
  <si>
    <t>88-10-10</t>
  </si>
  <si>
    <t>88-10-11</t>
  </si>
  <si>
    <t>88-10-12</t>
  </si>
  <si>
    <t>88-10-13</t>
  </si>
  <si>
    <t>88-10-14</t>
  </si>
  <si>
    <t>88-10-15</t>
  </si>
  <si>
    <t>88-10-16</t>
  </si>
  <si>
    <t>88-10-17</t>
  </si>
  <si>
    <t>88-10-18</t>
  </si>
  <si>
    <t>88-10-19</t>
  </si>
  <si>
    <t>88-10-20</t>
  </si>
  <si>
    <t>88-10-21</t>
  </si>
  <si>
    <t>88-10-22</t>
  </si>
  <si>
    <t>88-10-23</t>
  </si>
  <si>
    <t>88-10-24</t>
  </si>
  <si>
    <t>88-10-25</t>
  </si>
  <si>
    <t>88-10-26</t>
  </si>
  <si>
    <t>88-10-27</t>
  </si>
  <si>
    <t>88-10-28</t>
  </si>
  <si>
    <t>88-10-29</t>
  </si>
  <si>
    <t>88-10-30</t>
  </si>
  <si>
    <t>Bahman</t>
  </si>
  <si>
    <t>88-11-01</t>
  </si>
  <si>
    <t>88-11-02</t>
  </si>
  <si>
    <t>88-11-03</t>
  </si>
  <si>
    <t>88-11-04</t>
  </si>
  <si>
    <t>88-11-05</t>
  </si>
  <si>
    <t>88-11-06</t>
  </si>
  <si>
    <t>88-11-07</t>
  </si>
  <si>
    <t>88-11-08</t>
  </si>
  <si>
    <t>88-11-09</t>
  </si>
  <si>
    <t>88-11-10</t>
  </si>
  <si>
    <t>88-11-11</t>
  </si>
  <si>
    <t>88-11-12</t>
  </si>
  <si>
    <t>88-11-13</t>
  </si>
  <si>
    <t>88-11-14</t>
  </si>
  <si>
    <t>88-11-16</t>
  </si>
  <si>
    <t>88-11-17</t>
  </si>
  <si>
    <t>88-11-18</t>
  </si>
  <si>
    <t>88-11-19</t>
  </si>
  <si>
    <t>88-11-20</t>
  </si>
  <si>
    <t>88-11-21</t>
  </si>
  <si>
    <t>88-11-22</t>
  </si>
  <si>
    <t>88-11-23</t>
  </si>
  <si>
    <t>88-11-24</t>
  </si>
  <si>
    <t>88-11-25</t>
  </si>
  <si>
    <t>88-11-26</t>
  </si>
  <si>
    <t>88-11-27</t>
  </si>
  <si>
    <t>88-11-28</t>
  </si>
  <si>
    <t>88-11-29</t>
  </si>
  <si>
    <t>88-11-30</t>
  </si>
  <si>
    <t>Esfand</t>
  </si>
  <si>
    <t>88-12-01</t>
  </si>
  <si>
    <t>88-12-02</t>
  </si>
  <si>
    <t>88-12-03</t>
  </si>
  <si>
    <t>88-12-04</t>
  </si>
  <si>
    <t>88-12-05</t>
  </si>
  <si>
    <t>88-12-06</t>
  </si>
  <si>
    <t>88-12-07</t>
  </si>
  <si>
    <t>88-12-08</t>
  </si>
  <si>
    <t>88-12-09</t>
  </si>
  <si>
    <t>88-12-10</t>
  </si>
  <si>
    <t>88-12-11</t>
  </si>
  <si>
    <t>88-12-12</t>
  </si>
  <si>
    <t>88-12-13</t>
  </si>
  <si>
    <t>88-12-14</t>
  </si>
  <si>
    <t>88-12-15</t>
  </si>
  <si>
    <t>88-12-16</t>
  </si>
  <si>
    <t>88-12-17</t>
  </si>
  <si>
    <t>88-12-18</t>
  </si>
  <si>
    <t>88-12-19</t>
  </si>
  <si>
    <t>88-12-20</t>
  </si>
  <si>
    <t>88-12-21</t>
  </si>
  <si>
    <t>88-12-22</t>
  </si>
  <si>
    <t>88-12-23</t>
  </si>
  <si>
    <t>88-12-24</t>
  </si>
  <si>
    <t>88-12-25</t>
  </si>
  <si>
    <t>88-12-26</t>
  </si>
  <si>
    <t>88-12-27</t>
  </si>
  <si>
    <t>88-12-28</t>
  </si>
  <si>
    <t>89-01-01</t>
  </si>
  <si>
    <t>89-01-02</t>
  </si>
  <si>
    <t>89-01-03</t>
  </si>
  <si>
    <t>89-01-04</t>
  </si>
  <si>
    <t>89-01-05</t>
  </si>
  <si>
    <t>89-01-06</t>
  </si>
  <si>
    <t>89-01-07</t>
  </si>
  <si>
    <t>89-01-08</t>
  </si>
  <si>
    <t>89-01-09</t>
  </si>
  <si>
    <t>89-01-10</t>
  </si>
  <si>
    <t>89-01-11</t>
  </si>
  <si>
    <t>89-01-12</t>
  </si>
  <si>
    <t>89-01-13</t>
  </si>
  <si>
    <t>89-01-14</t>
  </si>
  <si>
    <t>89-01-15</t>
  </si>
  <si>
    <t>89-01-16</t>
  </si>
  <si>
    <t>89-01-17</t>
  </si>
  <si>
    <t>89-01-18</t>
  </si>
  <si>
    <t>89-01-19</t>
  </si>
  <si>
    <t>89-01-20</t>
  </si>
  <si>
    <t>89-01-21</t>
  </si>
  <si>
    <t>89-01-22</t>
  </si>
  <si>
    <t>89-01-23</t>
  </si>
  <si>
    <t>89-01-24</t>
  </si>
  <si>
    <t>89-01-25</t>
  </si>
  <si>
    <t>89-01-26</t>
  </si>
  <si>
    <t>89-01-27</t>
  </si>
  <si>
    <t>89-01-28</t>
  </si>
  <si>
    <t>89-01-29</t>
  </si>
  <si>
    <t>89-01-30</t>
  </si>
  <si>
    <t>89-01-31</t>
  </si>
  <si>
    <t>89-02-01</t>
  </si>
  <si>
    <t>89-02-02</t>
  </si>
  <si>
    <t>89-02-03</t>
  </si>
  <si>
    <t>89-02-04</t>
  </si>
  <si>
    <t>89-02-05</t>
  </si>
  <si>
    <t>89-02-06</t>
  </si>
  <si>
    <t>89-02-07</t>
  </si>
  <si>
    <t>89-02-08</t>
  </si>
  <si>
    <t>89-02-09</t>
  </si>
  <si>
    <t>89-02-10</t>
  </si>
  <si>
    <t>89-02-11</t>
  </si>
  <si>
    <t>89-02-12</t>
  </si>
  <si>
    <t>89-02-13</t>
  </si>
  <si>
    <t>89-02-14</t>
  </si>
  <si>
    <t>89-02-15</t>
  </si>
  <si>
    <t>89-02-16</t>
  </si>
  <si>
    <t>89-02-17</t>
  </si>
  <si>
    <t>89-02-18</t>
  </si>
  <si>
    <t>89-02-19</t>
  </si>
  <si>
    <t>89-02-20</t>
  </si>
  <si>
    <t>89-02-21</t>
  </si>
  <si>
    <t>89-02-22</t>
  </si>
  <si>
    <t>89-02-23</t>
  </si>
  <si>
    <t>89-02-24</t>
  </si>
  <si>
    <t>-</t>
  </si>
  <si>
    <t>89-02-25</t>
  </si>
  <si>
    <t>89-03-03</t>
  </si>
  <si>
    <t>89-02-26</t>
  </si>
  <si>
    <t>89-04-01</t>
  </si>
  <si>
    <t>89-02-27</t>
  </si>
  <si>
    <t>89-05-01</t>
  </si>
  <si>
    <t>89-02-28</t>
  </si>
  <si>
    <t>89-06-01</t>
  </si>
  <si>
    <t>89-02-29</t>
  </si>
  <si>
    <t>89-02-30</t>
  </si>
  <si>
    <t>89-02-31</t>
  </si>
  <si>
    <t>89-03-01</t>
  </si>
  <si>
    <t>89-03-02</t>
  </si>
  <si>
    <t>89-03-04</t>
  </si>
  <si>
    <t>89-03-05</t>
  </si>
  <si>
    <t>89-03-06</t>
  </si>
  <si>
    <t>89-03-07</t>
  </si>
  <si>
    <t>89-03-08</t>
  </si>
  <si>
    <t>89-03-09</t>
  </si>
  <si>
    <t>89-03-10</t>
  </si>
  <si>
    <t>89-03-11</t>
  </si>
  <si>
    <t>89-03-12</t>
  </si>
  <si>
    <t>89-03-13</t>
  </si>
  <si>
    <t>89-03-14</t>
  </si>
  <si>
    <t>89-03-15</t>
  </si>
  <si>
    <t>89-03-16</t>
  </si>
  <si>
    <t>89-03-17</t>
  </si>
  <si>
    <t>89-03-18</t>
  </si>
  <si>
    <t>89-03-19</t>
  </si>
  <si>
    <t>89-03-20</t>
  </si>
  <si>
    <t>89-03-21</t>
  </si>
  <si>
    <t>89-03-22</t>
  </si>
  <si>
    <t>89-03-23</t>
  </si>
  <si>
    <t>89-03-24</t>
  </si>
  <si>
    <t>89-03-25</t>
  </si>
  <si>
    <t>89-03-26</t>
  </si>
  <si>
    <t>89-03-27</t>
  </si>
  <si>
    <t>89-03-28</t>
  </si>
  <si>
    <t>89-03-29</t>
  </si>
  <si>
    <t>89-03-30</t>
  </si>
  <si>
    <t>89-03-31</t>
  </si>
  <si>
    <t>89-04-02</t>
  </si>
  <si>
    <t>89-04-03</t>
  </si>
  <si>
    <t>89-04-04</t>
  </si>
  <si>
    <t>89-04-05</t>
  </si>
  <si>
    <t>89-04-06</t>
  </si>
  <si>
    <t>89-04-07</t>
  </si>
  <si>
    <t>89-04-08</t>
  </si>
  <si>
    <t>89-04-09</t>
  </si>
  <si>
    <t>89-04-10</t>
  </si>
  <si>
    <t>89-04-11</t>
  </si>
  <si>
    <t>89-04-12</t>
  </si>
  <si>
    <t>89-04-13</t>
  </si>
  <si>
    <t>89-04-14</t>
  </si>
  <si>
    <t>89-04-15</t>
  </si>
  <si>
    <t>89-04-16</t>
  </si>
  <si>
    <t>89-04-17</t>
  </si>
  <si>
    <t>89-04-18</t>
  </si>
  <si>
    <t>89-04-19</t>
  </si>
  <si>
    <t>89-04-20</t>
  </si>
  <si>
    <t>89-04-21</t>
  </si>
  <si>
    <t>89-04-22</t>
  </si>
  <si>
    <t>89-04-23</t>
  </si>
  <si>
    <t>89-04-24</t>
  </si>
  <si>
    <t>89-04-25</t>
  </si>
  <si>
    <t>89-04-26</t>
  </si>
  <si>
    <t>89-04-27</t>
  </si>
  <si>
    <t>89-04-28</t>
  </si>
  <si>
    <t>89-04-29</t>
  </si>
  <si>
    <t>89-04-30</t>
  </si>
  <si>
    <t>89-04-31</t>
  </si>
  <si>
    <t>89-05-02</t>
  </si>
  <si>
    <t>89-05-03</t>
  </si>
  <si>
    <t>89-05-04</t>
  </si>
  <si>
    <t>89-05-05</t>
  </si>
  <si>
    <t>89-05-06</t>
  </si>
  <si>
    <t>89-05-07</t>
  </si>
  <si>
    <t>89-05-08</t>
  </si>
  <si>
    <t>89-05-09</t>
  </si>
  <si>
    <t>89-05-10</t>
  </si>
  <si>
    <t>89-05-11</t>
  </si>
  <si>
    <t>89-05-12</t>
  </si>
  <si>
    <t>89-05-13</t>
  </si>
  <si>
    <t>89-05-14</t>
  </si>
  <si>
    <t>89-05-15</t>
  </si>
  <si>
    <t>89-05-16</t>
  </si>
  <si>
    <t>89-05-17</t>
  </si>
  <si>
    <t>89-05-18</t>
  </si>
  <si>
    <t>89-05-19</t>
  </si>
  <si>
    <t>89-05-20</t>
  </si>
  <si>
    <t>89-05-21</t>
  </si>
  <si>
    <t>89-05-22</t>
  </si>
  <si>
    <t>89-05-23</t>
  </si>
  <si>
    <t>89-05-24</t>
  </si>
  <si>
    <t>89-05-25</t>
  </si>
  <si>
    <t>89-05-26</t>
  </si>
  <si>
    <t>89-05-27</t>
  </si>
  <si>
    <t>89-05-28</t>
  </si>
  <si>
    <t>89-05-29</t>
  </si>
  <si>
    <t>89-05-30</t>
  </si>
  <si>
    <t>89-05-31</t>
  </si>
  <si>
    <t>89-06-02</t>
  </si>
  <si>
    <t>89-06-03</t>
  </si>
  <si>
    <t>89-06-04</t>
  </si>
  <si>
    <t>89-06-05</t>
  </si>
  <si>
    <t>89-06-06</t>
  </si>
  <si>
    <t>89-06-07</t>
  </si>
  <si>
    <t>89-06-08</t>
  </si>
  <si>
    <t>89-06-09</t>
  </si>
  <si>
    <t>89-06-10</t>
  </si>
  <si>
    <t>89-06-11</t>
  </si>
  <si>
    <t>89-06-12</t>
  </si>
  <si>
    <t>89-06-13</t>
  </si>
  <si>
    <t>89-06-14</t>
  </si>
  <si>
    <t>89-06-15</t>
  </si>
  <si>
    <t>89-06-16</t>
  </si>
  <si>
    <t>89-06-17</t>
  </si>
  <si>
    <t>89-06-18</t>
  </si>
  <si>
    <t>89-06-19</t>
  </si>
  <si>
    <t>89-06-20</t>
  </si>
  <si>
    <t>89-06-21</t>
  </si>
  <si>
    <t>89-06-22</t>
  </si>
  <si>
    <t>89-06-23</t>
  </si>
  <si>
    <t>89-06-24</t>
  </si>
  <si>
    <t>89-06-25</t>
  </si>
  <si>
    <t>89-06-26</t>
  </si>
  <si>
    <t>89-06-27</t>
  </si>
  <si>
    <t>89-06-28</t>
  </si>
  <si>
    <t>89-06-29</t>
  </si>
  <si>
    <t>89-06-30</t>
  </si>
  <si>
    <t>89-06-31</t>
  </si>
  <si>
    <t>89-07-01</t>
  </si>
  <si>
    <t>89-07-02</t>
  </si>
  <si>
    <t>89-07-03</t>
  </si>
  <si>
    <t>89-07-04</t>
  </si>
  <si>
    <t>89-07-05</t>
  </si>
  <si>
    <t>89-07-06</t>
  </si>
  <si>
    <t>89-07-07</t>
  </si>
  <si>
    <t>89-07-08</t>
  </si>
  <si>
    <t>89-07-09</t>
  </si>
  <si>
    <t>89-07-10</t>
  </si>
  <si>
    <t>89-07-11</t>
  </si>
  <si>
    <t>89-07-12</t>
  </si>
  <si>
    <t>89-07-13</t>
  </si>
  <si>
    <t>89-07-14</t>
  </si>
  <si>
    <t>89-07-15</t>
  </si>
  <si>
    <t>89-07-16</t>
  </si>
  <si>
    <t>89-07-17</t>
  </si>
  <si>
    <t>89-07-18</t>
  </si>
  <si>
    <t>89-07-19</t>
  </si>
  <si>
    <t>89-07-20</t>
  </si>
  <si>
    <t>89-07-21</t>
  </si>
  <si>
    <t>89-07-22</t>
  </si>
  <si>
    <t>89-07-23</t>
  </si>
  <si>
    <t>89-07-24</t>
  </si>
  <si>
    <t>89-07-25</t>
  </si>
  <si>
    <t>89-07-26</t>
  </si>
  <si>
    <t>89-07-27</t>
  </si>
  <si>
    <t>89-07-28</t>
  </si>
  <si>
    <t>89-07-29</t>
  </si>
  <si>
    <t>89-07-30</t>
  </si>
  <si>
    <t>89-08-01</t>
  </si>
  <si>
    <t>89-08-02</t>
  </si>
  <si>
    <t>89-08-03</t>
  </si>
  <si>
    <t>89-08-04</t>
  </si>
  <si>
    <t>89-08-05</t>
  </si>
  <si>
    <t>89-08-06</t>
  </si>
  <si>
    <t>89-08-07</t>
  </si>
  <si>
    <t>89-08-08</t>
  </si>
  <si>
    <t>89-08-09</t>
  </si>
  <si>
    <t>89-08-10</t>
  </si>
  <si>
    <t>89-08-11</t>
  </si>
  <si>
    <t>89-08-12</t>
  </si>
  <si>
    <t>89-08-13</t>
  </si>
  <si>
    <t>89-08-14</t>
  </si>
  <si>
    <t>89-08-15</t>
  </si>
  <si>
    <t>89-08-16</t>
  </si>
  <si>
    <t>89-08-17</t>
  </si>
  <si>
    <t>89-08-18</t>
  </si>
  <si>
    <t>89-08-19</t>
  </si>
  <si>
    <t>89-08-20</t>
  </si>
  <si>
    <t>89-08-21</t>
  </si>
  <si>
    <t>89-08-22</t>
  </si>
  <si>
    <t>89-08-23</t>
  </si>
  <si>
    <t>89-08-24</t>
  </si>
  <si>
    <t>89-08-25</t>
  </si>
  <si>
    <t>89-08-26</t>
  </si>
  <si>
    <t>89-08-27</t>
  </si>
  <si>
    <t>89-08-28</t>
  </si>
  <si>
    <t>89-08-29</t>
  </si>
  <si>
    <t>89-08-30</t>
  </si>
  <si>
    <t>89-09-01</t>
  </si>
  <si>
    <t>89-09-02</t>
  </si>
  <si>
    <t>89-09-03</t>
  </si>
  <si>
    <t>89-09-04</t>
  </si>
  <si>
    <t>89-09-05</t>
  </si>
  <si>
    <t>89-09-06</t>
  </si>
  <si>
    <t>89-09-07</t>
  </si>
  <si>
    <t>89-09-08</t>
  </si>
  <si>
    <t>89-09-09</t>
  </si>
  <si>
    <t>89-09-10</t>
  </si>
  <si>
    <t>89-09-11</t>
  </si>
  <si>
    <t>89-09-12</t>
  </si>
  <si>
    <t>89-09-13</t>
  </si>
  <si>
    <t>89-09-14</t>
  </si>
  <si>
    <t>89-09-15</t>
  </si>
  <si>
    <t>89-09-16</t>
  </si>
  <si>
    <t>89-09-17</t>
  </si>
  <si>
    <t>89-09-18</t>
  </si>
  <si>
    <t>89-09-19</t>
  </si>
  <si>
    <t>89-09-20</t>
  </si>
  <si>
    <t>89-09-21</t>
  </si>
  <si>
    <t>89-09-22</t>
  </si>
  <si>
    <t>89-09-23</t>
  </si>
  <si>
    <t>89-09-24</t>
  </si>
  <si>
    <t>89-09-25</t>
  </si>
  <si>
    <t>89-09-26</t>
  </si>
  <si>
    <t>89-09-27</t>
  </si>
  <si>
    <t>89-09-28</t>
  </si>
  <si>
    <t>89-09-29</t>
  </si>
  <si>
    <t>89-09-30</t>
  </si>
  <si>
    <t>89-10-01</t>
  </si>
  <si>
    <t>89-10-02</t>
  </si>
  <si>
    <t>89-10-03</t>
  </si>
  <si>
    <t>89-10-04</t>
  </si>
  <si>
    <t>89-10-05</t>
  </si>
  <si>
    <t>89-10-06</t>
  </si>
  <si>
    <t>89-10-07</t>
  </si>
  <si>
    <t>89-10-08</t>
  </si>
  <si>
    <t>89-10-09</t>
  </si>
  <si>
    <t>89-10-10</t>
  </si>
  <si>
    <t>89-10-11</t>
  </si>
  <si>
    <t>89-10-12</t>
  </si>
  <si>
    <t>89-10-13</t>
  </si>
  <si>
    <t>89-10-14</t>
  </si>
  <si>
    <t>89-10-15</t>
  </si>
  <si>
    <t>89-10-16</t>
  </si>
  <si>
    <t>89-10-17</t>
  </si>
  <si>
    <t>89-10-18</t>
  </si>
  <si>
    <t>89-10-19</t>
  </si>
  <si>
    <t>89-10-20</t>
  </si>
  <si>
    <t>89-10-21</t>
  </si>
  <si>
    <t>89-10-22</t>
  </si>
  <si>
    <t>89-10-23</t>
  </si>
  <si>
    <t>89-10-24</t>
  </si>
  <si>
    <t>89-10-25</t>
  </si>
  <si>
    <t>89-10-26</t>
  </si>
  <si>
    <t>89-10-27</t>
  </si>
  <si>
    <t>89-10-28</t>
  </si>
  <si>
    <t>89-10-29</t>
  </si>
  <si>
    <t>89-10-30</t>
  </si>
  <si>
    <t>89-11-01</t>
  </si>
  <si>
    <t>89-11-02</t>
  </si>
  <si>
    <t>89-11-03</t>
  </si>
  <si>
    <t>89-11-04</t>
  </si>
  <si>
    <t>89-11-05</t>
  </si>
  <si>
    <t>89-11-06</t>
  </si>
  <si>
    <t>89-11-07</t>
  </si>
  <si>
    <t>89-11-08</t>
  </si>
  <si>
    <t>89-11-09</t>
  </si>
  <si>
    <t>89-11-10</t>
  </si>
  <si>
    <t>89-11-11</t>
  </si>
  <si>
    <t>89-11-12</t>
  </si>
  <si>
    <t>89-11-13</t>
  </si>
  <si>
    <t>89-11-14</t>
  </si>
  <si>
    <t>89-11-15</t>
  </si>
  <si>
    <t>89-11-16</t>
  </si>
  <si>
    <t>89-11-17</t>
  </si>
  <si>
    <t>89-11-18</t>
  </si>
  <si>
    <t>89-11-19</t>
  </si>
  <si>
    <t>89-11-20</t>
  </si>
  <si>
    <t>89-11-21</t>
  </si>
  <si>
    <t>89-11-22</t>
  </si>
  <si>
    <t>89-11-23</t>
  </si>
  <si>
    <t>89-11-24</t>
  </si>
  <si>
    <t>89-11-25</t>
  </si>
  <si>
    <t>89-11-26</t>
  </si>
  <si>
    <t>89-11-27</t>
  </si>
  <si>
    <t>89-11-28</t>
  </si>
  <si>
    <t>89-11-29</t>
  </si>
  <si>
    <t>89-11-30</t>
  </si>
  <si>
    <t>89-12-01</t>
  </si>
  <si>
    <t>89-12-02</t>
  </si>
  <si>
    <t>89-12-03</t>
  </si>
  <si>
    <t>89-12-04</t>
  </si>
  <si>
    <t>89-12-05</t>
  </si>
  <si>
    <t>89-12-06</t>
  </si>
  <si>
    <t>89-12-07</t>
  </si>
  <si>
    <t>89-12-08</t>
  </si>
  <si>
    <t>89-12-09</t>
  </si>
  <si>
    <t>89-12-10</t>
  </si>
  <si>
    <t>89-12-11</t>
  </si>
  <si>
    <t>89-12-12</t>
  </si>
  <si>
    <t>89-12-13</t>
  </si>
  <si>
    <t>89-12-14</t>
  </si>
  <si>
    <t>89-12-15</t>
  </si>
  <si>
    <t>89-12-16</t>
  </si>
  <si>
    <t>89-12-17</t>
  </si>
  <si>
    <t>89-12-18</t>
  </si>
  <si>
    <t>89-12-19</t>
  </si>
  <si>
    <t>89-12-20</t>
  </si>
  <si>
    <t>89-12-21</t>
  </si>
  <si>
    <t>89-12-22</t>
  </si>
  <si>
    <t>89-12-23</t>
  </si>
  <si>
    <t>89-12-24</t>
  </si>
  <si>
    <t>89-12-25</t>
  </si>
  <si>
    <t>89-12-26</t>
  </si>
  <si>
    <t>89-12-27</t>
  </si>
  <si>
    <t>89-12-28</t>
  </si>
  <si>
    <t>89-12-29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</si>
</sst>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-mm\-yy"/>
  </numFmts>
  <fonts count="22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  <font>
      <b/>
      <sz val="8"/>
      <color indexed="81"/>
      <name val="Tahoma"/>
      <family val="2"/>
    </font>
    <font>
      <b/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22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B Homa"/>
      <charset val="178"/>
    </font>
    <font>
      <sz val="11"/>
      <color rgb="FFFF0000"/>
      <name val="B Homa"/>
      <charset val="178"/>
    </font>
    <font>
      <sz val="12"/>
      <color rgb="FFC00000"/>
      <name val="B Jadid"/>
      <charset val="178"/>
    </font>
    <font>
      <sz val="11"/>
      <name val="B Homa"/>
      <charset val="178"/>
    </font>
    <font>
      <b/>
      <sz val="11"/>
      <color rgb="FFC00000"/>
      <name val="Times New Roman"/>
      <family val="1"/>
    </font>
    <font>
      <sz val="11"/>
      <color rgb="FF000000"/>
      <name val="Times New Roman"/>
      <family val="1"/>
    </font>
    <font>
      <b/>
      <sz val="10"/>
      <color rgb="FF002060"/>
      <name val="Times New Roman"/>
      <family val="1"/>
    </font>
    <font>
      <sz val="11"/>
      <color rgb="FF0000FF"/>
      <name val="Times New Roman"/>
      <family val="1"/>
    </font>
    <font>
      <sz val="11"/>
      <color theme="5" tint="-0.499984740745262"/>
      <name val="Times New Roman"/>
      <family val="1"/>
    </font>
    <font>
      <sz val="11"/>
      <color rgb="FF00B050"/>
      <name val="Times New Roman"/>
      <family val="1"/>
    </font>
    <font>
      <sz val="12"/>
      <color rgb="FFFF3300"/>
      <name val="Times New Roman"/>
      <family val="1"/>
    </font>
  </fonts>
  <fills count="2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auto="1"/>
      </patternFill>
    </fill>
    <fill>
      <gradientFill degree="90">
        <stop position="0">
          <color theme="0"/>
        </stop>
        <stop position="0.5">
          <color rgb="FFFFFF00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rgb="FF00B0F0"/>
        </stop>
        <stop position="1">
          <color theme="0"/>
        </stop>
      </gradient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9EEED"/>
        <bgColor indexed="64"/>
      </patternFill>
    </fill>
    <fill>
      <patternFill patternType="solid">
        <fgColor theme="0" tint="-0.14999847407452621"/>
        <bgColor indexed="64"/>
      </patternFill>
    </fill>
    <fill>
      <gradientFill degree="90">
        <stop position="0">
          <color theme="0"/>
        </stop>
        <stop position="1">
          <color theme="3" tint="0.40000610370189521"/>
        </stop>
      </gradientFill>
    </fill>
    <fill>
      <patternFill patternType="solid">
        <fgColor theme="5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" fontId="1" fillId="6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 vertical="center"/>
    </xf>
    <xf numFmtId="1" fontId="2" fillId="9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14" fontId="7" fillId="11" borderId="1" xfId="0" applyNumberFormat="1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164" fontId="7" fillId="10" borderId="1" xfId="0" applyNumberFormat="1" applyFont="1" applyFill="1" applyBorder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5" fontId="8" fillId="15" borderId="5" xfId="0" applyNumberFormat="1" applyFont="1" applyFill="1" applyBorder="1" applyAlignment="1">
      <alignment horizontal="center" vertical="center"/>
    </xf>
    <xf numFmtId="0" fontId="8" fillId="14" borderId="5" xfId="0" applyFont="1" applyFill="1" applyBorder="1" applyAlignment="1">
      <alignment horizontal="center" vertical="center" wrapText="1"/>
    </xf>
    <xf numFmtId="1" fontId="8" fillId="12" borderId="5" xfId="0" applyNumberFormat="1" applyFont="1" applyFill="1" applyBorder="1" applyAlignment="1">
      <alignment horizontal="center" vertical="center" wrapText="1"/>
    </xf>
    <xf numFmtId="164" fontId="8" fillId="12" borderId="5" xfId="0" applyNumberFormat="1" applyFont="1" applyFill="1" applyBorder="1" applyAlignment="1">
      <alignment horizontal="center" vertical="center" wrapText="1"/>
    </xf>
    <xf numFmtId="1" fontId="8" fillId="11" borderId="5" xfId="0" applyNumberFormat="1" applyFont="1" applyFill="1" applyBorder="1" applyAlignment="1">
      <alignment horizontal="center" vertical="center" wrapText="1"/>
    </xf>
    <xf numFmtId="0" fontId="8" fillId="10" borderId="5" xfId="0" applyFont="1" applyFill="1" applyBorder="1" applyAlignment="1">
      <alignment horizontal="center" vertical="center" wrapText="1"/>
    </xf>
    <xf numFmtId="164" fontId="8" fillId="10" borderId="5" xfId="0" applyNumberFormat="1" applyFont="1" applyFill="1" applyBorder="1" applyAlignment="1">
      <alignment horizontal="center" vertical="center" wrapText="1"/>
    </xf>
    <xf numFmtId="0" fontId="8" fillId="9" borderId="5" xfId="0" applyFont="1" applyFill="1" applyBorder="1" applyAlignment="1">
      <alignment horizontal="center" vertical="center" wrapText="1"/>
    </xf>
    <xf numFmtId="1" fontId="8" fillId="9" borderId="5" xfId="0" applyNumberFormat="1" applyFont="1" applyFill="1" applyBorder="1" applyAlignment="1">
      <alignment horizontal="center" vertical="center"/>
    </xf>
    <xf numFmtId="1" fontId="8" fillId="13" borderId="5" xfId="0" applyNumberFormat="1" applyFont="1" applyFill="1" applyBorder="1" applyAlignment="1">
      <alignment horizontal="center" vertical="center" wrapText="1"/>
    </xf>
    <xf numFmtId="15" fontId="8" fillId="15" borderId="6" xfId="0" applyNumberFormat="1" applyFont="1" applyFill="1" applyBorder="1" applyAlignment="1">
      <alignment horizontal="center" vertical="center"/>
    </xf>
    <xf numFmtId="0" fontId="8" fillId="14" borderId="6" xfId="0" applyFont="1" applyFill="1" applyBorder="1" applyAlignment="1">
      <alignment horizontal="center" vertical="center" wrapText="1"/>
    </xf>
    <xf numFmtId="1" fontId="8" fillId="12" borderId="6" xfId="0" applyNumberFormat="1" applyFont="1" applyFill="1" applyBorder="1" applyAlignment="1">
      <alignment horizontal="center" vertical="center" wrapText="1"/>
    </xf>
    <xf numFmtId="164" fontId="8" fillId="12" borderId="6" xfId="0" applyNumberFormat="1" applyFont="1" applyFill="1" applyBorder="1" applyAlignment="1">
      <alignment horizontal="center" vertical="center" wrapText="1"/>
    </xf>
    <xf numFmtId="1" fontId="8" fillId="11" borderId="6" xfId="0" applyNumberFormat="1" applyFont="1" applyFill="1" applyBorder="1" applyAlignment="1">
      <alignment horizontal="center" vertical="center" wrapText="1"/>
    </xf>
    <xf numFmtId="0" fontId="8" fillId="10" borderId="6" xfId="0" applyFont="1" applyFill="1" applyBorder="1" applyAlignment="1">
      <alignment horizontal="center" vertical="center" wrapText="1"/>
    </xf>
    <xf numFmtId="164" fontId="8" fillId="10" borderId="6" xfId="0" applyNumberFormat="1" applyFont="1" applyFill="1" applyBorder="1" applyAlignment="1">
      <alignment horizontal="center" vertical="center" wrapText="1"/>
    </xf>
    <xf numFmtId="0" fontId="8" fillId="9" borderId="6" xfId="0" applyFont="1" applyFill="1" applyBorder="1" applyAlignment="1">
      <alignment horizontal="center" vertical="center" wrapText="1"/>
    </xf>
    <xf numFmtId="1" fontId="8" fillId="9" borderId="6" xfId="0" applyNumberFormat="1" applyFont="1" applyFill="1" applyBorder="1" applyAlignment="1">
      <alignment horizontal="center" vertical="center"/>
    </xf>
    <xf numFmtId="1" fontId="8" fillId="13" borderId="6" xfId="0" applyNumberFormat="1" applyFont="1" applyFill="1" applyBorder="1" applyAlignment="1">
      <alignment horizontal="center" vertical="center" wrapText="1"/>
    </xf>
    <xf numFmtId="0" fontId="8" fillId="14" borderId="6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/>
    </xf>
    <xf numFmtId="164" fontId="8" fillId="10" borderId="6" xfId="0" applyNumberFormat="1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1" fontId="8" fillId="11" borderId="6" xfId="0" applyNumberFormat="1" applyFont="1" applyFill="1" applyBorder="1" applyAlignment="1">
      <alignment horizontal="center" vertical="center"/>
    </xf>
    <xf numFmtId="1" fontId="8" fillId="13" borderId="6" xfId="0" applyNumberFormat="1" applyFont="1" applyFill="1" applyBorder="1" applyAlignment="1">
      <alignment horizontal="center" vertical="center"/>
    </xf>
    <xf numFmtId="1" fontId="8" fillId="12" borderId="6" xfId="0" applyNumberFormat="1" applyFont="1" applyFill="1" applyBorder="1" applyAlignment="1">
      <alignment horizontal="center" vertical="center"/>
    </xf>
    <xf numFmtId="0" fontId="8" fillId="15" borderId="6" xfId="0" applyFont="1" applyFill="1" applyBorder="1" applyAlignment="1">
      <alignment horizontal="center" vertical="center"/>
    </xf>
    <xf numFmtId="0" fontId="8" fillId="12" borderId="6" xfId="0" applyFont="1" applyFill="1" applyBorder="1" applyAlignment="1">
      <alignment horizontal="center" vertical="center"/>
    </xf>
    <xf numFmtId="164" fontId="8" fillId="13" borderId="6" xfId="0" applyNumberFormat="1" applyFont="1" applyFill="1" applyBorder="1" applyAlignment="1">
      <alignment horizontal="center" vertical="center"/>
    </xf>
    <xf numFmtId="14" fontId="10" fillId="15" borderId="6" xfId="0" applyNumberFormat="1" applyFont="1" applyFill="1" applyBorder="1" applyAlignment="1">
      <alignment horizontal="center" vertical="center" wrapText="1" readingOrder="1"/>
    </xf>
    <xf numFmtId="1" fontId="2" fillId="15" borderId="6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" fontId="8" fillId="2" borderId="5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1" fontId="8" fillId="2" borderId="6" xfId="0" applyNumberFormat="1" applyFont="1" applyFill="1" applyBorder="1" applyAlignment="1">
      <alignment horizontal="center" vertical="center" wrapText="1"/>
    </xf>
    <xf numFmtId="164" fontId="8" fillId="2" borderId="6" xfId="0" applyNumberFormat="1" applyFont="1" applyFill="1" applyBorder="1" applyAlignment="1">
      <alignment horizontal="center" vertical="center" wrapText="1"/>
    </xf>
    <xf numFmtId="14" fontId="15" fillId="0" borderId="0" xfId="0" applyNumberFormat="1" applyFont="1" applyAlignment="1">
      <alignment vertical="center" wrapText="1" readingOrder="1"/>
    </xf>
    <xf numFmtId="0" fontId="17" fillId="0" borderId="0" xfId="0" applyFont="1" applyAlignment="1">
      <alignment vertical="center" wrapText="1" readingOrder="1"/>
    </xf>
    <xf numFmtId="0" fontId="17" fillId="0" borderId="0" xfId="0" applyFont="1" applyAlignment="1">
      <alignment vertical="center" readingOrder="1"/>
    </xf>
    <xf numFmtId="14" fontId="1" fillId="21" borderId="1" xfId="0" applyNumberFormat="1" applyFont="1" applyFill="1" applyBorder="1" applyAlignment="1">
      <alignment horizontal="center" vertical="center"/>
    </xf>
    <xf numFmtId="1" fontId="2" fillId="21" borderId="1" xfId="0" applyNumberFormat="1" applyFont="1" applyFill="1" applyBorder="1" applyAlignment="1">
      <alignment horizontal="center" vertical="center"/>
    </xf>
    <xf numFmtId="14" fontId="1" fillId="9" borderId="1" xfId="0" applyNumberFormat="1" applyFont="1" applyFill="1" applyBorder="1" applyAlignment="1">
      <alignment horizontal="center" vertical="center"/>
    </xf>
    <xf numFmtId="164" fontId="2" fillId="21" borderId="1" xfId="0" applyNumberFormat="1" applyFont="1" applyFill="1" applyBorder="1" applyAlignment="1">
      <alignment horizontal="center" vertical="center"/>
    </xf>
    <xf numFmtId="14" fontId="1" fillId="4" borderId="4" xfId="0" applyNumberFormat="1" applyFont="1" applyFill="1" applyBorder="1" applyAlignment="1">
      <alignment horizontal="center" vertical="center"/>
    </xf>
    <xf numFmtId="1" fontId="2" fillId="4" borderId="4" xfId="0" applyNumberFormat="1" applyFont="1" applyFill="1" applyBorder="1" applyAlignment="1">
      <alignment horizontal="center" vertical="center"/>
    </xf>
    <xf numFmtId="14" fontId="1" fillId="12" borderId="1" xfId="0" applyNumberFormat="1" applyFont="1" applyFill="1" applyBorder="1" applyAlignment="1">
      <alignment horizontal="center" vertical="center"/>
    </xf>
    <xf numFmtId="1" fontId="2" fillId="12" borderId="1" xfId="0" applyNumberFormat="1" applyFont="1" applyFill="1" applyBorder="1" applyAlignment="1">
      <alignment horizontal="center" vertical="center"/>
    </xf>
    <xf numFmtId="0" fontId="15" fillId="20" borderId="15" xfId="0" applyFont="1" applyFill="1" applyBorder="1" applyAlignment="1">
      <alignment horizontal="center" vertical="center" wrapText="1" readingOrder="1"/>
    </xf>
    <xf numFmtId="0" fontId="16" fillId="14" borderId="11" xfId="0" applyFont="1" applyFill="1" applyBorder="1" applyAlignment="1">
      <alignment horizontal="center" vertical="center" wrapText="1" readingOrder="1"/>
    </xf>
    <xf numFmtId="0" fontId="0" fillId="0" borderId="11" xfId="0" applyBorder="1"/>
    <xf numFmtId="0" fontId="16" fillId="14" borderId="9" xfId="0" applyFont="1" applyFill="1" applyBorder="1" applyAlignment="1">
      <alignment horizontal="center" vertical="center" wrapText="1" readingOrder="1"/>
    </xf>
    <xf numFmtId="0" fontId="18" fillId="14" borderId="12" xfId="0" applyFont="1" applyFill="1" applyBorder="1" applyAlignment="1">
      <alignment horizontal="center" vertical="center" wrapText="1" readingOrder="1"/>
    </xf>
    <xf numFmtId="0" fontId="7" fillId="16" borderId="1" xfId="0" applyFont="1" applyFill="1" applyBorder="1" applyAlignment="1">
      <alignment horizontal="center" vertical="center"/>
    </xf>
    <xf numFmtId="0" fontId="9" fillId="17" borderId="2" xfId="0" applyFont="1" applyFill="1" applyBorder="1" applyAlignment="1">
      <alignment horizontal="center" vertical="center"/>
    </xf>
    <xf numFmtId="0" fontId="9" fillId="17" borderId="3" xfId="0" applyFont="1" applyFill="1" applyBorder="1" applyAlignment="1">
      <alignment horizontal="center" vertical="center"/>
    </xf>
    <xf numFmtId="0" fontId="9" fillId="17" borderId="4" xfId="0" applyFont="1" applyFill="1" applyBorder="1" applyAlignment="1">
      <alignment horizontal="center" vertical="center"/>
    </xf>
    <xf numFmtId="0" fontId="7" fillId="16" borderId="3" xfId="0" applyFont="1" applyFill="1" applyBorder="1" applyAlignment="1">
      <alignment horizontal="center" vertical="center"/>
    </xf>
    <xf numFmtId="0" fontId="7" fillId="16" borderId="4" xfId="0" applyFont="1" applyFill="1" applyBorder="1" applyAlignment="1">
      <alignment horizontal="center" vertical="center"/>
    </xf>
    <xf numFmtId="14" fontId="15" fillId="20" borderId="15" xfId="0" applyNumberFormat="1" applyFont="1" applyFill="1" applyBorder="1" applyAlignment="1">
      <alignment horizontal="center" vertical="center" wrapText="1" readingOrder="1"/>
    </xf>
    <xf numFmtId="0" fontId="13" fillId="19" borderId="16" xfId="0" applyFont="1" applyFill="1" applyBorder="1" applyAlignment="1">
      <alignment horizontal="center" vertical="center"/>
    </xf>
    <xf numFmtId="0" fontId="11" fillId="18" borderId="10" xfId="0" applyFont="1" applyFill="1" applyBorder="1" applyAlignment="1">
      <alignment horizontal="center" vertical="center" wrapText="1" readingOrder="2"/>
    </xf>
    <xf numFmtId="0" fontId="13" fillId="19" borderId="10" xfId="0" applyFont="1" applyFill="1" applyBorder="1" applyAlignment="1">
      <alignment horizontal="center" vertical="center"/>
    </xf>
    <xf numFmtId="0" fontId="11" fillId="18" borderId="7" xfId="0" applyFont="1" applyFill="1" applyBorder="1" applyAlignment="1">
      <alignment horizontal="center" vertical="center" wrapText="1" readingOrder="2"/>
    </xf>
    <xf numFmtId="0" fontId="11" fillId="18" borderId="8" xfId="0" applyFont="1" applyFill="1" applyBorder="1" applyAlignment="1">
      <alignment horizontal="center" vertical="center" wrapText="1" readingOrder="2"/>
    </xf>
    <xf numFmtId="0" fontId="11" fillId="18" borderId="9" xfId="0" applyFont="1" applyFill="1" applyBorder="1" applyAlignment="1">
      <alignment horizontal="center" vertical="center" wrapText="1" readingOrder="2"/>
    </xf>
    <xf numFmtId="0" fontId="13" fillId="19" borderId="7" xfId="0" applyFont="1" applyFill="1" applyBorder="1" applyAlignment="1">
      <alignment horizontal="center" vertical="center" wrapText="1"/>
    </xf>
    <xf numFmtId="0" fontId="13" fillId="19" borderId="8" xfId="0" applyFont="1" applyFill="1" applyBorder="1" applyAlignment="1">
      <alignment horizontal="center" vertical="center" wrapText="1"/>
    </xf>
    <xf numFmtId="0" fontId="13" fillId="19" borderId="9" xfId="0" applyFont="1" applyFill="1" applyBorder="1" applyAlignment="1">
      <alignment horizontal="center" vertical="center" wrapText="1"/>
    </xf>
    <xf numFmtId="0" fontId="11" fillId="18" borderId="13" xfId="0" applyFont="1" applyFill="1" applyBorder="1" applyAlignment="1">
      <alignment horizontal="center" vertical="center" wrapText="1" readingOrder="2"/>
    </xf>
    <xf numFmtId="0" fontId="13" fillId="19" borderId="13" xfId="0" applyFont="1" applyFill="1" applyBorder="1" applyAlignment="1">
      <alignment horizontal="center" vertical="center"/>
    </xf>
    <xf numFmtId="0" fontId="13" fillId="19" borderId="8" xfId="0" applyFont="1" applyFill="1" applyBorder="1" applyAlignment="1">
      <alignment horizontal="center" vertical="center"/>
    </xf>
    <xf numFmtId="0" fontId="19" fillId="14" borderId="12" xfId="0" applyFont="1" applyFill="1" applyBorder="1" applyAlignment="1">
      <alignment horizontal="center" vertical="center" wrapText="1" readingOrder="1"/>
    </xf>
    <xf numFmtId="0" fontId="14" fillId="18" borderId="16" xfId="0" applyFont="1" applyFill="1" applyBorder="1" applyAlignment="1">
      <alignment horizontal="center" vertical="center" wrapText="1"/>
    </xf>
    <xf numFmtId="0" fontId="20" fillId="14" borderId="12" xfId="0" applyFont="1" applyFill="1" applyBorder="1" applyAlignment="1">
      <alignment horizontal="center" vertical="center" wrapText="1" readingOrder="1"/>
    </xf>
    <xf numFmtId="0" fontId="21" fillId="14" borderId="14" xfId="0" applyFont="1" applyFill="1" applyBorder="1" applyAlignment="1">
      <alignment horizontal="center" vertical="center" wrapText="1"/>
    </xf>
    <xf numFmtId="0" fontId="21" fillId="14" borderId="14" xfId="0" applyFont="1" applyFill="1" applyBorder="1" applyAlignment="1">
      <alignment horizontal="center" vertical="center"/>
    </xf>
    <xf numFmtId="0" fontId="14" fillId="18" borderId="13" xfId="0" applyFont="1" applyFill="1" applyBorder="1" applyAlignment="1">
      <alignment horizontal="center" vertical="center" wrapText="1"/>
    </xf>
    <xf numFmtId="0" fontId="14" fillId="18" borderId="8" xfId="0" applyFont="1" applyFill="1" applyBorder="1" applyAlignment="1">
      <alignment horizontal="center" vertical="center" wrapText="1"/>
    </xf>
    <xf numFmtId="0" fontId="14" fillId="18" borderId="9" xfId="0" applyFont="1" applyFill="1" applyBorder="1" applyAlignment="1">
      <alignment horizontal="center" vertical="center" wrapText="1"/>
    </xf>
    <xf numFmtId="0" fontId="13" fillId="19" borderId="9" xfId="0" applyFont="1" applyFill="1" applyBorder="1" applyAlignment="1">
      <alignment horizontal="center" vertical="center"/>
    </xf>
    <xf numFmtId="0" fontId="8" fillId="18" borderId="12" xfId="0" applyFont="1" applyFill="1" applyBorder="1" applyAlignment="1">
      <alignment horizontal="center" vertical="center"/>
    </xf>
    <xf numFmtId="0" fontId="13" fillId="19" borderId="12" xfId="0" applyFont="1" applyFill="1" applyBorder="1" applyAlignment="1">
      <alignment horizontal="center" vertical="center"/>
    </xf>
    <xf numFmtId="0" fontId="8" fillId="18" borderId="14" xfId="0" applyFont="1" applyFill="1" applyBorder="1" applyAlignment="1">
      <alignment horizontal="center" vertical="center"/>
    </xf>
    <xf numFmtId="0" fontId="13" fillId="19" borderId="14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5" fontId="8" fillId="18" borderId="17" xfId="0" applyNumberFormat="1" applyFont="1" applyFill="1" applyBorder="1" applyAlignment="1">
      <alignment horizontal="center" vertical="center"/>
    </xf>
    <xf numFmtId="15" fontId="8" fillId="18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9900"/>
      <color rgb="FFFF3300"/>
      <color rgb="FF0000FF"/>
      <color rgb="FFF9EEED"/>
      <color rgb="FFFF9966"/>
      <color rgb="FF99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 algn="ctr" rtl="0">
              <a:def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r>
              <a: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(Test Data)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154573541591913E-2"/>
          <c:y val="0.13667284480435207"/>
          <c:w val="0.84602270803853763"/>
          <c:h val="0.73053053202472962"/>
        </c:manualLayout>
      </c:layout>
      <c:lineChart>
        <c:grouping val="standard"/>
        <c:varyColors val="0"/>
        <c:ser>
          <c:idx val="0"/>
          <c:order val="0"/>
          <c:tx>
            <c:v>OIL(STBD)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diamond"/>
            <c:size val="4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'Full History'!$A$4:$A$210</c:f>
              <c:strCache>
                <c:ptCount val="191"/>
                <c:pt idx="0">
                  <c:v>18-Jan-99</c:v>
                </c:pt>
                <c:pt idx="1">
                  <c:v>5-Feb-99</c:v>
                </c:pt>
                <c:pt idx="2">
                  <c:v>6-Feb-99</c:v>
                </c:pt>
                <c:pt idx="3">
                  <c:v>8-Feb-99</c:v>
                </c:pt>
                <c:pt idx="4">
                  <c:v>9-Feb-99</c:v>
                </c:pt>
                <c:pt idx="5">
                  <c:v>11-Feb-99</c:v>
                </c:pt>
                <c:pt idx="6">
                  <c:v>16-Feb-99</c:v>
                </c:pt>
                <c:pt idx="7">
                  <c:v>17-Feb-99</c:v>
                </c:pt>
                <c:pt idx="8">
                  <c:v>18-Feb-99</c:v>
                </c:pt>
                <c:pt idx="9">
                  <c:v>23-Feb-99</c:v>
                </c:pt>
                <c:pt idx="10">
                  <c:v>25-Feb-99</c:v>
                </c:pt>
                <c:pt idx="11">
                  <c:v>26-Feb-99</c:v>
                </c:pt>
                <c:pt idx="12">
                  <c:v>8-Mar-99</c:v>
                </c:pt>
                <c:pt idx="13">
                  <c:v>23-Mar-99</c:v>
                </c:pt>
                <c:pt idx="14">
                  <c:v>24-Mar-99</c:v>
                </c:pt>
                <c:pt idx="15">
                  <c:v>26-Mar-99</c:v>
                </c:pt>
                <c:pt idx="16">
                  <c:v>29-Mar-99</c:v>
                </c:pt>
                <c:pt idx="17">
                  <c:v>1-Apr-99</c:v>
                </c:pt>
                <c:pt idx="18">
                  <c:v>6-Apr-99</c:v>
                </c:pt>
                <c:pt idx="19">
                  <c:v>11-Apr-99</c:v>
                </c:pt>
                <c:pt idx="20">
                  <c:v>17-Apr-99</c:v>
                </c:pt>
                <c:pt idx="21">
                  <c:v>22-Apr-99</c:v>
                </c:pt>
                <c:pt idx="22">
                  <c:v>25-Apr-99</c:v>
                </c:pt>
                <c:pt idx="23">
                  <c:v>1-May-99</c:v>
                </c:pt>
                <c:pt idx="24">
                  <c:v>4-May-99</c:v>
                </c:pt>
                <c:pt idx="25">
                  <c:v>8-May-99</c:v>
                </c:pt>
                <c:pt idx="26">
                  <c:v>11-May-99</c:v>
                </c:pt>
                <c:pt idx="27">
                  <c:v>14-May-99</c:v>
                </c:pt>
                <c:pt idx="28">
                  <c:v>18-May-99</c:v>
                </c:pt>
                <c:pt idx="29">
                  <c:v>19-May-99</c:v>
                </c:pt>
                <c:pt idx="30">
                  <c:v>20-May-99</c:v>
                </c:pt>
                <c:pt idx="31">
                  <c:v>24-May-99</c:v>
                </c:pt>
                <c:pt idx="32">
                  <c:v>27-May-99</c:v>
                </c:pt>
                <c:pt idx="33">
                  <c:v>31-May-99</c:v>
                </c:pt>
                <c:pt idx="34">
                  <c:v>5-Jun-99</c:v>
                </c:pt>
                <c:pt idx="35">
                  <c:v>10-Jun-99</c:v>
                </c:pt>
                <c:pt idx="36">
                  <c:v>14-Jun-99</c:v>
                </c:pt>
                <c:pt idx="37">
                  <c:v>19-Jun-99</c:v>
                </c:pt>
                <c:pt idx="38">
                  <c:v>20-Jun-99</c:v>
                </c:pt>
                <c:pt idx="39">
                  <c:v>24-Jun-99</c:v>
                </c:pt>
                <c:pt idx="40">
                  <c:v>27-Jun-99</c:v>
                </c:pt>
                <c:pt idx="41">
                  <c:v>1-Jul-99</c:v>
                </c:pt>
                <c:pt idx="42">
                  <c:v>5-Jul-99</c:v>
                </c:pt>
                <c:pt idx="43">
                  <c:v>13-Jul-99</c:v>
                </c:pt>
                <c:pt idx="44">
                  <c:v>20-Jul-99</c:v>
                </c:pt>
                <c:pt idx="45">
                  <c:v>24-Jul-99</c:v>
                </c:pt>
                <c:pt idx="46">
                  <c:v>28-Jul-99</c:v>
                </c:pt>
                <c:pt idx="47">
                  <c:v>3-Aug-99</c:v>
                </c:pt>
                <c:pt idx="48">
                  <c:v>5-Aug-99</c:v>
                </c:pt>
                <c:pt idx="49">
                  <c:v>10-Aug-99</c:v>
                </c:pt>
                <c:pt idx="50">
                  <c:v>14-Aug-99</c:v>
                </c:pt>
                <c:pt idx="51">
                  <c:v>31-Aug-99</c:v>
                </c:pt>
                <c:pt idx="52">
                  <c:v>9-Sep-99</c:v>
                </c:pt>
                <c:pt idx="53">
                  <c:v>13-Sep-99</c:v>
                </c:pt>
                <c:pt idx="54">
                  <c:v>16-Sep-99</c:v>
                </c:pt>
                <c:pt idx="55">
                  <c:v>27-Sep-99</c:v>
                </c:pt>
                <c:pt idx="56">
                  <c:v>16-Oct-99</c:v>
                </c:pt>
                <c:pt idx="57">
                  <c:v>21-Oct-99</c:v>
                </c:pt>
                <c:pt idx="58">
                  <c:v>4-Nov-99</c:v>
                </c:pt>
                <c:pt idx="59">
                  <c:v>29-Nov-99</c:v>
                </c:pt>
                <c:pt idx="60">
                  <c:v>9-Dec-99</c:v>
                </c:pt>
                <c:pt idx="61">
                  <c:v>18-Dec-99</c:v>
                </c:pt>
                <c:pt idx="62">
                  <c:v>22-Dec-99</c:v>
                </c:pt>
                <c:pt idx="63">
                  <c:v>2-Jan-00</c:v>
                </c:pt>
                <c:pt idx="64">
                  <c:v>1-Mar-00</c:v>
                </c:pt>
                <c:pt idx="65">
                  <c:v>11-Mar-00</c:v>
                </c:pt>
                <c:pt idx="66">
                  <c:v>29-Mar-00</c:v>
                </c:pt>
                <c:pt idx="67">
                  <c:v>7-Apr-00</c:v>
                </c:pt>
                <c:pt idx="68">
                  <c:v>18-May-00</c:v>
                </c:pt>
                <c:pt idx="69">
                  <c:v>30-May-00</c:v>
                </c:pt>
                <c:pt idx="70">
                  <c:v>8-Jun-00</c:v>
                </c:pt>
                <c:pt idx="71">
                  <c:v>26-Jun-00</c:v>
                </c:pt>
                <c:pt idx="72">
                  <c:v>5-Jul-00</c:v>
                </c:pt>
                <c:pt idx="73">
                  <c:v>26-Jul-00</c:v>
                </c:pt>
                <c:pt idx="74">
                  <c:v>19-Aug-00</c:v>
                </c:pt>
                <c:pt idx="75">
                  <c:v>28-Aug-00</c:v>
                </c:pt>
                <c:pt idx="76">
                  <c:v>9-Sep-00</c:v>
                </c:pt>
                <c:pt idx="77">
                  <c:v>12-Sep-00</c:v>
                </c:pt>
                <c:pt idx="78">
                  <c:v>15-Sep-00</c:v>
                </c:pt>
                <c:pt idx="79">
                  <c:v>29-Sep-00</c:v>
                </c:pt>
                <c:pt idx="80">
                  <c:v>13-Oct-00</c:v>
                </c:pt>
                <c:pt idx="81">
                  <c:v>28-Oct-00</c:v>
                </c:pt>
                <c:pt idx="82">
                  <c:v>5-Nov-00</c:v>
                </c:pt>
                <c:pt idx="83">
                  <c:v>30-Nov-00</c:v>
                </c:pt>
                <c:pt idx="84">
                  <c:v>5-Jan-01</c:v>
                </c:pt>
                <c:pt idx="85">
                  <c:v>20-Jan-01</c:v>
                </c:pt>
                <c:pt idx="86">
                  <c:v>9-Feb-01</c:v>
                </c:pt>
                <c:pt idx="87">
                  <c:v>13-Feb-01</c:v>
                </c:pt>
                <c:pt idx="88">
                  <c:v>24-Feb-01</c:v>
                </c:pt>
                <c:pt idx="89">
                  <c:v>3-Mar-01</c:v>
                </c:pt>
                <c:pt idx="90">
                  <c:v>17-Apr-01</c:v>
                </c:pt>
                <c:pt idx="91">
                  <c:v>7-May-01</c:v>
                </c:pt>
                <c:pt idx="92">
                  <c:v>2-Jun-01</c:v>
                </c:pt>
                <c:pt idx="93">
                  <c:v>2-Jul-01</c:v>
                </c:pt>
                <c:pt idx="94">
                  <c:v>31-Jul-01</c:v>
                </c:pt>
                <c:pt idx="95">
                  <c:v>2-Oct-01</c:v>
                </c:pt>
                <c:pt idx="96">
                  <c:v>26-Oct-01</c:v>
                </c:pt>
                <c:pt idx="97">
                  <c:v>22-Nov-01</c:v>
                </c:pt>
                <c:pt idx="98">
                  <c:v>12-Dec-01</c:v>
                </c:pt>
                <c:pt idx="99">
                  <c:v>11-Jan-02</c:v>
                </c:pt>
                <c:pt idx="100">
                  <c:v>12-Feb-02</c:v>
                </c:pt>
                <c:pt idx="101">
                  <c:v>10-Mar-02</c:v>
                </c:pt>
                <c:pt idx="102">
                  <c:v>10-Apr-02</c:v>
                </c:pt>
                <c:pt idx="103">
                  <c:v>1-May-02</c:v>
                </c:pt>
                <c:pt idx="104">
                  <c:v>3-Jun-02</c:v>
                </c:pt>
                <c:pt idx="105">
                  <c:v>1-Jul-02</c:v>
                </c:pt>
                <c:pt idx="106">
                  <c:v>31-Jul-02</c:v>
                </c:pt>
                <c:pt idx="107">
                  <c:v>5-Sep-02</c:v>
                </c:pt>
                <c:pt idx="108">
                  <c:v>18-Sep-02</c:v>
                </c:pt>
                <c:pt idx="109">
                  <c:v>2-Oct-02</c:v>
                </c:pt>
                <c:pt idx="110">
                  <c:v>6-Nov-02</c:v>
                </c:pt>
                <c:pt idx="111">
                  <c:v>4-Dec-02</c:v>
                </c:pt>
                <c:pt idx="112">
                  <c:v>7-Jan-03</c:v>
                </c:pt>
                <c:pt idx="113">
                  <c:v>5-Feb-03</c:v>
                </c:pt>
                <c:pt idx="114">
                  <c:v>5-Mar-03</c:v>
                </c:pt>
                <c:pt idx="115">
                  <c:v>3-Apr-03</c:v>
                </c:pt>
                <c:pt idx="116">
                  <c:v>9-May-03</c:v>
                </c:pt>
                <c:pt idx="117">
                  <c:v>11-Jun-03</c:v>
                </c:pt>
                <c:pt idx="118">
                  <c:v>14-Jul-03</c:v>
                </c:pt>
                <c:pt idx="119">
                  <c:v>19-Aug-03</c:v>
                </c:pt>
                <c:pt idx="120">
                  <c:v>19-Sep-03</c:v>
                </c:pt>
                <c:pt idx="121">
                  <c:v>30-Oct-03</c:v>
                </c:pt>
                <c:pt idx="122">
                  <c:v>1382/10/08</c:v>
                </c:pt>
                <c:pt idx="123">
                  <c:v>1382/11/11</c:v>
                </c:pt>
                <c:pt idx="124">
                  <c:v>1382/12/11</c:v>
                </c:pt>
                <c:pt idx="125">
                  <c:v>1383/01/11</c:v>
                </c:pt>
                <c:pt idx="126">
                  <c:v>1383/02/10</c:v>
                </c:pt>
                <c:pt idx="127">
                  <c:v>1383/03/11</c:v>
                </c:pt>
                <c:pt idx="128">
                  <c:v>1383/04/13</c:v>
                </c:pt>
                <c:pt idx="129">
                  <c:v>1383/04/24</c:v>
                </c:pt>
                <c:pt idx="130">
                  <c:v>1383/06/23</c:v>
                </c:pt>
                <c:pt idx="131">
                  <c:v>1383/08/26</c:v>
                </c:pt>
                <c:pt idx="132">
                  <c:v>1383/10/11</c:v>
                </c:pt>
                <c:pt idx="133">
                  <c:v>1383/11/17</c:v>
                </c:pt>
                <c:pt idx="134">
                  <c:v>1383/12/16</c:v>
                </c:pt>
                <c:pt idx="135">
                  <c:v>1384/04/07</c:v>
                </c:pt>
                <c:pt idx="136">
                  <c:v>1384/04/14</c:v>
                </c:pt>
                <c:pt idx="137">
                  <c:v>1384/05/14</c:v>
                </c:pt>
                <c:pt idx="138">
                  <c:v>1384/06/19</c:v>
                </c:pt>
                <c:pt idx="139">
                  <c:v>1384/07/18</c:v>
                </c:pt>
                <c:pt idx="140">
                  <c:v>1384/08/13</c:v>
                </c:pt>
                <c:pt idx="141">
                  <c:v>1384/09/18</c:v>
                </c:pt>
                <c:pt idx="142">
                  <c:v>1384/10/19</c:v>
                </c:pt>
                <c:pt idx="143">
                  <c:v>1384/11/18</c:v>
                </c:pt>
                <c:pt idx="144">
                  <c:v>1384/12/15</c:v>
                </c:pt>
                <c:pt idx="145">
                  <c:v>1385/01/16</c:v>
                </c:pt>
                <c:pt idx="146">
                  <c:v>1385/02/15</c:v>
                </c:pt>
                <c:pt idx="147">
                  <c:v>1385/03/18</c:v>
                </c:pt>
                <c:pt idx="148">
                  <c:v>1385/04/24</c:v>
                </c:pt>
                <c:pt idx="149">
                  <c:v>1385/05/20</c:v>
                </c:pt>
                <c:pt idx="150">
                  <c:v>1385/06/23</c:v>
                </c:pt>
                <c:pt idx="151">
                  <c:v>1385/07/22</c:v>
                </c:pt>
                <c:pt idx="152">
                  <c:v>1385/08/01</c:v>
                </c:pt>
                <c:pt idx="153">
                  <c:v>1385/09/22</c:v>
                </c:pt>
                <c:pt idx="154">
                  <c:v>1385/10/19</c:v>
                </c:pt>
                <c:pt idx="155">
                  <c:v>1385/11/03</c:v>
                </c:pt>
                <c:pt idx="156">
                  <c:v>1385/12/18</c:v>
                </c:pt>
                <c:pt idx="157">
                  <c:v>1386/01/24</c:v>
                </c:pt>
                <c:pt idx="158">
                  <c:v>1386/02/29</c:v>
                </c:pt>
                <c:pt idx="159">
                  <c:v>1386/03/25</c:v>
                </c:pt>
                <c:pt idx="160">
                  <c:v>1386/04/22</c:v>
                </c:pt>
                <c:pt idx="161">
                  <c:v>1386/05/28</c:v>
                </c:pt>
                <c:pt idx="162">
                  <c:v>1386/06/22</c:v>
                </c:pt>
                <c:pt idx="163">
                  <c:v>1386/07/21</c:v>
                </c:pt>
                <c:pt idx="164">
                  <c:v>1386/08/24</c:v>
                </c:pt>
                <c:pt idx="165">
                  <c:v>1386/09/26</c:v>
                </c:pt>
                <c:pt idx="166">
                  <c:v>1386/10/30</c:v>
                </c:pt>
                <c:pt idx="167">
                  <c:v>1386/11/28</c:v>
                </c:pt>
                <c:pt idx="168">
                  <c:v>1386/12/27</c:v>
                </c:pt>
                <c:pt idx="169">
                  <c:v>1387/01/25</c:v>
                </c:pt>
                <c:pt idx="170">
                  <c:v>1387/02/26</c:v>
                </c:pt>
                <c:pt idx="171">
                  <c:v>1387/05/24</c:v>
                </c:pt>
                <c:pt idx="172">
                  <c:v>1387/06/30</c:v>
                </c:pt>
                <c:pt idx="173">
                  <c:v>1387/07/27</c:v>
                </c:pt>
                <c:pt idx="174">
                  <c:v>1387/08/25</c:v>
                </c:pt>
                <c:pt idx="175">
                  <c:v>1387/09/23</c:v>
                </c:pt>
                <c:pt idx="176">
                  <c:v>1387/10/25</c:v>
                </c:pt>
                <c:pt idx="177">
                  <c:v>1387/11/26</c:v>
                </c:pt>
                <c:pt idx="178">
                  <c:v>1387/12/25</c:v>
                </c:pt>
                <c:pt idx="179">
                  <c:v>1388/01/26</c:v>
                </c:pt>
                <c:pt idx="180">
                  <c:v>1388/02/26</c:v>
                </c:pt>
                <c:pt idx="181">
                  <c:v>1388/03/24</c:v>
                </c:pt>
                <c:pt idx="182">
                  <c:v>1388/04/25</c:v>
                </c:pt>
                <c:pt idx="183">
                  <c:v>1388/05/27</c:v>
                </c:pt>
                <c:pt idx="184">
                  <c:v>1388/06/27</c:v>
                </c:pt>
                <c:pt idx="185">
                  <c:v>1388/07/25</c:v>
                </c:pt>
                <c:pt idx="186">
                  <c:v>1388/08/24</c:v>
                </c:pt>
                <c:pt idx="187">
                  <c:v>1388/09/25</c:v>
                </c:pt>
                <c:pt idx="188">
                  <c:v>1388/11/15</c:v>
                </c:pt>
                <c:pt idx="189">
                  <c:v>1388/12/29</c:v>
                </c:pt>
                <c:pt idx="190">
                  <c:v>1389/03/03</c:v>
                </c:pt>
              </c:strCache>
            </c:strRef>
          </c:cat>
          <c:val>
            <c:numRef>
              <c:f>'Full History'!$G$4:$G$210</c:f>
              <c:numCache>
                <c:formatCode>0</c:formatCode>
                <c:ptCount val="207"/>
                <c:pt idx="0">
                  <c:v>7409</c:v>
                </c:pt>
                <c:pt idx="1">
                  <c:v>9205</c:v>
                </c:pt>
                <c:pt idx="2">
                  <c:v>10454</c:v>
                </c:pt>
                <c:pt idx="3">
                  <c:v>10006</c:v>
                </c:pt>
                <c:pt idx="4">
                  <c:v>9877</c:v>
                </c:pt>
                <c:pt idx="5">
                  <c:v>9704</c:v>
                </c:pt>
                <c:pt idx="6">
                  <c:v>9542</c:v>
                </c:pt>
                <c:pt idx="7">
                  <c:v>8895</c:v>
                </c:pt>
                <c:pt idx="8">
                  <c:v>8243</c:v>
                </c:pt>
                <c:pt idx="9">
                  <c:v>7528</c:v>
                </c:pt>
                <c:pt idx="10">
                  <c:v>7357</c:v>
                </c:pt>
                <c:pt idx="11">
                  <c:v>7333</c:v>
                </c:pt>
                <c:pt idx="12">
                  <c:v>4876.88</c:v>
                </c:pt>
                <c:pt idx="13">
                  <c:v>9874.6200000000008</c:v>
                </c:pt>
                <c:pt idx="14">
                  <c:v>10013.44</c:v>
                </c:pt>
                <c:pt idx="15">
                  <c:v>7678.15</c:v>
                </c:pt>
                <c:pt idx="16">
                  <c:v>6680.59</c:v>
                </c:pt>
                <c:pt idx="17">
                  <c:v>4188.93</c:v>
                </c:pt>
                <c:pt idx="18">
                  <c:v>5947.47</c:v>
                </c:pt>
                <c:pt idx="19">
                  <c:v>5555.12</c:v>
                </c:pt>
                <c:pt idx="20">
                  <c:v>5493.54</c:v>
                </c:pt>
                <c:pt idx="21">
                  <c:v>5543.78</c:v>
                </c:pt>
                <c:pt idx="22">
                  <c:v>5523.38</c:v>
                </c:pt>
                <c:pt idx="23">
                  <c:v>5522.62</c:v>
                </c:pt>
                <c:pt idx="24">
                  <c:v>5521.85</c:v>
                </c:pt>
                <c:pt idx="25">
                  <c:v>5638</c:v>
                </c:pt>
                <c:pt idx="26">
                  <c:v>5541</c:v>
                </c:pt>
                <c:pt idx="27">
                  <c:v>5584</c:v>
                </c:pt>
                <c:pt idx="28">
                  <c:v>8957</c:v>
                </c:pt>
                <c:pt idx="29">
                  <c:v>8936</c:v>
                </c:pt>
                <c:pt idx="30">
                  <c:v>8833</c:v>
                </c:pt>
                <c:pt idx="31">
                  <c:v>8737</c:v>
                </c:pt>
                <c:pt idx="32">
                  <c:v>8684</c:v>
                </c:pt>
                <c:pt idx="33">
                  <c:v>8562</c:v>
                </c:pt>
                <c:pt idx="34">
                  <c:v>8526</c:v>
                </c:pt>
                <c:pt idx="35">
                  <c:v>8277.2000000000007</c:v>
                </c:pt>
                <c:pt idx="36">
                  <c:v>8267</c:v>
                </c:pt>
                <c:pt idx="37">
                  <c:v>6998</c:v>
                </c:pt>
                <c:pt idx="38">
                  <c:v>7004</c:v>
                </c:pt>
                <c:pt idx="39">
                  <c:v>7000</c:v>
                </c:pt>
                <c:pt idx="40">
                  <c:v>6983</c:v>
                </c:pt>
                <c:pt idx="41">
                  <c:v>6969.8</c:v>
                </c:pt>
                <c:pt idx="42">
                  <c:v>6937.4</c:v>
                </c:pt>
                <c:pt idx="43">
                  <c:v>6867.3</c:v>
                </c:pt>
                <c:pt idx="44">
                  <c:v>6998.8</c:v>
                </c:pt>
                <c:pt idx="45">
                  <c:v>7023.8</c:v>
                </c:pt>
                <c:pt idx="46">
                  <c:v>7024</c:v>
                </c:pt>
                <c:pt idx="47">
                  <c:v>7053</c:v>
                </c:pt>
                <c:pt idx="48">
                  <c:v>7005</c:v>
                </c:pt>
                <c:pt idx="49">
                  <c:v>7108.7</c:v>
                </c:pt>
                <c:pt idx="50">
                  <c:v>6949.3</c:v>
                </c:pt>
                <c:pt idx="51">
                  <c:v>7082.6</c:v>
                </c:pt>
                <c:pt idx="52">
                  <c:v>7049.7</c:v>
                </c:pt>
                <c:pt idx="53">
                  <c:v>8268</c:v>
                </c:pt>
                <c:pt idx="54">
                  <c:v>6996.1</c:v>
                </c:pt>
                <c:pt idx="55">
                  <c:v>6566.2</c:v>
                </c:pt>
                <c:pt idx="56">
                  <c:v>5763.3</c:v>
                </c:pt>
                <c:pt idx="57">
                  <c:v>4164.7</c:v>
                </c:pt>
                <c:pt idx="58">
                  <c:v>4326.6000000000004</c:v>
                </c:pt>
                <c:pt idx="59">
                  <c:v>4494</c:v>
                </c:pt>
                <c:pt idx="60">
                  <c:v>4811</c:v>
                </c:pt>
                <c:pt idx="61">
                  <c:v>4549</c:v>
                </c:pt>
                <c:pt idx="62">
                  <c:v>4593</c:v>
                </c:pt>
                <c:pt idx="63">
                  <c:v>4598</c:v>
                </c:pt>
                <c:pt idx="64">
                  <c:v>3045.6</c:v>
                </c:pt>
                <c:pt idx="65">
                  <c:v>3070</c:v>
                </c:pt>
                <c:pt idx="66">
                  <c:v>2500.1999999999998</c:v>
                </c:pt>
                <c:pt idx="67">
                  <c:v>2337.6999999999998</c:v>
                </c:pt>
                <c:pt idx="68">
                  <c:v>3162</c:v>
                </c:pt>
                <c:pt idx="69">
                  <c:v>3553.1</c:v>
                </c:pt>
                <c:pt idx="70">
                  <c:v>3596.7</c:v>
                </c:pt>
                <c:pt idx="71">
                  <c:v>3916</c:v>
                </c:pt>
                <c:pt idx="72">
                  <c:v>3588</c:v>
                </c:pt>
                <c:pt idx="73">
                  <c:v>3680</c:v>
                </c:pt>
                <c:pt idx="74">
                  <c:v>4030</c:v>
                </c:pt>
                <c:pt idx="75">
                  <c:v>3525</c:v>
                </c:pt>
                <c:pt idx="76">
                  <c:v>3508</c:v>
                </c:pt>
                <c:pt idx="77">
                  <c:v>3493</c:v>
                </c:pt>
                <c:pt idx="78">
                  <c:v>3531</c:v>
                </c:pt>
                <c:pt idx="79">
                  <c:v>3777</c:v>
                </c:pt>
                <c:pt idx="80">
                  <c:v>3385</c:v>
                </c:pt>
                <c:pt idx="81">
                  <c:v>3215</c:v>
                </c:pt>
                <c:pt idx="82">
                  <c:v>4931</c:v>
                </c:pt>
                <c:pt idx="83">
                  <c:v>2614</c:v>
                </c:pt>
                <c:pt idx="84">
                  <c:v>2946</c:v>
                </c:pt>
                <c:pt idx="85">
                  <c:v>3873</c:v>
                </c:pt>
                <c:pt idx="86">
                  <c:v>5543</c:v>
                </c:pt>
                <c:pt idx="87">
                  <c:v>5543</c:v>
                </c:pt>
                <c:pt idx="88">
                  <c:v>5426</c:v>
                </c:pt>
                <c:pt idx="89">
                  <c:v>5380</c:v>
                </c:pt>
                <c:pt idx="90">
                  <c:v>5136.1000000000004</c:v>
                </c:pt>
                <c:pt idx="91">
                  <c:v>5020.2</c:v>
                </c:pt>
                <c:pt idx="92">
                  <c:v>4982.7</c:v>
                </c:pt>
                <c:pt idx="93">
                  <c:v>5080.7</c:v>
                </c:pt>
                <c:pt idx="94">
                  <c:v>5171</c:v>
                </c:pt>
                <c:pt idx="95">
                  <c:v>3878.9</c:v>
                </c:pt>
                <c:pt idx="96">
                  <c:v>3890.3</c:v>
                </c:pt>
                <c:pt idx="97">
                  <c:v>4021.3</c:v>
                </c:pt>
                <c:pt idx="98">
                  <c:v>3286.3</c:v>
                </c:pt>
                <c:pt idx="99">
                  <c:v>3388.5</c:v>
                </c:pt>
                <c:pt idx="100">
                  <c:v>3479.8</c:v>
                </c:pt>
                <c:pt idx="101">
                  <c:v>3332</c:v>
                </c:pt>
                <c:pt idx="102">
                  <c:v>3369.1</c:v>
                </c:pt>
                <c:pt idx="103">
                  <c:v>3223.2</c:v>
                </c:pt>
                <c:pt idx="104">
                  <c:v>3292.1</c:v>
                </c:pt>
                <c:pt idx="105">
                  <c:v>4542.7</c:v>
                </c:pt>
                <c:pt idx="106">
                  <c:v>3217.5</c:v>
                </c:pt>
                <c:pt idx="107">
                  <c:v>2996.9</c:v>
                </c:pt>
                <c:pt idx="108">
                  <c:v>3134.2</c:v>
                </c:pt>
                <c:pt idx="109">
                  <c:v>3146.9</c:v>
                </c:pt>
                <c:pt idx="110">
                  <c:v>3418.1</c:v>
                </c:pt>
                <c:pt idx="111">
                  <c:v>3368.9</c:v>
                </c:pt>
                <c:pt idx="112">
                  <c:v>3326.1</c:v>
                </c:pt>
                <c:pt idx="113">
                  <c:v>2463.8000000000002</c:v>
                </c:pt>
                <c:pt idx="114">
                  <c:v>2784.5</c:v>
                </c:pt>
                <c:pt idx="115">
                  <c:v>2526</c:v>
                </c:pt>
                <c:pt idx="116">
                  <c:v>2561</c:v>
                </c:pt>
                <c:pt idx="117">
                  <c:v>2754.8</c:v>
                </c:pt>
                <c:pt idx="118">
                  <c:v>3681</c:v>
                </c:pt>
                <c:pt idx="119">
                  <c:v>3675.2</c:v>
                </c:pt>
                <c:pt idx="120">
                  <c:v>3872.3</c:v>
                </c:pt>
                <c:pt idx="121">
                  <c:v>3737.7</c:v>
                </c:pt>
                <c:pt idx="122">
                  <c:v>3809.7</c:v>
                </c:pt>
                <c:pt idx="123">
                  <c:v>3826.6</c:v>
                </c:pt>
                <c:pt idx="124">
                  <c:v>3475.3</c:v>
                </c:pt>
                <c:pt idx="125">
                  <c:v>3469.1</c:v>
                </c:pt>
                <c:pt idx="126">
                  <c:v>3428.8</c:v>
                </c:pt>
                <c:pt idx="127">
                  <c:v>3375.9</c:v>
                </c:pt>
                <c:pt idx="128">
                  <c:v>2769.7</c:v>
                </c:pt>
                <c:pt idx="129">
                  <c:v>2657.6</c:v>
                </c:pt>
                <c:pt idx="130">
                  <c:v>2690</c:v>
                </c:pt>
                <c:pt idx="131">
                  <c:v>3096.1</c:v>
                </c:pt>
                <c:pt idx="132">
                  <c:v>3052.1</c:v>
                </c:pt>
                <c:pt idx="133">
                  <c:v>2784.4</c:v>
                </c:pt>
                <c:pt idx="134">
                  <c:v>4023.9</c:v>
                </c:pt>
                <c:pt idx="135">
                  <c:v>2895.4</c:v>
                </c:pt>
                <c:pt idx="136">
                  <c:v>3814.8</c:v>
                </c:pt>
                <c:pt idx="137">
                  <c:v>3695</c:v>
                </c:pt>
                <c:pt idx="138">
                  <c:v>3709.4</c:v>
                </c:pt>
                <c:pt idx="139">
                  <c:v>3728.9</c:v>
                </c:pt>
                <c:pt idx="140">
                  <c:v>3747.1</c:v>
                </c:pt>
                <c:pt idx="141">
                  <c:v>3661.9</c:v>
                </c:pt>
                <c:pt idx="142">
                  <c:v>3863.2</c:v>
                </c:pt>
                <c:pt idx="143">
                  <c:v>3864.1</c:v>
                </c:pt>
                <c:pt idx="144">
                  <c:v>4278</c:v>
                </c:pt>
                <c:pt idx="145">
                  <c:v>3240.9</c:v>
                </c:pt>
                <c:pt idx="146">
                  <c:v>4041.1</c:v>
                </c:pt>
                <c:pt idx="147">
                  <c:v>4057</c:v>
                </c:pt>
                <c:pt idx="148">
                  <c:v>4112</c:v>
                </c:pt>
                <c:pt idx="149">
                  <c:v>4244.8999999999996</c:v>
                </c:pt>
                <c:pt idx="150">
                  <c:v>4114</c:v>
                </c:pt>
                <c:pt idx="151">
                  <c:v>4059</c:v>
                </c:pt>
                <c:pt idx="152">
                  <c:v>4152</c:v>
                </c:pt>
                <c:pt idx="153">
                  <c:v>3584</c:v>
                </c:pt>
                <c:pt idx="154">
                  <c:v>4329.8</c:v>
                </c:pt>
                <c:pt idx="155">
                  <c:v>3890</c:v>
                </c:pt>
                <c:pt idx="156">
                  <c:v>4199</c:v>
                </c:pt>
                <c:pt idx="157">
                  <c:v>4275</c:v>
                </c:pt>
                <c:pt idx="158">
                  <c:v>4208.8</c:v>
                </c:pt>
                <c:pt idx="159">
                  <c:v>4228</c:v>
                </c:pt>
                <c:pt idx="160">
                  <c:v>4288</c:v>
                </c:pt>
                <c:pt idx="161">
                  <c:v>4531</c:v>
                </c:pt>
                <c:pt idx="162">
                  <c:v>4551</c:v>
                </c:pt>
                <c:pt idx="163">
                  <c:v>4505.7</c:v>
                </c:pt>
                <c:pt idx="164">
                  <c:v>4176</c:v>
                </c:pt>
                <c:pt idx="165">
                  <c:v>4184.8</c:v>
                </c:pt>
                <c:pt idx="166">
                  <c:v>4069</c:v>
                </c:pt>
                <c:pt idx="167">
                  <c:v>4063</c:v>
                </c:pt>
                <c:pt idx="168">
                  <c:v>4049</c:v>
                </c:pt>
                <c:pt idx="169">
                  <c:v>4078</c:v>
                </c:pt>
                <c:pt idx="170">
                  <c:v>4091</c:v>
                </c:pt>
                <c:pt idx="171">
                  <c:v>4055</c:v>
                </c:pt>
                <c:pt idx="172">
                  <c:v>4088</c:v>
                </c:pt>
                <c:pt idx="173">
                  <c:v>4086</c:v>
                </c:pt>
                <c:pt idx="174">
                  <c:v>4107</c:v>
                </c:pt>
                <c:pt idx="175">
                  <c:v>4203</c:v>
                </c:pt>
                <c:pt idx="176">
                  <c:v>4155</c:v>
                </c:pt>
                <c:pt idx="177">
                  <c:v>4599</c:v>
                </c:pt>
                <c:pt idx="178">
                  <c:v>4272</c:v>
                </c:pt>
                <c:pt idx="179">
                  <c:v>4289</c:v>
                </c:pt>
                <c:pt idx="180">
                  <c:v>4324</c:v>
                </c:pt>
                <c:pt idx="181">
                  <c:v>4336</c:v>
                </c:pt>
                <c:pt idx="182">
                  <c:v>4378</c:v>
                </c:pt>
                <c:pt idx="183">
                  <c:v>4570</c:v>
                </c:pt>
                <c:pt idx="184">
                  <c:v>4533</c:v>
                </c:pt>
                <c:pt idx="185">
                  <c:v>4480</c:v>
                </c:pt>
                <c:pt idx="186">
                  <c:v>4793</c:v>
                </c:pt>
                <c:pt idx="187">
                  <c:v>4825</c:v>
                </c:pt>
                <c:pt idx="188">
                  <c:v>4580</c:v>
                </c:pt>
                <c:pt idx="189">
                  <c:v>4825</c:v>
                </c:pt>
                <c:pt idx="190">
                  <c:v>5504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F-43D5-BF94-EDE90D302F14}"/>
            </c:ext>
          </c:extLst>
        </c:ser>
        <c:ser>
          <c:idx val="1"/>
          <c:order val="1"/>
          <c:tx>
            <c:v>GOR(SCF/STB)</c:v>
          </c:tx>
          <c:spPr>
            <a:ln>
              <a:solidFill>
                <a:schemeClr val="accent6"/>
              </a:solidFill>
            </a:ln>
          </c:spPr>
          <c:marker>
            <c:symbol val="diamond"/>
            <c:size val="4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'Full History'!$A$4:$A$210</c:f>
              <c:strCache>
                <c:ptCount val="191"/>
                <c:pt idx="0">
                  <c:v>18-Jan-99</c:v>
                </c:pt>
                <c:pt idx="1">
                  <c:v>5-Feb-99</c:v>
                </c:pt>
                <c:pt idx="2">
                  <c:v>6-Feb-99</c:v>
                </c:pt>
                <c:pt idx="3">
                  <c:v>8-Feb-99</c:v>
                </c:pt>
                <c:pt idx="4">
                  <c:v>9-Feb-99</c:v>
                </c:pt>
                <c:pt idx="5">
                  <c:v>11-Feb-99</c:v>
                </c:pt>
                <c:pt idx="6">
                  <c:v>16-Feb-99</c:v>
                </c:pt>
                <c:pt idx="7">
                  <c:v>17-Feb-99</c:v>
                </c:pt>
                <c:pt idx="8">
                  <c:v>18-Feb-99</c:v>
                </c:pt>
                <c:pt idx="9">
                  <c:v>23-Feb-99</c:v>
                </c:pt>
                <c:pt idx="10">
                  <c:v>25-Feb-99</c:v>
                </c:pt>
                <c:pt idx="11">
                  <c:v>26-Feb-99</c:v>
                </c:pt>
                <c:pt idx="12">
                  <c:v>8-Mar-99</c:v>
                </c:pt>
                <c:pt idx="13">
                  <c:v>23-Mar-99</c:v>
                </c:pt>
                <c:pt idx="14">
                  <c:v>24-Mar-99</c:v>
                </c:pt>
                <c:pt idx="15">
                  <c:v>26-Mar-99</c:v>
                </c:pt>
                <c:pt idx="16">
                  <c:v>29-Mar-99</c:v>
                </c:pt>
                <c:pt idx="17">
                  <c:v>1-Apr-99</c:v>
                </c:pt>
                <c:pt idx="18">
                  <c:v>6-Apr-99</c:v>
                </c:pt>
                <c:pt idx="19">
                  <c:v>11-Apr-99</c:v>
                </c:pt>
                <c:pt idx="20">
                  <c:v>17-Apr-99</c:v>
                </c:pt>
                <c:pt idx="21">
                  <c:v>22-Apr-99</c:v>
                </c:pt>
                <c:pt idx="22">
                  <c:v>25-Apr-99</c:v>
                </c:pt>
                <c:pt idx="23">
                  <c:v>1-May-99</c:v>
                </c:pt>
                <c:pt idx="24">
                  <c:v>4-May-99</c:v>
                </c:pt>
                <c:pt idx="25">
                  <c:v>8-May-99</c:v>
                </c:pt>
                <c:pt idx="26">
                  <c:v>11-May-99</c:v>
                </c:pt>
                <c:pt idx="27">
                  <c:v>14-May-99</c:v>
                </c:pt>
                <c:pt idx="28">
                  <c:v>18-May-99</c:v>
                </c:pt>
                <c:pt idx="29">
                  <c:v>19-May-99</c:v>
                </c:pt>
                <c:pt idx="30">
                  <c:v>20-May-99</c:v>
                </c:pt>
                <c:pt idx="31">
                  <c:v>24-May-99</c:v>
                </c:pt>
                <c:pt idx="32">
                  <c:v>27-May-99</c:v>
                </c:pt>
                <c:pt idx="33">
                  <c:v>31-May-99</c:v>
                </c:pt>
                <c:pt idx="34">
                  <c:v>5-Jun-99</c:v>
                </c:pt>
                <c:pt idx="35">
                  <c:v>10-Jun-99</c:v>
                </c:pt>
                <c:pt idx="36">
                  <c:v>14-Jun-99</c:v>
                </c:pt>
                <c:pt idx="37">
                  <c:v>19-Jun-99</c:v>
                </c:pt>
                <c:pt idx="38">
                  <c:v>20-Jun-99</c:v>
                </c:pt>
                <c:pt idx="39">
                  <c:v>24-Jun-99</c:v>
                </c:pt>
                <c:pt idx="40">
                  <c:v>27-Jun-99</c:v>
                </c:pt>
                <c:pt idx="41">
                  <c:v>1-Jul-99</c:v>
                </c:pt>
                <c:pt idx="42">
                  <c:v>5-Jul-99</c:v>
                </c:pt>
                <c:pt idx="43">
                  <c:v>13-Jul-99</c:v>
                </c:pt>
                <c:pt idx="44">
                  <c:v>20-Jul-99</c:v>
                </c:pt>
                <c:pt idx="45">
                  <c:v>24-Jul-99</c:v>
                </c:pt>
                <c:pt idx="46">
                  <c:v>28-Jul-99</c:v>
                </c:pt>
                <c:pt idx="47">
                  <c:v>3-Aug-99</c:v>
                </c:pt>
                <c:pt idx="48">
                  <c:v>5-Aug-99</c:v>
                </c:pt>
                <c:pt idx="49">
                  <c:v>10-Aug-99</c:v>
                </c:pt>
                <c:pt idx="50">
                  <c:v>14-Aug-99</c:v>
                </c:pt>
                <c:pt idx="51">
                  <c:v>31-Aug-99</c:v>
                </c:pt>
                <c:pt idx="52">
                  <c:v>9-Sep-99</c:v>
                </c:pt>
                <c:pt idx="53">
                  <c:v>13-Sep-99</c:v>
                </c:pt>
                <c:pt idx="54">
                  <c:v>16-Sep-99</c:v>
                </c:pt>
                <c:pt idx="55">
                  <c:v>27-Sep-99</c:v>
                </c:pt>
                <c:pt idx="56">
                  <c:v>16-Oct-99</c:v>
                </c:pt>
                <c:pt idx="57">
                  <c:v>21-Oct-99</c:v>
                </c:pt>
                <c:pt idx="58">
                  <c:v>4-Nov-99</c:v>
                </c:pt>
                <c:pt idx="59">
                  <c:v>29-Nov-99</c:v>
                </c:pt>
                <c:pt idx="60">
                  <c:v>9-Dec-99</c:v>
                </c:pt>
                <c:pt idx="61">
                  <c:v>18-Dec-99</c:v>
                </c:pt>
                <c:pt idx="62">
                  <c:v>22-Dec-99</c:v>
                </c:pt>
                <c:pt idx="63">
                  <c:v>2-Jan-00</c:v>
                </c:pt>
                <c:pt idx="64">
                  <c:v>1-Mar-00</c:v>
                </c:pt>
                <c:pt idx="65">
                  <c:v>11-Mar-00</c:v>
                </c:pt>
                <c:pt idx="66">
                  <c:v>29-Mar-00</c:v>
                </c:pt>
                <c:pt idx="67">
                  <c:v>7-Apr-00</c:v>
                </c:pt>
                <c:pt idx="68">
                  <c:v>18-May-00</c:v>
                </c:pt>
                <c:pt idx="69">
                  <c:v>30-May-00</c:v>
                </c:pt>
                <c:pt idx="70">
                  <c:v>8-Jun-00</c:v>
                </c:pt>
                <c:pt idx="71">
                  <c:v>26-Jun-00</c:v>
                </c:pt>
                <c:pt idx="72">
                  <c:v>5-Jul-00</c:v>
                </c:pt>
                <c:pt idx="73">
                  <c:v>26-Jul-00</c:v>
                </c:pt>
                <c:pt idx="74">
                  <c:v>19-Aug-00</c:v>
                </c:pt>
                <c:pt idx="75">
                  <c:v>28-Aug-00</c:v>
                </c:pt>
                <c:pt idx="76">
                  <c:v>9-Sep-00</c:v>
                </c:pt>
                <c:pt idx="77">
                  <c:v>12-Sep-00</c:v>
                </c:pt>
                <c:pt idx="78">
                  <c:v>15-Sep-00</c:v>
                </c:pt>
                <c:pt idx="79">
                  <c:v>29-Sep-00</c:v>
                </c:pt>
                <c:pt idx="80">
                  <c:v>13-Oct-00</c:v>
                </c:pt>
                <c:pt idx="81">
                  <c:v>28-Oct-00</c:v>
                </c:pt>
                <c:pt idx="82">
                  <c:v>5-Nov-00</c:v>
                </c:pt>
                <c:pt idx="83">
                  <c:v>30-Nov-00</c:v>
                </c:pt>
                <c:pt idx="84">
                  <c:v>5-Jan-01</c:v>
                </c:pt>
                <c:pt idx="85">
                  <c:v>20-Jan-01</c:v>
                </c:pt>
                <c:pt idx="86">
                  <c:v>9-Feb-01</c:v>
                </c:pt>
                <c:pt idx="87">
                  <c:v>13-Feb-01</c:v>
                </c:pt>
                <c:pt idx="88">
                  <c:v>24-Feb-01</c:v>
                </c:pt>
                <c:pt idx="89">
                  <c:v>3-Mar-01</c:v>
                </c:pt>
                <c:pt idx="90">
                  <c:v>17-Apr-01</c:v>
                </c:pt>
                <c:pt idx="91">
                  <c:v>7-May-01</c:v>
                </c:pt>
                <c:pt idx="92">
                  <c:v>2-Jun-01</c:v>
                </c:pt>
                <c:pt idx="93">
                  <c:v>2-Jul-01</c:v>
                </c:pt>
                <c:pt idx="94">
                  <c:v>31-Jul-01</c:v>
                </c:pt>
                <c:pt idx="95">
                  <c:v>2-Oct-01</c:v>
                </c:pt>
                <c:pt idx="96">
                  <c:v>26-Oct-01</c:v>
                </c:pt>
                <c:pt idx="97">
                  <c:v>22-Nov-01</c:v>
                </c:pt>
                <c:pt idx="98">
                  <c:v>12-Dec-01</c:v>
                </c:pt>
                <c:pt idx="99">
                  <c:v>11-Jan-02</c:v>
                </c:pt>
                <c:pt idx="100">
                  <c:v>12-Feb-02</c:v>
                </c:pt>
                <c:pt idx="101">
                  <c:v>10-Mar-02</c:v>
                </c:pt>
                <c:pt idx="102">
                  <c:v>10-Apr-02</c:v>
                </c:pt>
                <c:pt idx="103">
                  <c:v>1-May-02</c:v>
                </c:pt>
                <c:pt idx="104">
                  <c:v>3-Jun-02</c:v>
                </c:pt>
                <c:pt idx="105">
                  <c:v>1-Jul-02</c:v>
                </c:pt>
                <c:pt idx="106">
                  <c:v>31-Jul-02</c:v>
                </c:pt>
                <c:pt idx="107">
                  <c:v>5-Sep-02</c:v>
                </c:pt>
                <c:pt idx="108">
                  <c:v>18-Sep-02</c:v>
                </c:pt>
                <c:pt idx="109">
                  <c:v>2-Oct-02</c:v>
                </c:pt>
                <c:pt idx="110">
                  <c:v>6-Nov-02</c:v>
                </c:pt>
                <c:pt idx="111">
                  <c:v>4-Dec-02</c:v>
                </c:pt>
                <c:pt idx="112">
                  <c:v>7-Jan-03</c:v>
                </c:pt>
                <c:pt idx="113">
                  <c:v>5-Feb-03</c:v>
                </c:pt>
                <c:pt idx="114">
                  <c:v>5-Mar-03</c:v>
                </c:pt>
                <c:pt idx="115">
                  <c:v>3-Apr-03</c:v>
                </c:pt>
                <c:pt idx="116">
                  <c:v>9-May-03</c:v>
                </c:pt>
                <c:pt idx="117">
                  <c:v>11-Jun-03</c:v>
                </c:pt>
                <c:pt idx="118">
                  <c:v>14-Jul-03</c:v>
                </c:pt>
                <c:pt idx="119">
                  <c:v>19-Aug-03</c:v>
                </c:pt>
                <c:pt idx="120">
                  <c:v>19-Sep-03</c:v>
                </c:pt>
                <c:pt idx="121">
                  <c:v>30-Oct-03</c:v>
                </c:pt>
                <c:pt idx="122">
                  <c:v>1382/10/08</c:v>
                </c:pt>
                <c:pt idx="123">
                  <c:v>1382/11/11</c:v>
                </c:pt>
                <c:pt idx="124">
                  <c:v>1382/12/11</c:v>
                </c:pt>
                <c:pt idx="125">
                  <c:v>1383/01/11</c:v>
                </c:pt>
                <c:pt idx="126">
                  <c:v>1383/02/10</c:v>
                </c:pt>
                <c:pt idx="127">
                  <c:v>1383/03/11</c:v>
                </c:pt>
                <c:pt idx="128">
                  <c:v>1383/04/13</c:v>
                </c:pt>
                <c:pt idx="129">
                  <c:v>1383/04/24</c:v>
                </c:pt>
                <c:pt idx="130">
                  <c:v>1383/06/23</c:v>
                </c:pt>
                <c:pt idx="131">
                  <c:v>1383/08/26</c:v>
                </c:pt>
                <c:pt idx="132">
                  <c:v>1383/10/11</c:v>
                </c:pt>
                <c:pt idx="133">
                  <c:v>1383/11/17</c:v>
                </c:pt>
                <c:pt idx="134">
                  <c:v>1383/12/16</c:v>
                </c:pt>
                <c:pt idx="135">
                  <c:v>1384/04/07</c:v>
                </c:pt>
                <c:pt idx="136">
                  <c:v>1384/04/14</c:v>
                </c:pt>
                <c:pt idx="137">
                  <c:v>1384/05/14</c:v>
                </c:pt>
                <c:pt idx="138">
                  <c:v>1384/06/19</c:v>
                </c:pt>
                <c:pt idx="139">
                  <c:v>1384/07/18</c:v>
                </c:pt>
                <c:pt idx="140">
                  <c:v>1384/08/13</c:v>
                </c:pt>
                <c:pt idx="141">
                  <c:v>1384/09/18</c:v>
                </c:pt>
                <c:pt idx="142">
                  <c:v>1384/10/19</c:v>
                </c:pt>
                <c:pt idx="143">
                  <c:v>1384/11/18</c:v>
                </c:pt>
                <c:pt idx="144">
                  <c:v>1384/12/15</c:v>
                </c:pt>
                <c:pt idx="145">
                  <c:v>1385/01/16</c:v>
                </c:pt>
                <c:pt idx="146">
                  <c:v>1385/02/15</c:v>
                </c:pt>
                <c:pt idx="147">
                  <c:v>1385/03/18</c:v>
                </c:pt>
                <c:pt idx="148">
                  <c:v>1385/04/24</c:v>
                </c:pt>
                <c:pt idx="149">
                  <c:v>1385/05/20</c:v>
                </c:pt>
                <c:pt idx="150">
                  <c:v>1385/06/23</c:v>
                </c:pt>
                <c:pt idx="151">
                  <c:v>1385/07/22</c:v>
                </c:pt>
                <c:pt idx="152">
                  <c:v>1385/08/01</c:v>
                </c:pt>
                <c:pt idx="153">
                  <c:v>1385/09/22</c:v>
                </c:pt>
                <c:pt idx="154">
                  <c:v>1385/10/19</c:v>
                </c:pt>
                <c:pt idx="155">
                  <c:v>1385/11/03</c:v>
                </c:pt>
                <c:pt idx="156">
                  <c:v>1385/12/18</c:v>
                </c:pt>
                <c:pt idx="157">
                  <c:v>1386/01/24</c:v>
                </c:pt>
                <c:pt idx="158">
                  <c:v>1386/02/29</c:v>
                </c:pt>
                <c:pt idx="159">
                  <c:v>1386/03/25</c:v>
                </c:pt>
                <c:pt idx="160">
                  <c:v>1386/04/22</c:v>
                </c:pt>
                <c:pt idx="161">
                  <c:v>1386/05/28</c:v>
                </c:pt>
                <c:pt idx="162">
                  <c:v>1386/06/22</c:v>
                </c:pt>
                <c:pt idx="163">
                  <c:v>1386/07/21</c:v>
                </c:pt>
                <c:pt idx="164">
                  <c:v>1386/08/24</c:v>
                </c:pt>
                <c:pt idx="165">
                  <c:v>1386/09/26</c:v>
                </c:pt>
                <c:pt idx="166">
                  <c:v>1386/10/30</c:v>
                </c:pt>
                <c:pt idx="167">
                  <c:v>1386/11/28</c:v>
                </c:pt>
                <c:pt idx="168">
                  <c:v>1386/12/27</c:v>
                </c:pt>
                <c:pt idx="169">
                  <c:v>1387/01/25</c:v>
                </c:pt>
                <c:pt idx="170">
                  <c:v>1387/02/26</c:v>
                </c:pt>
                <c:pt idx="171">
                  <c:v>1387/05/24</c:v>
                </c:pt>
                <c:pt idx="172">
                  <c:v>1387/06/30</c:v>
                </c:pt>
                <c:pt idx="173">
                  <c:v>1387/07/27</c:v>
                </c:pt>
                <c:pt idx="174">
                  <c:v>1387/08/25</c:v>
                </c:pt>
                <c:pt idx="175">
                  <c:v>1387/09/23</c:v>
                </c:pt>
                <c:pt idx="176">
                  <c:v>1387/10/25</c:v>
                </c:pt>
                <c:pt idx="177">
                  <c:v>1387/11/26</c:v>
                </c:pt>
                <c:pt idx="178">
                  <c:v>1387/12/25</c:v>
                </c:pt>
                <c:pt idx="179">
                  <c:v>1388/01/26</c:v>
                </c:pt>
                <c:pt idx="180">
                  <c:v>1388/02/26</c:v>
                </c:pt>
                <c:pt idx="181">
                  <c:v>1388/03/24</c:v>
                </c:pt>
                <c:pt idx="182">
                  <c:v>1388/04/25</c:v>
                </c:pt>
                <c:pt idx="183">
                  <c:v>1388/05/27</c:v>
                </c:pt>
                <c:pt idx="184">
                  <c:v>1388/06/27</c:v>
                </c:pt>
                <c:pt idx="185">
                  <c:v>1388/07/25</c:v>
                </c:pt>
                <c:pt idx="186">
                  <c:v>1388/08/24</c:v>
                </c:pt>
                <c:pt idx="187">
                  <c:v>1388/09/25</c:v>
                </c:pt>
                <c:pt idx="188">
                  <c:v>1388/11/15</c:v>
                </c:pt>
                <c:pt idx="189">
                  <c:v>1388/12/29</c:v>
                </c:pt>
                <c:pt idx="190">
                  <c:v>1389/03/03</c:v>
                </c:pt>
              </c:strCache>
            </c:strRef>
          </c:cat>
          <c:val>
            <c:numRef>
              <c:f>'Full History'!$L$4:$L$210</c:f>
              <c:numCache>
                <c:formatCode>0</c:formatCode>
                <c:ptCount val="207"/>
                <c:pt idx="0">
                  <c:v>936.1587258739371</c:v>
                </c:pt>
                <c:pt idx="1">
                  <c:v>1023.3568712656165</c:v>
                </c:pt>
                <c:pt idx="2">
                  <c:v>1034.2452649703462</c:v>
                </c:pt>
                <c:pt idx="3">
                  <c:v>1082.5504697181691</c:v>
                </c:pt>
                <c:pt idx="4">
                  <c:v>1111.2686038270731</c:v>
                </c:pt>
                <c:pt idx="5">
                  <c:v>1139.6537510305029</c:v>
                </c:pt>
                <c:pt idx="6">
                  <c:v>1113.3934185705302</c:v>
                </c:pt>
                <c:pt idx="7">
                  <c:v>1215.514333895447</c:v>
                </c:pt>
                <c:pt idx="8">
                  <c:v>1210.2389906587407</c:v>
                </c:pt>
                <c:pt idx="9">
                  <c:v>1159.9362380446335</c:v>
                </c:pt>
                <c:pt idx="10">
                  <c:v>1151.0126410221558</c:v>
                </c:pt>
                <c:pt idx="11">
                  <c:v>1155.8707213964271</c:v>
                </c:pt>
                <c:pt idx="12">
                  <c:v>974.39346467413588</c:v>
                </c:pt>
                <c:pt idx="13">
                  <c:v>1152.044331832516</c:v>
                </c:pt>
                <c:pt idx="14">
                  <c:v>1159.3558257701648</c:v>
                </c:pt>
                <c:pt idx="15">
                  <c:v>1178.304669744665</c:v>
                </c:pt>
                <c:pt idx="16">
                  <c:v>1209.4740135227578</c:v>
                </c:pt>
                <c:pt idx="17">
                  <c:v>1267.1493674995761</c:v>
                </c:pt>
                <c:pt idx="18">
                  <c:v>1216.651786389843</c:v>
                </c:pt>
                <c:pt idx="19">
                  <c:v>1233.8167312317287</c:v>
                </c:pt>
                <c:pt idx="20">
                  <c:v>1156.9953072153839</c:v>
                </c:pt>
                <c:pt idx="21">
                  <c:v>1427.5692758370642</c:v>
                </c:pt>
                <c:pt idx="22">
                  <c:v>1436.1966766726171</c:v>
                </c:pt>
                <c:pt idx="23">
                  <c:v>1457.1399082319624</c:v>
                </c:pt>
                <c:pt idx="24">
                  <c:v>1461.8289160335755</c:v>
                </c:pt>
                <c:pt idx="25">
                  <c:v>1468.7832564739269</c:v>
                </c:pt>
                <c:pt idx="26">
                  <c:v>1501.5340191301209</c:v>
                </c:pt>
                <c:pt idx="27">
                  <c:v>1493.3739255014327</c:v>
                </c:pt>
                <c:pt idx="28">
                  <c:v>1480.5180305905994</c:v>
                </c:pt>
                <c:pt idx="29">
                  <c:v>1478.066248880931</c:v>
                </c:pt>
                <c:pt idx="30">
                  <c:v>1501.4151477414241</c:v>
                </c:pt>
                <c:pt idx="31">
                  <c:v>1511.5028041661897</c:v>
                </c:pt>
                <c:pt idx="32">
                  <c:v>1534.5462920313221</c:v>
                </c:pt>
                <c:pt idx="33">
                  <c:v>1561.0838589114692</c:v>
                </c:pt>
                <c:pt idx="34">
                  <c:v>1573.4224724372507</c:v>
                </c:pt>
                <c:pt idx="35">
                  <c:v>1374.8610641279658</c:v>
                </c:pt>
                <c:pt idx="36">
                  <c:v>1374.9848796419499</c:v>
                </c:pt>
                <c:pt idx="37">
                  <c:v>1639.8971134609887</c:v>
                </c:pt>
                <c:pt idx="38">
                  <c:v>1637.2644203312393</c:v>
                </c:pt>
                <c:pt idx="39">
                  <c:v>1641.2428571428572</c:v>
                </c:pt>
                <c:pt idx="40">
                  <c:v>1646.656164972075</c:v>
                </c:pt>
                <c:pt idx="41">
                  <c:v>1651.8694941031306</c:v>
                </c:pt>
                <c:pt idx="42">
                  <c:v>1652.8094098653676</c:v>
                </c:pt>
                <c:pt idx="43">
                  <c:v>1673.9912338182401</c:v>
                </c:pt>
                <c:pt idx="44">
                  <c:v>1758.1299651368806</c:v>
                </c:pt>
                <c:pt idx="45">
                  <c:v>1787.052592613685</c:v>
                </c:pt>
                <c:pt idx="46">
                  <c:v>1803.003986332574</c:v>
                </c:pt>
                <c:pt idx="47">
                  <c:v>1815.7379838366653</c:v>
                </c:pt>
                <c:pt idx="48">
                  <c:v>1834.1613133476089</c:v>
                </c:pt>
                <c:pt idx="49">
                  <c:v>1834.2453613178218</c:v>
                </c:pt>
                <c:pt idx="50">
                  <c:v>1849.1790540054394</c:v>
                </c:pt>
                <c:pt idx="51">
                  <c:v>1838.5338717420157</c:v>
                </c:pt>
                <c:pt idx="52">
                  <c:v>1879.8530433919175</c:v>
                </c:pt>
                <c:pt idx="53">
                  <c:v>1603.6647314949203</c:v>
                </c:pt>
                <c:pt idx="54">
                  <c:v>1910.3643458498304</c:v>
                </c:pt>
                <c:pt idx="55">
                  <c:v>1667.5855136913283</c:v>
                </c:pt>
                <c:pt idx="56">
                  <c:v>1910.7455797893567</c:v>
                </c:pt>
                <c:pt idx="57">
                  <c:v>1990.8997046605998</c:v>
                </c:pt>
                <c:pt idx="58">
                  <c:v>1965.7005500855173</c:v>
                </c:pt>
                <c:pt idx="59">
                  <c:v>1971.9626168224299</c:v>
                </c:pt>
                <c:pt idx="60">
                  <c:v>1947.8278944086469</c:v>
                </c:pt>
                <c:pt idx="61">
                  <c:v>1960.4308639261376</c:v>
                </c:pt>
                <c:pt idx="62">
                  <c:v>1982.1467450468103</c:v>
                </c:pt>
                <c:pt idx="63">
                  <c:v>2010.2218355806872</c:v>
                </c:pt>
                <c:pt idx="64">
                  <c:v>2150.6763856054636</c:v>
                </c:pt>
                <c:pt idx="65">
                  <c:v>2002.084690553746</c:v>
                </c:pt>
                <c:pt idx="66">
                  <c:v>1870.3703703703704</c:v>
                </c:pt>
                <c:pt idx="67">
                  <c:v>1897.0355477606195</c:v>
                </c:pt>
                <c:pt idx="68">
                  <c:v>2077.7039848197342</c:v>
                </c:pt>
                <c:pt idx="69">
                  <c:v>2041.7382004446822</c:v>
                </c:pt>
                <c:pt idx="70">
                  <c:v>2078.9612700531043</c:v>
                </c:pt>
                <c:pt idx="71">
                  <c:v>2046.2206332992851</c:v>
                </c:pt>
                <c:pt idx="72">
                  <c:v>2065.4960981047939</c:v>
                </c:pt>
                <c:pt idx="73">
                  <c:v>1854.3478260869565</c:v>
                </c:pt>
                <c:pt idx="74">
                  <c:v>1775.6823821339951</c:v>
                </c:pt>
                <c:pt idx="75">
                  <c:v>1663.8297872340424</c:v>
                </c:pt>
                <c:pt idx="76">
                  <c:v>1526.7958950969214</c:v>
                </c:pt>
                <c:pt idx="77">
                  <c:v>1796.1637560835957</c:v>
                </c:pt>
                <c:pt idx="78">
                  <c:v>1691.3055791560464</c:v>
                </c:pt>
                <c:pt idx="80">
                  <c:v>1753.0280649926144</c:v>
                </c:pt>
                <c:pt idx="81">
                  <c:v>1642.3017107309486</c:v>
                </c:pt>
                <c:pt idx="82">
                  <c:v>1789.4950314337862</c:v>
                </c:pt>
                <c:pt idx="83">
                  <c:v>1647.2838561591432</c:v>
                </c:pt>
                <c:pt idx="84">
                  <c:v>1661.9144602851325</c:v>
                </c:pt>
                <c:pt idx="85">
                  <c:v>1657.3715466046992</c:v>
                </c:pt>
                <c:pt idx="86">
                  <c:v>1518.8526068915749</c:v>
                </c:pt>
                <c:pt idx="87">
                  <c:v>1518.8526068915749</c:v>
                </c:pt>
                <c:pt idx="88">
                  <c:v>1500.1842978252857</c:v>
                </c:pt>
                <c:pt idx="89">
                  <c:v>1682.7137546468402</c:v>
                </c:pt>
                <c:pt idx="90">
                  <c:v>1751.4651194486087</c:v>
                </c:pt>
                <c:pt idx="91">
                  <c:v>1235.6679016772241</c:v>
                </c:pt>
                <c:pt idx="92">
                  <c:v>1858.0889878981277</c:v>
                </c:pt>
                <c:pt idx="93">
                  <c:v>1862.6370382033972</c:v>
                </c:pt>
                <c:pt idx="94">
                  <c:v>1904.0030941790756</c:v>
                </c:pt>
                <c:pt idx="95">
                  <c:v>1921.0600943566474</c:v>
                </c:pt>
                <c:pt idx="96">
                  <c:v>1861.2189291314294</c:v>
                </c:pt>
                <c:pt idx="97">
                  <c:v>1902.5936886081615</c:v>
                </c:pt>
                <c:pt idx="98">
                  <c:v>1995.6790311292334</c:v>
                </c:pt>
                <c:pt idx="99">
                  <c:v>1974.0593182824259</c:v>
                </c:pt>
                <c:pt idx="100">
                  <c:v>2023.823208230358</c:v>
                </c:pt>
                <c:pt idx="101">
                  <c:v>2651.5606242496997</c:v>
                </c:pt>
                <c:pt idx="102">
                  <c:v>2011.1602505120063</c:v>
                </c:pt>
                <c:pt idx="103">
                  <c:v>2031.1801935964261</c:v>
                </c:pt>
                <c:pt idx="104">
                  <c:v>2016.5244069135204</c:v>
                </c:pt>
                <c:pt idx="105">
                  <c:v>2031.8533031016798</c:v>
                </c:pt>
                <c:pt idx="106">
                  <c:v>1954.0637140637141</c:v>
                </c:pt>
                <c:pt idx="107">
                  <c:v>2110.7477726984548</c:v>
                </c:pt>
                <c:pt idx="108">
                  <c:v>2082.2857507497929</c:v>
                </c:pt>
                <c:pt idx="109">
                  <c:v>2018.3037274778353</c:v>
                </c:pt>
                <c:pt idx="110">
                  <c:v>2034.7854070975104</c:v>
                </c:pt>
                <c:pt idx="111">
                  <c:v>2043.9609368042982</c:v>
                </c:pt>
                <c:pt idx="112">
                  <c:v>2062.9866810979825</c:v>
                </c:pt>
                <c:pt idx="113">
                  <c:v>1964.8104553941066</c:v>
                </c:pt>
                <c:pt idx="114">
                  <c:v>1723.6846830669779</c:v>
                </c:pt>
                <c:pt idx="115">
                  <c:v>1556.6508313539193</c:v>
                </c:pt>
                <c:pt idx="116">
                  <c:v>1653.9242483404919</c:v>
                </c:pt>
                <c:pt idx="117">
                  <c:v>1675.9837374764047</c:v>
                </c:pt>
                <c:pt idx="118">
                  <c:v>1329.8016843249118</c:v>
                </c:pt>
                <c:pt idx="119">
                  <c:v>1677.1060078363082</c:v>
                </c:pt>
                <c:pt idx="120">
                  <c:v>1574.3356661415696</c:v>
                </c:pt>
                <c:pt idx="121">
                  <c:v>1607.3788693581614</c:v>
                </c:pt>
                <c:pt idx="122">
                  <c:v>1601.727170118382</c:v>
                </c:pt>
                <c:pt idx="123">
                  <c:v>1578.1633826373281</c:v>
                </c:pt>
                <c:pt idx="124">
                  <c:v>1535.3782407274191</c:v>
                </c:pt>
                <c:pt idx="125">
                  <c:v>1513.7643769277336</c:v>
                </c:pt>
                <c:pt idx="126">
                  <c:v>1485.1259916005599</c:v>
                </c:pt>
                <c:pt idx="127">
                  <c:v>1484.0190763944429</c:v>
                </c:pt>
                <c:pt idx="128">
                  <c:v>1824.7824674152437</c:v>
                </c:pt>
                <c:pt idx="129">
                  <c:v>1331.3515954244431</c:v>
                </c:pt>
                <c:pt idx="130">
                  <c:v>1533.8289962825279</c:v>
                </c:pt>
                <c:pt idx="131">
                  <c:v>1546.5262749911178</c:v>
                </c:pt>
                <c:pt idx="132">
                  <c:v>1639.8217620654632</c:v>
                </c:pt>
                <c:pt idx="133">
                  <c:v>1713.0800172389024</c:v>
                </c:pt>
                <c:pt idx="134">
                  <c:v>2166.1820621784836</c:v>
                </c:pt>
                <c:pt idx="135">
                  <c:v>1906.8867859363127</c:v>
                </c:pt>
                <c:pt idx="136">
                  <c:v>1551.7458320226485</c:v>
                </c:pt>
                <c:pt idx="137">
                  <c:v>1484.1948579161028</c:v>
                </c:pt>
                <c:pt idx="138">
                  <c:v>1498.6520731115545</c:v>
                </c:pt>
                <c:pt idx="139">
                  <c:v>1495.9371396390356</c:v>
                </c:pt>
                <c:pt idx="140">
                  <c:v>1440.1537188759307</c:v>
                </c:pt>
                <c:pt idx="141">
                  <c:v>1426.8549113848003</c:v>
                </c:pt>
                <c:pt idx="142">
                  <c:v>1435.5974321805757</c:v>
                </c:pt>
                <c:pt idx="143">
                  <c:v>1440.6977045107528</c:v>
                </c:pt>
                <c:pt idx="144">
                  <c:v>1426.7414679756896</c:v>
                </c:pt>
                <c:pt idx="145">
                  <c:v>1489.4628035422259</c:v>
                </c:pt>
                <c:pt idx="146">
                  <c:v>1479.5971393927396</c:v>
                </c:pt>
                <c:pt idx="147">
                  <c:v>1440.2760660586641</c:v>
                </c:pt>
                <c:pt idx="148">
                  <c:v>1440.1750972762645</c:v>
                </c:pt>
                <c:pt idx="149">
                  <c:v>1494.7348583005489</c:v>
                </c:pt>
                <c:pt idx="150">
                  <c:v>1560.7681088964512</c:v>
                </c:pt>
                <c:pt idx="151">
                  <c:v>1442.4242424242425</c:v>
                </c:pt>
                <c:pt idx="152">
                  <c:v>1606.6955684007708</c:v>
                </c:pt>
                <c:pt idx="153">
                  <c:v>1651.7857142857142</c:v>
                </c:pt>
                <c:pt idx="154">
                  <c:v>1637.1887847013718</c:v>
                </c:pt>
                <c:pt idx="155">
                  <c:v>1836.2467866323907</c:v>
                </c:pt>
                <c:pt idx="156">
                  <c:v>1597.5232198142414</c:v>
                </c:pt>
                <c:pt idx="157">
                  <c:v>1717.6374269005848</c:v>
                </c:pt>
                <c:pt idx="158">
                  <c:v>1490.4485839194069</c:v>
                </c:pt>
                <c:pt idx="159">
                  <c:v>1468.7795648060549</c:v>
                </c:pt>
                <c:pt idx="160">
                  <c:v>1479.2444029850747</c:v>
                </c:pt>
                <c:pt idx="161">
                  <c:v>1494.5928051202825</c:v>
                </c:pt>
                <c:pt idx="162">
                  <c:v>1469.9406723796967</c:v>
                </c:pt>
                <c:pt idx="163">
                  <c:v>1458.8188294826555</c:v>
                </c:pt>
                <c:pt idx="164">
                  <c:v>1468.1513409961685</c:v>
                </c:pt>
                <c:pt idx="165">
                  <c:v>1466.3783215446376</c:v>
                </c:pt>
                <c:pt idx="166">
                  <c:v>1398.1076431555664</c:v>
                </c:pt>
                <c:pt idx="167">
                  <c:v>1428.9933546640414</c:v>
                </c:pt>
                <c:pt idx="168">
                  <c:v>1401.580637194369</c:v>
                </c:pt>
                <c:pt idx="169">
                  <c:v>1376.9004413928396</c:v>
                </c:pt>
                <c:pt idx="170">
                  <c:v>1392.3246150085554</c:v>
                </c:pt>
                <c:pt idx="171">
                  <c:v>1233.292231812577</c:v>
                </c:pt>
                <c:pt idx="172">
                  <c:v>1240.4598825831702</c:v>
                </c:pt>
                <c:pt idx="173">
                  <c:v>1366.3729809104259</c:v>
                </c:pt>
                <c:pt idx="174">
                  <c:v>1178.5999999999999</c:v>
                </c:pt>
                <c:pt idx="175">
                  <c:v>1120</c:v>
                </c:pt>
                <c:pt idx="176">
                  <c:v>1317</c:v>
                </c:pt>
                <c:pt idx="177">
                  <c:v>1280</c:v>
                </c:pt>
                <c:pt idx="178">
                  <c:v>1264.4000000000001</c:v>
                </c:pt>
                <c:pt idx="179">
                  <c:v>1264.6304499883422</c:v>
                </c:pt>
                <c:pt idx="180">
                  <c:v>1155.4116558741905</c:v>
                </c:pt>
                <c:pt idx="181">
                  <c:v>1226.9372693726937</c:v>
                </c:pt>
                <c:pt idx="182">
                  <c:v>1219.9634536317953</c:v>
                </c:pt>
                <c:pt idx="183">
                  <c:v>1203.7199124726476</c:v>
                </c:pt>
                <c:pt idx="184">
                  <c:v>1204.0591219942644</c:v>
                </c:pt>
                <c:pt idx="185">
                  <c:v>1279.9107142857142</c:v>
                </c:pt>
                <c:pt idx="186">
                  <c:v>1236.1777592322137</c:v>
                </c:pt>
                <c:pt idx="187">
                  <c:v>1246.217616580311</c:v>
                </c:pt>
                <c:pt idx="188">
                  <c:v>1248.0349344978165</c:v>
                </c:pt>
                <c:pt idx="189">
                  <c:v>1286.0103626943005</c:v>
                </c:pt>
                <c:pt idx="190">
                  <c:v>1328.8517441860465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F-43D5-BF94-EDE90D302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190488"/>
        <c:axId val="222560352"/>
      </c:lineChart>
      <c:lineChart>
        <c:grouping val="standard"/>
        <c:varyColors val="0"/>
        <c:ser>
          <c:idx val="2"/>
          <c:order val="2"/>
          <c:tx>
            <c:v>BS&amp;W (%)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4"/>
            <c:spPr>
              <a:solidFill>
                <a:srgbClr val="6BA42C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'Full History'!$A$4:$A$210</c:f>
              <c:strCache>
                <c:ptCount val="191"/>
                <c:pt idx="0">
                  <c:v>18-Jan-99</c:v>
                </c:pt>
                <c:pt idx="1">
                  <c:v>5-Feb-99</c:v>
                </c:pt>
                <c:pt idx="2">
                  <c:v>6-Feb-99</c:v>
                </c:pt>
                <c:pt idx="3">
                  <c:v>8-Feb-99</c:v>
                </c:pt>
                <c:pt idx="4">
                  <c:v>9-Feb-99</c:v>
                </c:pt>
                <c:pt idx="5">
                  <c:v>11-Feb-99</c:v>
                </c:pt>
                <c:pt idx="6">
                  <c:v>16-Feb-99</c:v>
                </c:pt>
                <c:pt idx="7">
                  <c:v>17-Feb-99</c:v>
                </c:pt>
                <c:pt idx="8">
                  <c:v>18-Feb-99</c:v>
                </c:pt>
                <c:pt idx="9">
                  <c:v>23-Feb-99</c:v>
                </c:pt>
                <c:pt idx="10">
                  <c:v>25-Feb-99</c:v>
                </c:pt>
                <c:pt idx="11">
                  <c:v>26-Feb-99</c:v>
                </c:pt>
                <c:pt idx="12">
                  <c:v>8-Mar-99</c:v>
                </c:pt>
                <c:pt idx="13">
                  <c:v>23-Mar-99</c:v>
                </c:pt>
                <c:pt idx="14">
                  <c:v>24-Mar-99</c:v>
                </c:pt>
                <c:pt idx="15">
                  <c:v>26-Mar-99</c:v>
                </c:pt>
                <c:pt idx="16">
                  <c:v>29-Mar-99</c:v>
                </c:pt>
                <c:pt idx="17">
                  <c:v>1-Apr-99</c:v>
                </c:pt>
                <c:pt idx="18">
                  <c:v>6-Apr-99</c:v>
                </c:pt>
                <c:pt idx="19">
                  <c:v>11-Apr-99</c:v>
                </c:pt>
                <c:pt idx="20">
                  <c:v>17-Apr-99</c:v>
                </c:pt>
                <c:pt idx="21">
                  <c:v>22-Apr-99</c:v>
                </c:pt>
                <c:pt idx="22">
                  <c:v>25-Apr-99</c:v>
                </c:pt>
                <c:pt idx="23">
                  <c:v>1-May-99</c:v>
                </c:pt>
                <c:pt idx="24">
                  <c:v>4-May-99</c:v>
                </c:pt>
                <c:pt idx="25">
                  <c:v>8-May-99</c:v>
                </c:pt>
                <c:pt idx="26">
                  <c:v>11-May-99</c:v>
                </c:pt>
                <c:pt idx="27">
                  <c:v>14-May-99</c:v>
                </c:pt>
                <c:pt idx="28">
                  <c:v>18-May-99</c:v>
                </c:pt>
                <c:pt idx="29">
                  <c:v>19-May-99</c:v>
                </c:pt>
                <c:pt idx="30">
                  <c:v>20-May-99</c:v>
                </c:pt>
                <c:pt idx="31">
                  <c:v>24-May-99</c:v>
                </c:pt>
                <c:pt idx="32">
                  <c:v>27-May-99</c:v>
                </c:pt>
                <c:pt idx="33">
                  <c:v>31-May-99</c:v>
                </c:pt>
                <c:pt idx="34">
                  <c:v>5-Jun-99</c:v>
                </c:pt>
                <c:pt idx="35">
                  <c:v>10-Jun-99</c:v>
                </c:pt>
                <c:pt idx="36">
                  <c:v>14-Jun-99</c:v>
                </c:pt>
                <c:pt idx="37">
                  <c:v>19-Jun-99</c:v>
                </c:pt>
                <c:pt idx="38">
                  <c:v>20-Jun-99</c:v>
                </c:pt>
                <c:pt idx="39">
                  <c:v>24-Jun-99</c:v>
                </c:pt>
                <c:pt idx="40">
                  <c:v>27-Jun-99</c:v>
                </c:pt>
                <c:pt idx="41">
                  <c:v>1-Jul-99</c:v>
                </c:pt>
                <c:pt idx="42">
                  <c:v>5-Jul-99</c:v>
                </c:pt>
                <c:pt idx="43">
                  <c:v>13-Jul-99</c:v>
                </c:pt>
                <c:pt idx="44">
                  <c:v>20-Jul-99</c:v>
                </c:pt>
                <c:pt idx="45">
                  <c:v>24-Jul-99</c:v>
                </c:pt>
                <c:pt idx="46">
                  <c:v>28-Jul-99</c:v>
                </c:pt>
                <c:pt idx="47">
                  <c:v>3-Aug-99</c:v>
                </c:pt>
                <c:pt idx="48">
                  <c:v>5-Aug-99</c:v>
                </c:pt>
                <c:pt idx="49">
                  <c:v>10-Aug-99</c:v>
                </c:pt>
                <c:pt idx="50">
                  <c:v>14-Aug-99</c:v>
                </c:pt>
                <c:pt idx="51">
                  <c:v>31-Aug-99</c:v>
                </c:pt>
                <c:pt idx="52">
                  <c:v>9-Sep-99</c:v>
                </c:pt>
                <c:pt idx="53">
                  <c:v>13-Sep-99</c:v>
                </c:pt>
                <c:pt idx="54">
                  <c:v>16-Sep-99</c:v>
                </c:pt>
                <c:pt idx="55">
                  <c:v>27-Sep-99</c:v>
                </c:pt>
                <c:pt idx="56">
                  <c:v>16-Oct-99</c:v>
                </c:pt>
                <c:pt idx="57">
                  <c:v>21-Oct-99</c:v>
                </c:pt>
                <c:pt idx="58">
                  <c:v>4-Nov-99</c:v>
                </c:pt>
                <c:pt idx="59">
                  <c:v>29-Nov-99</c:v>
                </c:pt>
                <c:pt idx="60">
                  <c:v>9-Dec-99</c:v>
                </c:pt>
                <c:pt idx="61">
                  <c:v>18-Dec-99</c:v>
                </c:pt>
                <c:pt idx="62">
                  <c:v>22-Dec-99</c:v>
                </c:pt>
                <c:pt idx="63">
                  <c:v>2-Jan-00</c:v>
                </c:pt>
                <c:pt idx="64">
                  <c:v>1-Mar-00</c:v>
                </c:pt>
                <c:pt idx="65">
                  <c:v>11-Mar-00</c:v>
                </c:pt>
                <c:pt idx="66">
                  <c:v>29-Mar-00</c:v>
                </c:pt>
                <c:pt idx="67">
                  <c:v>7-Apr-00</c:v>
                </c:pt>
                <c:pt idx="68">
                  <c:v>18-May-00</c:v>
                </c:pt>
                <c:pt idx="69">
                  <c:v>30-May-00</c:v>
                </c:pt>
                <c:pt idx="70">
                  <c:v>8-Jun-00</c:v>
                </c:pt>
                <c:pt idx="71">
                  <c:v>26-Jun-00</c:v>
                </c:pt>
                <c:pt idx="72">
                  <c:v>5-Jul-00</c:v>
                </c:pt>
                <c:pt idx="73">
                  <c:v>26-Jul-00</c:v>
                </c:pt>
                <c:pt idx="74">
                  <c:v>19-Aug-00</c:v>
                </c:pt>
                <c:pt idx="75">
                  <c:v>28-Aug-00</c:v>
                </c:pt>
                <c:pt idx="76">
                  <c:v>9-Sep-00</c:v>
                </c:pt>
                <c:pt idx="77">
                  <c:v>12-Sep-00</c:v>
                </c:pt>
                <c:pt idx="78">
                  <c:v>15-Sep-00</c:v>
                </c:pt>
                <c:pt idx="79">
                  <c:v>29-Sep-00</c:v>
                </c:pt>
                <c:pt idx="80">
                  <c:v>13-Oct-00</c:v>
                </c:pt>
                <c:pt idx="81">
                  <c:v>28-Oct-00</c:v>
                </c:pt>
                <c:pt idx="82">
                  <c:v>5-Nov-00</c:v>
                </c:pt>
                <c:pt idx="83">
                  <c:v>30-Nov-00</c:v>
                </c:pt>
                <c:pt idx="84">
                  <c:v>5-Jan-01</c:v>
                </c:pt>
                <c:pt idx="85">
                  <c:v>20-Jan-01</c:v>
                </c:pt>
                <c:pt idx="86">
                  <c:v>9-Feb-01</c:v>
                </c:pt>
                <c:pt idx="87">
                  <c:v>13-Feb-01</c:v>
                </c:pt>
                <c:pt idx="88">
                  <c:v>24-Feb-01</c:v>
                </c:pt>
                <c:pt idx="89">
                  <c:v>3-Mar-01</c:v>
                </c:pt>
                <c:pt idx="90">
                  <c:v>17-Apr-01</c:v>
                </c:pt>
                <c:pt idx="91">
                  <c:v>7-May-01</c:v>
                </c:pt>
                <c:pt idx="92">
                  <c:v>2-Jun-01</c:v>
                </c:pt>
                <c:pt idx="93">
                  <c:v>2-Jul-01</c:v>
                </c:pt>
                <c:pt idx="94">
                  <c:v>31-Jul-01</c:v>
                </c:pt>
                <c:pt idx="95">
                  <c:v>2-Oct-01</c:v>
                </c:pt>
                <c:pt idx="96">
                  <c:v>26-Oct-01</c:v>
                </c:pt>
                <c:pt idx="97">
                  <c:v>22-Nov-01</c:v>
                </c:pt>
                <c:pt idx="98">
                  <c:v>12-Dec-01</c:v>
                </c:pt>
                <c:pt idx="99">
                  <c:v>11-Jan-02</c:v>
                </c:pt>
                <c:pt idx="100">
                  <c:v>12-Feb-02</c:v>
                </c:pt>
                <c:pt idx="101">
                  <c:v>10-Mar-02</c:v>
                </c:pt>
                <c:pt idx="102">
                  <c:v>10-Apr-02</c:v>
                </c:pt>
                <c:pt idx="103">
                  <c:v>1-May-02</c:v>
                </c:pt>
                <c:pt idx="104">
                  <c:v>3-Jun-02</c:v>
                </c:pt>
                <c:pt idx="105">
                  <c:v>1-Jul-02</c:v>
                </c:pt>
                <c:pt idx="106">
                  <c:v>31-Jul-02</c:v>
                </c:pt>
                <c:pt idx="107">
                  <c:v>5-Sep-02</c:v>
                </c:pt>
                <c:pt idx="108">
                  <c:v>18-Sep-02</c:v>
                </c:pt>
                <c:pt idx="109">
                  <c:v>2-Oct-02</c:v>
                </c:pt>
                <c:pt idx="110">
                  <c:v>6-Nov-02</c:v>
                </c:pt>
                <c:pt idx="111">
                  <c:v>4-Dec-02</c:v>
                </c:pt>
                <c:pt idx="112">
                  <c:v>7-Jan-03</c:v>
                </c:pt>
                <c:pt idx="113">
                  <c:v>5-Feb-03</c:v>
                </c:pt>
                <c:pt idx="114">
                  <c:v>5-Mar-03</c:v>
                </c:pt>
                <c:pt idx="115">
                  <c:v>3-Apr-03</c:v>
                </c:pt>
                <c:pt idx="116">
                  <c:v>9-May-03</c:v>
                </c:pt>
                <c:pt idx="117">
                  <c:v>11-Jun-03</c:v>
                </c:pt>
                <c:pt idx="118">
                  <c:v>14-Jul-03</c:v>
                </c:pt>
                <c:pt idx="119">
                  <c:v>19-Aug-03</c:v>
                </c:pt>
                <c:pt idx="120">
                  <c:v>19-Sep-03</c:v>
                </c:pt>
                <c:pt idx="121">
                  <c:v>30-Oct-03</c:v>
                </c:pt>
                <c:pt idx="122">
                  <c:v>1382/10/08</c:v>
                </c:pt>
                <c:pt idx="123">
                  <c:v>1382/11/11</c:v>
                </c:pt>
                <c:pt idx="124">
                  <c:v>1382/12/11</c:v>
                </c:pt>
                <c:pt idx="125">
                  <c:v>1383/01/11</c:v>
                </c:pt>
                <c:pt idx="126">
                  <c:v>1383/02/10</c:v>
                </c:pt>
                <c:pt idx="127">
                  <c:v>1383/03/11</c:v>
                </c:pt>
                <c:pt idx="128">
                  <c:v>1383/04/13</c:v>
                </c:pt>
                <c:pt idx="129">
                  <c:v>1383/04/24</c:v>
                </c:pt>
                <c:pt idx="130">
                  <c:v>1383/06/23</c:v>
                </c:pt>
                <c:pt idx="131">
                  <c:v>1383/08/26</c:v>
                </c:pt>
                <c:pt idx="132">
                  <c:v>1383/10/11</c:v>
                </c:pt>
                <c:pt idx="133">
                  <c:v>1383/11/17</c:v>
                </c:pt>
                <c:pt idx="134">
                  <c:v>1383/12/16</c:v>
                </c:pt>
                <c:pt idx="135">
                  <c:v>1384/04/07</c:v>
                </c:pt>
                <c:pt idx="136">
                  <c:v>1384/04/14</c:v>
                </c:pt>
                <c:pt idx="137">
                  <c:v>1384/05/14</c:v>
                </c:pt>
                <c:pt idx="138">
                  <c:v>1384/06/19</c:v>
                </c:pt>
                <c:pt idx="139">
                  <c:v>1384/07/18</c:v>
                </c:pt>
                <c:pt idx="140">
                  <c:v>1384/08/13</c:v>
                </c:pt>
                <c:pt idx="141">
                  <c:v>1384/09/18</c:v>
                </c:pt>
                <c:pt idx="142">
                  <c:v>1384/10/19</c:v>
                </c:pt>
                <c:pt idx="143">
                  <c:v>1384/11/18</c:v>
                </c:pt>
                <c:pt idx="144">
                  <c:v>1384/12/15</c:v>
                </c:pt>
                <c:pt idx="145">
                  <c:v>1385/01/16</c:v>
                </c:pt>
                <c:pt idx="146">
                  <c:v>1385/02/15</c:v>
                </c:pt>
                <c:pt idx="147">
                  <c:v>1385/03/18</c:v>
                </c:pt>
                <c:pt idx="148">
                  <c:v>1385/04/24</c:v>
                </c:pt>
                <c:pt idx="149">
                  <c:v>1385/05/20</c:v>
                </c:pt>
                <c:pt idx="150">
                  <c:v>1385/06/23</c:v>
                </c:pt>
                <c:pt idx="151">
                  <c:v>1385/07/22</c:v>
                </c:pt>
                <c:pt idx="152">
                  <c:v>1385/08/01</c:v>
                </c:pt>
                <c:pt idx="153">
                  <c:v>1385/09/22</c:v>
                </c:pt>
                <c:pt idx="154">
                  <c:v>1385/10/19</c:v>
                </c:pt>
                <c:pt idx="155">
                  <c:v>1385/11/03</c:v>
                </c:pt>
                <c:pt idx="156">
                  <c:v>1385/12/18</c:v>
                </c:pt>
                <c:pt idx="157">
                  <c:v>1386/01/24</c:v>
                </c:pt>
                <c:pt idx="158">
                  <c:v>1386/02/29</c:v>
                </c:pt>
                <c:pt idx="159">
                  <c:v>1386/03/25</c:v>
                </c:pt>
                <c:pt idx="160">
                  <c:v>1386/04/22</c:v>
                </c:pt>
                <c:pt idx="161">
                  <c:v>1386/05/28</c:v>
                </c:pt>
                <c:pt idx="162">
                  <c:v>1386/06/22</c:v>
                </c:pt>
                <c:pt idx="163">
                  <c:v>1386/07/21</c:v>
                </c:pt>
                <c:pt idx="164">
                  <c:v>1386/08/24</c:v>
                </c:pt>
                <c:pt idx="165">
                  <c:v>1386/09/26</c:v>
                </c:pt>
                <c:pt idx="166">
                  <c:v>1386/10/30</c:v>
                </c:pt>
                <c:pt idx="167">
                  <c:v>1386/11/28</c:v>
                </c:pt>
                <c:pt idx="168">
                  <c:v>1386/12/27</c:v>
                </c:pt>
                <c:pt idx="169">
                  <c:v>1387/01/25</c:v>
                </c:pt>
                <c:pt idx="170">
                  <c:v>1387/02/26</c:v>
                </c:pt>
                <c:pt idx="171">
                  <c:v>1387/05/24</c:v>
                </c:pt>
                <c:pt idx="172">
                  <c:v>1387/06/30</c:v>
                </c:pt>
                <c:pt idx="173">
                  <c:v>1387/07/27</c:v>
                </c:pt>
                <c:pt idx="174">
                  <c:v>1387/08/25</c:v>
                </c:pt>
                <c:pt idx="175">
                  <c:v>1387/09/23</c:v>
                </c:pt>
                <c:pt idx="176">
                  <c:v>1387/10/25</c:v>
                </c:pt>
                <c:pt idx="177">
                  <c:v>1387/11/26</c:v>
                </c:pt>
                <c:pt idx="178">
                  <c:v>1387/12/25</c:v>
                </c:pt>
                <c:pt idx="179">
                  <c:v>1388/01/26</c:v>
                </c:pt>
                <c:pt idx="180">
                  <c:v>1388/02/26</c:v>
                </c:pt>
                <c:pt idx="181">
                  <c:v>1388/03/24</c:v>
                </c:pt>
                <c:pt idx="182">
                  <c:v>1388/04/25</c:v>
                </c:pt>
                <c:pt idx="183">
                  <c:v>1388/05/27</c:v>
                </c:pt>
                <c:pt idx="184">
                  <c:v>1388/06/27</c:v>
                </c:pt>
                <c:pt idx="185">
                  <c:v>1388/07/25</c:v>
                </c:pt>
                <c:pt idx="186">
                  <c:v>1388/08/24</c:v>
                </c:pt>
                <c:pt idx="187">
                  <c:v>1388/09/25</c:v>
                </c:pt>
                <c:pt idx="188">
                  <c:v>1388/11/15</c:v>
                </c:pt>
                <c:pt idx="189">
                  <c:v>1388/12/29</c:v>
                </c:pt>
                <c:pt idx="190">
                  <c:v>1389/03/03</c:v>
                </c:pt>
              </c:strCache>
            </c:strRef>
          </c:cat>
          <c:val>
            <c:numRef>
              <c:f>'Full History'!$J$4:$J$210</c:f>
              <c:numCache>
                <c:formatCode>0.0</c:formatCode>
                <c:ptCount val="207"/>
                <c:pt idx="0">
                  <c:v>4.4385743137410977E-2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0.23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0.06</c:v>
                </c:pt>
                <c:pt idx="118">
                  <c:v>0.06</c:v>
                </c:pt>
                <c:pt idx="119">
                  <c:v>0.06</c:v>
                </c:pt>
                <c:pt idx="120">
                  <c:v>0.06</c:v>
                </c:pt>
                <c:pt idx="121">
                  <c:v>0</c:v>
                </c:pt>
                <c:pt idx="122">
                  <c:v>0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</c:v>
                </c:pt>
                <c:pt idx="127">
                  <c:v>0</c:v>
                </c:pt>
                <c:pt idx="128">
                  <c:v>0.03</c:v>
                </c:pt>
                <c:pt idx="129">
                  <c:v>0</c:v>
                </c:pt>
                <c:pt idx="130">
                  <c:v>0</c:v>
                </c:pt>
                <c:pt idx="131">
                  <c:v>0.1</c:v>
                </c:pt>
                <c:pt idx="132">
                  <c:v>0.1</c:v>
                </c:pt>
                <c:pt idx="133">
                  <c:v>7.0000000000000007E-2</c:v>
                </c:pt>
                <c:pt idx="134">
                  <c:v>0.02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0.03</c:v>
                </c:pt>
                <c:pt idx="158">
                  <c:v>0.03</c:v>
                </c:pt>
                <c:pt idx="159">
                  <c:v>0.25</c:v>
                </c:pt>
                <c:pt idx="160">
                  <c:v>0.25</c:v>
                </c:pt>
                <c:pt idx="161">
                  <c:v>0.1</c:v>
                </c:pt>
                <c:pt idx="162">
                  <c:v>0.05</c:v>
                </c:pt>
                <c:pt idx="163">
                  <c:v>0.05</c:v>
                </c:pt>
                <c:pt idx="164">
                  <c:v>0.05</c:v>
                </c:pt>
                <c:pt idx="165">
                  <c:v>0.05</c:v>
                </c:pt>
                <c:pt idx="166">
                  <c:v>0.1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0.05</c:v>
                </c:pt>
                <c:pt idx="171">
                  <c:v>0.15</c:v>
                </c:pt>
                <c:pt idx="172">
                  <c:v>0.05</c:v>
                </c:pt>
                <c:pt idx="173">
                  <c:v>0.05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0.2</c:v>
                </c:pt>
                <c:pt idx="185">
                  <c:v>0.2</c:v>
                </c:pt>
                <c:pt idx="186">
                  <c:v>0</c:v>
                </c:pt>
                <c:pt idx="187">
                  <c:v>0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F-43D5-BF94-EDE90D302F14}"/>
            </c:ext>
          </c:extLst>
        </c:ser>
        <c:ser>
          <c:idx val="3"/>
          <c:order val="3"/>
          <c:tx>
            <c:v>WHPT(Bar)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diamond"/>
            <c:size val="4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'Full History'!$A$4:$A$210</c:f>
              <c:strCache>
                <c:ptCount val="191"/>
                <c:pt idx="0">
                  <c:v>18-Jan-99</c:v>
                </c:pt>
                <c:pt idx="1">
                  <c:v>5-Feb-99</c:v>
                </c:pt>
                <c:pt idx="2">
                  <c:v>6-Feb-99</c:v>
                </c:pt>
                <c:pt idx="3">
                  <c:v>8-Feb-99</c:v>
                </c:pt>
                <c:pt idx="4">
                  <c:v>9-Feb-99</c:v>
                </c:pt>
                <c:pt idx="5">
                  <c:v>11-Feb-99</c:v>
                </c:pt>
                <c:pt idx="6">
                  <c:v>16-Feb-99</c:v>
                </c:pt>
                <c:pt idx="7">
                  <c:v>17-Feb-99</c:v>
                </c:pt>
                <c:pt idx="8">
                  <c:v>18-Feb-99</c:v>
                </c:pt>
                <c:pt idx="9">
                  <c:v>23-Feb-99</c:v>
                </c:pt>
                <c:pt idx="10">
                  <c:v>25-Feb-99</c:v>
                </c:pt>
                <c:pt idx="11">
                  <c:v>26-Feb-99</c:v>
                </c:pt>
                <c:pt idx="12">
                  <c:v>8-Mar-99</c:v>
                </c:pt>
                <c:pt idx="13">
                  <c:v>23-Mar-99</c:v>
                </c:pt>
                <c:pt idx="14">
                  <c:v>24-Mar-99</c:v>
                </c:pt>
                <c:pt idx="15">
                  <c:v>26-Mar-99</c:v>
                </c:pt>
                <c:pt idx="16">
                  <c:v>29-Mar-99</c:v>
                </c:pt>
                <c:pt idx="17">
                  <c:v>1-Apr-99</c:v>
                </c:pt>
                <c:pt idx="18">
                  <c:v>6-Apr-99</c:v>
                </c:pt>
                <c:pt idx="19">
                  <c:v>11-Apr-99</c:v>
                </c:pt>
                <c:pt idx="20">
                  <c:v>17-Apr-99</c:v>
                </c:pt>
                <c:pt idx="21">
                  <c:v>22-Apr-99</c:v>
                </c:pt>
                <c:pt idx="22">
                  <c:v>25-Apr-99</c:v>
                </c:pt>
                <c:pt idx="23">
                  <c:v>1-May-99</c:v>
                </c:pt>
                <c:pt idx="24">
                  <c:v>4-May-99</c:v>
                </c:pt>
                <c:pt idx="25">
                  <c:v>8-May-99</c:v>
                </c:pt>
                <c:pt idx="26">
                  <c:v>11-May-99</c:v>
                </c:pt>
                <c:pt idx="27">
                  <c:v>14-May-99</c:v>
                </c:pt>
                <c:pt idx="28">
                  <c:v>18-May-99</c:v>
                </c:pt>
                <c:pt idx="29">
                  <c:v>19-May-99</c:v>
                </c:pt>
                <c:pt idx="30">
                  <c:v>20-May-99</c:v>
                </c:pt>
                <c:pt idx="31">
                  <c:v>24-May-99</c:v>
                </c:pt>
                <c:pt idx="32">
                  <c:v>27-May-99</c:v>
                </c:pt>
                <c:pt idx="33">
                  <c:v>31-May-99</c:v>
                </c:pt>
                <c:pt idx="34">
                  <c:v>5-Jun-99</c:v>
                </c:pt>
                <c:pt idx="35">
                  <c:v>10-Jun-99</c:v>
                </c:pt>
                <c:pt idx="36">
                  <c:v>14-Jun-99</c:v>
                </c:pt>
                <c:pt idx="37">
                  <c:v>19-Jun-99</c:v>
                </c:pt>
                <c:pt idx="38">
                  <c:v>20-Jun-99</c:v>
                </c:pt>
                <c:pt idx="39">
                  <c:v>24-Jun-99</c:v>
                </c:pt>
                <c:pt idx="40">
                  <c:v>27-Jun-99</c:v>
                </c:pt>
                <c:pt idx="41">
                  <c:v>1-Jul-99</c:v>
                </c:pt>
                <c:pt idx="42">
                  <c:v>5-Jul-99</c:v>
                </c:pt>
                <c:pt idx="43">
                  <c:v>13-Jul-99</c:v>
                </c:pt>
                <c:pt idx="44">
                  <c:v>20-Jul-99</c:v>
                </c:pt>
                <c:pt idx="45">
                  <c:v>24-Jul-99</c:v>
                </c:pt>
                <c:pt idx="46">
                  <c:v>28-Jul-99</c:v>
                </c:pt>
                <c:pt idx="47">
                  <c:v>3-Aug-99</c:v>
                </c:pt>
                <c:pt idx="48">
                  <c:v>5-Aug-99</c:v>
                </c:pt>
                <c:pt idx="49">
                  <c:v>10-Aug-99</c:v>
                </c:pt>
                <c:pt idx="50">
                  <c:v>14-Aug-99</c:v>
                </c:pt>
                <c:pt idx="51">
                  <c:v>31-Aug-99</c:v>
                </c:pt>
                <c:pt idx="52">
                  <c:v>9-Sep-99</c:v>
                </c:pt>
                <c:pt idx="53">
                  <c:v>13-Sep-99</c:v>
                </c:pt>
                <c:pt idx="54">
                  <c:v>16-Sep-99</c:v>
                </c:pt>
                <c:pt idx="55">
                  <c:v>27-Sep-99</c:v>
                </c:pt>
                <c:pt idx="56">
                  <c:v>16-Oct-99</c:v>
                </c:pt>
                <c:pt idx="57">
                  <c:v>21-Oct-99</c:v>
                </c:pt>
                <c:pt idx="58">
                  <c:v>4-Nov-99</c:v>
                </c:pt>
                <c:pt idx="59">
                  <c:v>29-Nov-99</c:v>
                </c:pt>
                <c:pt idx="60">
                  <c:v>9-Dec-99</c:v>
                </c:pt>
                <c:pt idx="61">
                  <c:v>18-Dec-99</c:v>
                </c:pt>
                <c:pt idx="62">
                  <c:v>22-Dec-99</c:v>
                </c:pt>
                <c:pt idx="63">
                  <c:v>2-Jan-00</c:v>
                </c:pt>
                <c:pt idx="64">
                  <c:v>1-Mar-00</c:v>
                </c:pt>
                <c:pt idx="65">
                  <c:v>11-Mar-00</c:v>
                </c:pt>
                <c:pt idx="66">
                  <c:v>29-Mar-00</c:v>
                </c:pt>
                <c:pt idx="67">
                  <c:v>7-Apr-00</c:v>
                </c:pt>
                <c:pt idx="68">
                  <c:v>18-May-00</c:v>
                </c:pt>
                <c:pt idx="69">
                  <c:v>30-May-00</c:v>
                </c:pt>
                <c:pt idx="70">
                  <c:v>8-Jun-00</c:v>
                </c:pt>
                <c:pt idx="71">
                  <c:v>26-Jun-00</c:v>
                </c:pt>
                <c:pt idx="72">
                  <c:v>5-Jul-00</c:v>
                </c:pt>
                <c:pt idx="73">
                  <c:v>26-Jul-00</c:v>
                </c:pt>
                <c:pt idx="74">
                  <c:v>19-Aug-00</c:v>
                </c:pt>
                <c:pt idx="75">
                  <c:v>28-Aug-00</c:v>
                </c:pt>
                <c:pt idx="76">
                  <c:v>9-Sep-00</c:v>
                </c:pt>
                <c:pt idx="77">
                  <c:v>12-Sep-00</c:v>
                </c:pt>
                <c:pt idx="78">
                  <c:v>15-Sep-00</c:v>
                </c:pt>
                <c:pt idx="79">
                  <c:v>29-Sep-00</c:v>
                </c:pt>
                <c:pt idx="80">
                  <c:v>13-Oct-00</c:v>
                </c:pt>
                <c:pt idx="81">
                  <c:v>28-Oct-00</c:v>
                </c:pt>
                <c:pt idx="82">
                  <c:v>5-Nov-00</c:v>
                </c:pt>
                <c:pt idx="83">
                  <c:v>30-Nov-00</c:v>
                </c:pt>
                <c:pt idx="84">
                  <c:v>5-Jan-01</c:v>
                </c:pt>
                <c:pt idx="85">
                  <c:v>20-Jan-01</c:v>
                </c:pt>
                <c:pt idx="86">
                  <c:v>9-Feb-01</c:v>
                </c:pt>
                <c:pt idx="87">
                  <c:v>13-Feb-01</c:v>
                </c:pt>
                <c:pt idx="88">
                  <c:v>24-Feb-01</c:v>
                </c:pt>
                <c:pt idx="89">
                  <c:v>3-Mar-01</c:v>
                </c:pt>
                <c:pt idx="90">
                  <c:v>17-Apr-01</c:v>
                </c:pt>
                <c:pt idx="91">
                  <c:v>7-May-01</c:v>
                </c:pt>
                <c:pt idx="92">
                  <c:v>2-Jun-01</c:v>
                </c:pt>
                <c:pt idx="93">
                  <c:v>2-Jul-01</c:v>
                </c:pt>
                <c:pt idx="94">
                  <c:v>31-Jul-01</c:v>
                </c:pt>
                <c:pt idx="95">
                  <c:v>2-Oct-01</c:v>
                </c:pt>
                <c:pt idx="96">
                  <c:v>26-Oct-01</c:v>
                </c:pt>
                <c:pt idx="97">
                  <c:v>22-Nov-01</c:v>
                </c:pt>
                <c:pt idx="98">
                  <c:v>12-Dec-01</c:v>
                </c:pt>
                <c:pt idx="99">
                  <c:v>11-Jan-02</c:v>
                </c:pt>
                <c:pt idx="100">
                  <c:v>12-Feb-02</c:v>
                </c:pt>
                <c:pt idx="101">
                  <c:v>10-Mar-02</c:v>
                </c:pt>
                <c:pt idx="102">
                  <c:v>10-Apr-02</c:v>
                </c:pt>
                <c:pt idx="103">
                  <c:v>1-May-02</c:v>
                </c:pt>
                <c:pt idx="104">
                  <c:v>3-Jun-02</c:v>
                </c:pt>
                <c:pt idx="105">
                  <c:v>1-Jul-02</c:v>
                </c:pt>
                <c:pt idx="106">
                  <c:v>31-Jul-02</c:v>
                </c:pt>
                <c:pt idx="107">
                  <c:v>5-Sep-02</c:v>
                </c:pt>
                <c:pt idx="108">
                  <c:v>18-Sep-02</c:v>
                </c:pt>
                <c:pt idx="109">
                  <c:v>2-Oct-02</c:v>
                </c:pt>
                <c:pt idx="110">
                  <c:v>6-Nov-02</c:v>
                </c:pt>
                <c:pt idx="111">
                  <c:v>4-Dec-02</c:v>
                </c:pt>
                <c:pt idx="112">
                  <c:v>7-Jan-03</c:v>
                </c:pt>
                <c:pt idx="113">
                  <c:v>5-Feb-03</c:v>
                </c:pt>
                <c:pt idx="114">
                  <c:v>5-Mar-03</c:v>
                </c:pt>
                <c:pt idx="115">
                  <c:v>3-Apr-03</c:v>
                </c:pt>
                <c:pt idx="116">
                  <c:v>9-May-03</c:v>
                </c:pt>
                <c:pt idx="117">
                  <c:v>11-Jun-03</c:v>
                </c:pt>
                <c:pt idx="118">
                  <c:v>14-Jul-03</c:v>
                </c:pt>
                <c:pt idx="119">
                  <c:v>19-Aug-03</c:v>
                </c:pt>
                <c:pt idx="120">
                  <c:v>19-Sep-03</c:v>
                </c:pt>
                <c:pt idx="121">
                  <c:v>30-Oct-03</c:v>
                </c:pt>
                <c:pt idx="122">
                  <c:v>1382/10/08</c:v>
                </c:pt>
                <c:pt idx="123">
                  <c:v>1382/11/11</c:v>
                </c:pt>
                <c:pt idx="124">
                  <c:v>1382/12/11</c:v>
                </c:pt>
                <c:pt idx="125">
                  <c:v>1383/01/11</c:v>
                </c:pt>
                <c:pt idx="126">
                  <c:v>1383/02/10</c:v>
                </c:pt>
                <c:pt idx="127">
                  <c:v>1383/03/11</c:v>
                </c:pt>
                <c:pt idx="128">
                  <c:v>1383/04/13</c:v>
                </c:pt>
                <c:pt idx="129">
                  <c:v>1383/04/24</c:v>
                </c:pt>
                <c:pt idx="130">
                  <c:v>1383/06/23</c:v>
                </c:pt>
                <c:pt idx="131">
                  <c:v>1383/08/26</c:v>
                </c:pt>
                <c:pt idx="132">
                  <c:v>1383/10/11</c:v>
                </c:pt>
                <c:pt idx="133">
                  <c:v>1383/11/17</c:v>
                </c:pt>
                <c:pt idx="134">
                  <c:v>1383/12/16</c:v>
                </c:pt>
                <c:pt idx="135">
                  <c:v>1384/04/07</c:v>
                </c:pt>
                <c:pt idx="136">
                  <c:v>1384/04/14</c:v>
                </c:pt>
                <c:pt idx="137">
                  <c:v>1384/05/14</c:v>
                </c:pt>
                <c:pt idx="138">
                  <c:v>1384/06/19</c:v>
                </c:pt>
                <c:pt idx="139">
                  <c:v>1384/07/18</c:v>
                </c:pt>
                <c:pt idx="140">
                  <c:v>1384/08/13</c:v>
                </c:pt>
                <c:pt idx="141">
                  <c:v>1384/09/18</c:v>
                </c:pt>
                <c:pt idx="142">
                  <c:v>1384/10/19</c:v>
                </c:pt>
                <c:pt idx="143">
                  <c:v>1384/11/18</c:v>
                </c:pt>
                <c:pt idx="144">
                  <c:v>1384/12/15</c:v>
                </c:pt>
                <c:pt idx="145">
                  <c:v>1385/01/16</c:v>
                </c:pt>
                <c:pt idx="146">
                  <c:v>1385/02/15</c:v>
                </c:pt>
                <c:pt idx="147">
                  <c:v>1385/03/18</c:v>
                </c:pt>
                <c:pt idx="148">
                  <c:v>1385/04/24</c:v>
                </c:pt>
                <c:pt idx="149">
                  <c:v>1385/05/20</c:v>
                </c:pt>
                <c:pt idx="150">
                  <c:v>1385/06/23</c:v>
                </c:pt>
                <c:pt idx="151">
                  <c:v>1385/07/22</c:v>
                </c:pt>
                <c:pt idx="152">
                  <c:v>1385/08/01</c:v>
                </c:pt>
                <c:pt idx="153">
                  <c:v>1385/09/22</c:v>
                </c:pt>
                <c:pt idx="154">
                  <c:v>1385/10/19</c:v>
                </c:pt>
                <c:pt idx="155">
                  <c:v>1385/11/03</c:v>
                </c:pt>
                <c:pt idx="156">
                  <c:v>1385/12/18</c:v>
                </c:pt>
                <c:pt idx="157">
                  <c:v>1386/01/24</c:v>
                </c:pt>
                <c:pt idx="158">
                  <c:v>1386/02/29</c:v>
                </c:pt>
                <c:pt idx="159">
                  <c:v>1386/03/25</c:v>
                </c:pt>
                <c:pt idx="160">
                  <c:v>1386/04/22</c:v>
                </c:pt>
                <c:pt idx="161">
                  <c:v>1386/05/28</c:v>
                </c:pt>
                <c:pt idx="162">
                  <c:v>1386/06/22</c:v>
                </c:pt>
                <c:pt idx="163">
                  <c:v>1386/07/21</c:v>
                </c:pt>
                <c:pt idx="164">
                  <c:v>1386/08/24</c:v>
                </c:pt>
                <c:pt idx="165">
                  <c:v>1386/09/26</c:v>
                </c:pt>
                <c:pt idx="166">
                  <c:v>1386/10/30</c:v>
                </c:pt>
                <c:pt idx="167">
                  <c:v>1386/11/28</c:v>
                </c:pt>
                <c:pt idx="168">
                  <c:v>1386/12/27</c:v>
                </c:pt>
                <c:pt idx="169">
                  <c:v>1387/01/25</c:v>
                </c:pt>
                <c:pt idx="170">
                  <c:v>1387/02/26</c:v>
                </c:pt>
                <c:pt idx="171">
                  <c:v>1387/05/24</c:v>
                </c:pt>
                <c:pt idx="172">
                  <c:v>1387/06/30</c:v>
                </c:pt>
                <c:pt idx="173">
                  <c:v>1387/07/27</c:v>
                </c:pt>
                <c:pt idx="174">
                  <c:v>1387/08/25</c:v>
                </c:pt>
                <c:pt idx="175">
                  <c:v>1387/09/23</c:v>
                </c:pt>
                <c:pt idx="176">
                  <c:v>1387/10/25</c:v>
                </c:pt>
                <c:pt idx="177">
                  <c:v>1387/11/26</c:v>
                </c:pt>
                <c:pt idx="178">
                  <c:v>1387/12/25</c:v>
                </c:pt>
                <c:pt idx="179">
                  <c:v>1388/01/26</c:v>
                </c:pt>
                <c:pt idx="180">
                  <c:v>1388/02/26</c:v>
                </c:pt>
                <c:pt idx="181">
                  <c:v>1388/03/24</c:v>
                </c:pt>
                <c:pt idx="182">
                  <c:v>1388/04/25</c:v>
                </c:pt>
                <c:pt idx="183">
                  <c:v>1388/05/27</c:v>
                </c:pt>
                <c:pt idx="184">
                  <c:v>1388/06/27</c:v>
                </c:pt>
                <c:pt idx="185">
                  <c:v>1388/07/25</c:v>
                </c:pt>
                <c:pt idx="186">
                  <c:v>1388/08/24</c:v>
                </c:pt>
                <c:pt idx="187">
                  <c:v>1388/09/25</c:v>
                </c:pt>
                <c:pt idx="188">
                  <c:v>1388/11/15</c:v>
                </c:pt>
                <c:pt idx="189">
                  <c:v>1388/12/29</c:v>
                </c:pt>
                <c:pt idx="190">
                  <c:v>1389/03/03</c:v>
                </c:pt>
              </c:strCache>
            </c:strRef>
          </c:cat>
          <c:val>
            <c:numRef>
              <c:f>'Full History'!$F$4:$F$210</c:f>
              <c:numCache>
                <c:formatCode>0.0</c:formatCode>
                <c:ptCount val="207"/>
                <c:pt idx="0">
                  <c:v>123.14344827586207</c:v>
                </c:pt>
                <c:pt idx="1">
                  <c:v>116.09517241379311</c:v>
                </c:pt>
                <c:pt idx="2">
                  <c:v>108.03999999999999</c:v>
                </c:pt>
                <c:pt idx="3">
                  <c:v>108.7448275862069</c:v>
                </c:pt>
                <c:pt idx="4">
                  <c:v>108.64413793103448</c:v>
                </c:pt>
                <c:pt idx="5">
                  <c:v>108.7448275862069</c:v>
                </c:pt>
                <c:pt idx="6">
                  <c:v>107.2344827586207</c:v>
                </c:pt>
                <c:pt idx="7">
                  <c:v>111.06068965517242</c:v>
                </c:pt>
                <c:pt idx="8">
                  <c:v>115.79310344827586</c:v>
                </c:pt>
                <c:pt idx="9">
                  <c:v>124.65379310344828</c:v>
                </c:pt>
                <c:pt idx="10">
                  <c:v>126.16413793103449</c:v>
                </c:pt>
                <c:pt idx="11">
                  <c:v>126.36551724137931</c:v>
                </c:pt>
                <c:pt idx="12">
                  <c:v>141.67034482758621</c:v>
                </c:pt>
                <c:pt idx="13">
                  <c:v>111.7655172413793</c:v>
                </c:pt>
                <c:pt idx="14">
                  <c:v>111.7655172413793</c:v>
                </c:pt>
                <c:pt idx="15">
                  <c:v>126.86896551724138</c:v>
                </c:pt>
                <c:pt idx="16">
                  <c:v>130.7958620689655</c:v>
                </c:pt>
                <c:pt idx="17">
                  <c:v>143.28137931034482</c:v>
                </c:pt>
                <c:pt idx="18">
                  <c:v>135.8303448275862</c:v>
                </c:pt>
                <c:pt idx="19">
                  <c:v>137.94482758620691</c:v>
                </c:pt>
                <c:pt idx="20">
                  <c:v>138.14620689655172</c:v>
                </c:pt>
                <c:pt idx="21">
                  <c:v>138.34758620689655</c:v>
                </c:pt>
                <c:pt idx="22">
                  <c:v>138.54896551724138</c:v>
                </c:pt>
                <c:pt idx="23">
                  <c:v>138.75034482758622</c:v>
                </c:pt>
                <c:pt idx="24">
                  <c:v>139.05241379310345</c:v>
                </c:pt>
                <c:pt idx="25">
                  <c:v>138.64965517241379</c:v>
                </c:pt>
                <c:pt idx="26">
                  <c:v>138.64965517241379</c:v>
                </c:pt>
                <c:pt idx="27">
                  <c:v>138.85103448275862</c:v>
                </c:pt>
                <c:pt idx="28">
                  <c:v>119.82068965517242</c:v>
                </c:pt>
                <c:pt idx="29">
                  <c:v>119.61931034482758</c:v>
                </c:pt>
                <c:pt idx="30">
                  <c:v>118.81379310344828</c:v>
                </c:pt>
                <c:pt idx="31">
                  <c:v>118.71310344827586</c:v>
                </c:pt>
                <c:pt idx="32">
                  <c:v>118.51172413793104</c:v>
                </c:pt>
                <c:pt idx="33">
                  <c:v>118.51172413793104</c:v>
                </c:pt>
                <c:pt idx="34">
                  <c:v>118.51172413793104</c:v>
                </c:pt>
                <c:pt idx="35">
                  <c:v>119.01517241379311</c:v>
                </c:pt>
                <c:pt idx="36">
                  <c:v>119.11586206896553</c:v>
                </c:pt>
                <c:pt idx="37">
                  <c:v>125.86206896551724</c:v>
                </c:pt>
                <c:pt idx="38">
                  <c:v>127.07034482758621</c:v>
                </c:pt>
                <c:pt idx="39">
                  <c:v>127.67448275862068</c:v>
                </c:pt>
                <c:pt idx="40">
                  <c:v>127.7751724137931</c:v>
                </c:pt>
                <c:pt idx="41">
                  <c:v>127.97655172413793</c:v>
                </c:pt>
                <c:pt idx="42">
                  <c:v>128.17793103448275</c:v>
                </c:pt>
                <c:pt idx="43">
                  <c:v>128.07724137931035</c:v>
                </c:pt>
                <c:pt idx="44">
                  <c:v>127.97655172413793</c:v>
                </c:pt>
                <c:pt idx="45">
                  <c:v>127.7751724137931</c:v>
                </c:pt>
                <c:pt idx="46">
                  <c:v>127.37241379310345</c:v>
                </c:pt>
                <c:pt idx="47">
                  <c:v>127.37241379310345</c:v>
                </c:pt>
                <c:pt idx="48">
                  <c:v>127.37241379310345</c:v>
                </c:pt>
                <c:pt idx="49">
                  <c:v>126.86896551724138</c:v>
                </c:pt>
                <c:pt idx="50">
                  <c:v>127.7751724137931</c:v>
                </c:pt>
                <c:pt idx="51">
                  <c:v>127.67448275862068</c:v>
                </c:pt>
                <c:pt idx="52">
                  <c:v>127.17103448275863</c:v>
                </c:pt>
                <c:pt idx="53">
                  <c:v>127.17103448275863</c:v>
                </c:pt>
                <c:pt idx="54">
                  <c:v>127.17103448275863</c:v>
                </c:pt>
                <c:pt idx="55">
                  <c:v>136.83724137931034</c:v>
                </c:pt>
                <c:pt idx="56">
                  <c:v>136.83724137931034</c:v>
                </c:pt>
                <c:pt idx="57">
                  <c:v>146.70482758620687</c:v>
                </c:pt>
                <c:pt idx="58">
                  <c:v>146.90620689655171</c:v>
                </c:pt>
                <c:pt idx="59">
                  <c:v>146.20137931034483</c:v>
                </c:pt>
                <c:pt idx="60">
                  <c:v>146.40275862068967</c:v>
                </c:pt>
                <c:pt idx="61">
                  <c:v>146.1006896551724</c:v>
                </c:pt>
                <c:pt idx="62">
                  <c:v>146.1006896551724</c:v>
                </c:pt>
                <c:pt idx="63">
                  <c:v>145.79862068965517</c:v>
                </c:pt>
                <c:pt idx="64">
                  <c:v>162.7144827586207</c:v>
                </c:pt>
                <c:pt idx="65">
                  <c:v>158.28413793103448</c:v>
                </c:pt>
                <c:pt idx="66">
                  <c:v>158.28413793103448</c:v>
                </c:pt>
                <c:pt idx="67">
                  <c:v>158.68689655172415</c:v>
                </c:pt>
                <c:pt idx="68">
                  <c:v>154.55862068965516</c:v>
                </c:pt>
                <c:pt idx="69">
                  <c:v>151.6386206896552</c:v>
                </c:pt>
                <c:pt idx="70">
                  <c:v>150.73241379310343</c:v>
                </c:pt>
                <c:pt idx="71">
                  <c:v>151.0344827586207</c:v>
                </c:pt>
                <c:pt idx="72">
                  <c:v>151.23586206896553</c:v>
                </c:pt>
                <c:pt idx="73">
                  <c:v>151.33655172413793</c:v>
                </c:pt>
                <c:pt idx="74">
                  <c:v>149.82620689655172</c:v>
                </c:pt>
                <c:pt idx="75">
                  <c:v>151.33655172413793</c:v>
                </c:pt>
                <c:pt idx="76">
                  <c:v>151.0344827586207</c:v>
                </c:pt>
                <c:pt idx="77">
                  <c:v>151.0344827586207</c:v>
                </c:pt>
                <c:pt idx="78">
                  <c:v>150.93379310344827</c:v>
                </c:pt>
                <c:pt idx="79">
                  <c:v>150.4303448275862</c:v>
                </c:pt>
                <c:pt idx="80">
                  <c:v>151.33655172413793</c:v>
                </c:pt>
                <c:pt idx="81">
                  <c:v>151.23586206896553</c:v>
                </c:pt>
                <c:pt idx="82">
                  <c:v>144.18758620689653</c:v>
                </c:pt>
                <c:pt idx="83">
                  <c:v>151.53793103448277</c:v>
                </c:pt>
                <c:pt idx="84">
                  <c:v>151.1351724137931</c:v>
                </c:pt>
                <c:pt idx="85">
                  <c:v>147.20827586206897</c:v>
                </c:pt>
                <c:pt idx="86">
                  <c:v>140.8648275862069</c:v>
                </c:pt>
                <c:pt idx="87">
                  <c:v>140.8648275862069</c:v>
                </c:pt>
                <c:pt idx="88">
                  <c:v>140.2606896551724</c:v>
                </c:pt>
                <c:pt idx="89">
                  <c:v>139.95862068965519</c:v>
                </c:pt>
                <c:pt idx="90">
                  <c:v>139.75724137931036</c:v>
                </c:pt>
                <c:pt idx="91">
                  <c:v>140.05931034482757</c:v>
                </c:pt>
                <c:pt idx="92">
                  <c:v>139.95862068965519</c:v>
                </c:pt>
                <c:pt idx="93">
                  <c:v>139.45517241379309</c:v>
                </c:pt>
                <c:pt idx="94">
                  <c:v>138.75034482758622</c:v>
                </c:pt>
                <c:pt idx="95">
                  <c:v>146.80551724137933</c:v>
                </c:pt>
                <c:pt idx="96">
                  <c:v>146.80551724137933</c:v>
                </c:pt>
                <c:pt idx="97">
                  <c:v>146.50344827586204</c:v>
                </c:pt>
                <c:pt idx="98">
                  <c:v>150.63172413793103</c:v>
                </c:pt>
                <c:pt idx="99">
                  <c:v>150.43034482758623</c:v>
                </c:pt>
                <c:pt idx="100">
                  <c:v>150.63172413793103</c:v>
                </c:pt>
                <c:pt idx="101">
                  <c:v>150.83310344827586</c:v>
                </c:pt>
                <c:pt idx="102">
                  <c:v>149.5</c:v>
                </c:pt>
                <c:pt idx="103">
                  <c:v>149.80000000000001</c:v>
                </c:pt>
                <c:pt idx="104">
                  <c:v>149.4</c:v>
                </c:pt>
                <c:pt idx="105">
                  <c:v>143.19999999999999</c:v>
                </c:pt>
                <c:pt idx="106">
                  <c:v>150</c:v>
                </c:pt>
                <c:pt idx="107">
                  <c:v>150.69999999999999</c:v>
                </c:pt>
                <c:pt idx="108">
                  <c:v>150.69999999999999</c:v>
                </c:pt>
                <c:pt idx="109">
                  <c:v>150.6</c:v>
                </c:pt>
                <c:pt idx="110">
                  <c:v>149.5</c:v>
                </c:pt>
                <c:pt idx="111">
                  <c:v>149.19999999999999</c:v>
                </c:pt>
                <c:pt idx="112">
                  <c:v>148.69999999999999</c:v>
                </c:pt>
                <c:pt idx="113">
                  <c:v>150.6</c:v>
                </c:pt>
                <c:pt idx="114">
                  <c:v>149.6</c:v>
                </c:pt>
                <c:pt idx="115">
                  <c:v>148.9</c:v>
                </c:pt>
                <c:pt idx="116">
                  <c:v>148.69999999999999</c:v>
                </c:pt>
                <c:pt idx="117">
                  <c:v>148</c:v>
                </c:pt>
                <c:pt idx="118">
                  <c:v>145.93103448275863</c:v>
                </c:pt>
                <c:pt idx="119">
                  <c:v>144.20689655172413</c:v>
                </c:pt>
                <c:pt idx="120">
                  <c:v>143.0344827586207</c:v>
                </c:pt>
                <c:pt idx="121">
                  <c:v>144.55172413793105</c:v>
                </c:pt>
                <c:pt idx="122" formatCode="General">
                  <c:v>142.6</c:v>
                </c:pt>
                <c:pt idx="123" formatCode="General">
                  <c:v>142.1</c:v>
                </c:pt>
                <c:pt idx="124" formatCode="General">
                  <c:v>142.4</c:v>
                </c:pt>
                <c:pt idx="125" formatCode="General">
                  <c:v>142.19999999999999</c:v>
                </c:pt>
                <c:pt idx="126" formatCode="General">
                  <c:v>142</c:v>
                </c:pt>
                <c:pt idx="127" formatCode="General">
                  <c:v>141.5</c:v>
                </c:pt>
                <c:pt idx="128" formatCode="General">
                  <c:v>141.69999999999999</c:v>
                </c:pt>
                <c:pt idx="129" formatCode="General">
                  <c:v>141.80000000000001</c:v>
                </c:pt>
                <c:pt idx="130" formatCode="General">
                  <c:v>142</c:v>
                </c:pt>
                <c:pt idx="131" formatCode="General">
                  <c:v>142.30000000000001</c:v>
                </c:pt>
                <c:pt idx="132" formatCode="General">
                  <c:v>142.1</c:v>
                </c:pt>
                <c:pt idx="133" formatCode="General">
                  <c:v>142.19999999999999</c:v>
                </c:pt>
                <c:pt idx="134" formatCode="General">
                  <c:v>137.69999999999999</c:v>
                </c:pt>
                <c:pt idx="135" formatCode="General">
                  <c:v>139.5</c:v>
                </c:pt>
                <c:pt idx="136" formatCode="General">
                  <c:v>139.9</c:v>
                </c:pt>
                <c:pt idx="137" formatCode="General">
                  <c:v>140.80000000000001</c:v>
                </c:pt>
                <c:pt idx="138" formatCode="General">
                  <c:v>141</c:v>
                </c:pt>
                <c:pt idx="139" formatCode="General">
                  <c:v>141</c:v>
                </c:pt>
                <c:pt idx="140" formatCode="General">
                  <c:v>140.30000000000001</c:v>
                </c:pt>
                <c:pt idx="141" formatCode="General">
                  <c:v>140.19999999999999</c:v>
                </c:pt>
                <c:pt idx="142" formatCode="General">
                  <c:v>143.19999999999999</c:v>
                </c:pt>
                <c:pt idx="143" formatCode="General">
                  <c:v>139.69999999999999</c:v>
                </c:pt>
                <c:pt idx="144" formatCode="General">
                  <c:v>137.9</c:v>
                </c:pt>
                <c:pt idx="145" formatCode="General">
                  <c:v>140.6</c:v>
                </c:pt>
                <c:pt idx="146" formatCode="General">
                  <c:v>138.6</c:v>
                </c:pt>
                <c:pt idx="147" formatCode="General">
                  <c:v>139.5</c:v>
                </c:pt>
                <c:pt idx="148" formatCode="General">
                  <c:v>139.69999999999999</c:v>
                </c:pt>
                <c:pt idx="149" formatCode="General">
                  <c:v>139.69999999999999</c:v>
                </c:pt>
                <c:pt idx="150" formatCode="General">
                  <c:v>140.6</c:v>
                </c:pt>
                <c:pt idx="151" formatCode="General">
                  <c:v>140.5</c:v>
                </c:pt>
                <c:pt idx="152" formatCode="General">
                  <c:v>140.19999999999999</c:v>
                </c:pt>
                <c:pt idx="153" formatCode="General">
                  <c:v>139.5</c:v>
                </c:pt>
                <c:pt idx="154" formatCode="General">
                  <c:v>139.19999999999999</c:v>
                </c:pt>
                <c:pt idx="155" formatCode="General">
                  <c:v>137.9</c:v>
                </c:pt>
                <c:pt idx="156" formatCode="General">
                  <c:v>138.9</c:v>
                </c:pt>
                <c:pt idx="157" formatCode="General">
                  <c:v>137.6</c:v>
                </c:pt>
                <c:pt idx="158" formatCode="General">
                  <c:v>137.4</c:v>
                </c:pt>
                <c:pt idx="159" formatCode="General">
                  <c:v>137</c:v>
                </c:pt>
                <c:pt idx="160" formatCode="General">
                  <c:v>137.1</c:v>
                </c:pt>
                <c:pt idx="161" formatCode="General">
                  <c:v>136.6</c:v>
                </c:pt>
                <c:pt idx="162" formatCode="General">
                  <c:v>136.30000000000001</c:v>
                </c:pt>
                <c:pt idx="163" formatCode="General">
                  <c:v>137.4</c:v>
                </c:pt>
                <c:pt idx="164" formatCode="General">
                  <c:v>136.1</c:v>
                </c:pt>
                <c:pt idx="165" formatCode="General">
                  <c:v>140.4</c:v>
                </c:pt>
                <c:pt idx="166" formatCode="General">
                  <c:v>135.4</c:v>
                </c:pt>
                <c:pt idx="167" formatCode="General">
                  <c:v>135.69999999999999</c:v>
                </c:pt>
                <c:pt idx="168" formatCode="General">
                  <c:v>134.80000000000001</c:v>
                </c:pt>
                <c:pt idx="169" formatCode="General">
                  <c:v>135.1</c:v>
                </c:pt>
                <c:pt idx="170" formatCode="General">
                  <c:v>134.69999999999999</c:v>
                </c:pt>
                <c:pt idx="171" formatCode="General">
                  <c:v>134</c:v>
                </c:pt>
                <c:pt idx="172" formatCode="General">
                  <c:v>133.9</c:v>
                </c:pt>
                <c:pt idx="173" formatCode="General">
                  <c:v>133.9</c:v>
                </c:pt>
                <c:pt idx="174" formatCode="General">
                  <c:v>134.69999999999999</c:v>
                </c:pt>
                <c:pt idx="175" formatCode="General">
                  <c:v>131.19999999999999</c:v>
                </c:pt>
                <c:pt idx="176" formatCode="General">
                  <c:v>132.30000000000001</c:v>
                </c:pt>
                <c:pt idx="177" formatCode="General">
                  <c:v>131</c:v>
                </c:pt>
                <c:pt idx="178" formatCode="General">
                  <c:v>129.1</c:v>
                </c:pt>
                <c:pt idx="179" formatCode="General">
                  <c:v>129.80000000000001</c:v>
                </c:pt>
                <c:pt idx="180" formatCode="General">
                  <c:v>127.1</c:v>
                </c:pt>
                <c:pt idx="181" formatCode="General">
                  <c:v>126.4</c:v>
                </c:pt>
                <c:pt idx="182" formatCode="General">
                  <c:v>126.8</c:v>
                </c:pt>
                <c:pt idx="183" formatCode="General">
                  <c:v>126.3</c:v>
                </c:pt>
                <c:pt idx="184" formatCode="General">
                  <c:v>126.5</c:v>
                </c:pt>
                <c:pt idx="185" formatCode="General">
                  <c:v>127.1</c:v>
                </c:pt>
                <c:pt idx="186" formatCode="General">
                  <c:v>128.19999999999999</c:v>
                </c:pt>
                <c:pt idx="187" formatCode="General">
                  <c:v>125</c:v>
                </c:pt>
                <c:pt idx="188" formatCode="General">
                  <c:v>122.6</c:v>
                </c:pt>
                <c:pt idx="189" formatCode="General">
                  <c:v>121.9</c:v>
                </c:pt>
                <c:pt idx="190" formatCode="General">
                  <c:v>118.2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1F-43D5-BF94-EDE90D302F14}"/>
            </c:ext>
          </c:extLst>
        </c:ser>
        <c:ser>
          <c:idx val="4"/>
          <c:order val="4"/>
          <c:tx>
            <c:v>WHT(°C)</c:v>
          </c:tx>
          <c:spPr>
            <a:ln>
              <a:solidFill>
                <a:srgbClr val="C00000"/>
              </a:solidFill>
            </a:ln>
          </c:spPr>
          <c:marker>
            <c:symbol val="diamond"/>
            <c:size val="4"/>
            <c:spPr>
              <a:solidFill>
                <a:srgbClr val="C00000"/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strRef>
              <c:f>'Full History'!$A$4:$A$210</c:f>
              <c:strCache>
                <c:ptCount val="191"/>
                <c:pt idx="0">
                  <c:v>18-Jan-99</c:v>
                </c:pt>
                <c:pt idx="1">
                  <c:v>5-Feb-99</c:v>
                </c:pt>
                <c:pt idx="2">
                  <c:v>6-Feb-99</c:v>
                </c:pt>
                <c:pt idx="3">
                  <c:v>8-Feb-99</c:v>
                </c:pt>
                <c:pt idx="4">
                  <c:v>9-Feb-99</c:v>
                </c:pt>
                <c:pt idx="5">
                  <c:v>11-Feb-99</c:v>
                </c:pt>
                <c:pt idx="6">
                  <c:v>16-Feb-99</c:v>
                </c:pt>
                <c:pt idx="7">
                  <c:v>17-Feb-99</c:v>
                </c:pt>
                <c:pt idx="8">
                  <c:v>18-Feb-99</c:v>
                </c:pt>
                <c:pt idx="9">
                  <c:v>23-Feb-99</c:v>
                </c:pt>
                <c:pt idx="10">
                  <c:v>25-Feb-99</c:v>
                </c:pt>
                <c:pt idx="11">
                  <c:v>26-Feb-99</c:v>
                </c:pt>
                <c:pt idx="12">
                  <c:v>8-Mar-99</c:v>
                </c:pt>
                <c:pt idx="13">
                  <c:v>23-Mar-99</c:v>
                </c:pt>
                <c:pt idx="14">
                  <c:v>24-Mar-99</c:v>
                </c:pt>
                <c:pt idx="15">
                  <c:v>26-Mar-99</c:v>
                </c:pt>
                <c:pt idx="16">
                  <c:v>29-Mar-99</c:v>
                </c:pt>
                <c:pt idx="17">
                  <c:v>1-Apr-99</c:v>
                </c:pt>
                <c:pt idx="18">
                  <c:v>6-Apr-99</c:v>
                </c:pt>
                <c:pt idx="19">
                  <c:v>11-Apr-99</c:v>
                </c:pt>
                <c:pt idx="20">
                  <c:v>17-Apr-99</c:v>
                </c:pt>
                <c:pt idx="21">
                  <c:v>22-Apr-99</c:v>
                </c:pt>
                <c:pt idx="22">
                  <c:v>25-Apr-99</c:v>
                </c:pt>
                <c:pt idx="23">
                  <c:v>1-May-99</c:v>
                </c:pt>
                <c:pt idx="24">
                  <c:v>4-May-99</c:v>
                </c:pt>
                <c:pt idx="25">
                  <c:v>8-May-99</c:v>
                </c:pt>
                <c:pt idx="26">
                  <c:v>11-May-99</c:v>
                </c:pt>
                <c:pt idx="27">
                  <c:v>14-May-99</c:v>
                </c:pt>
                <c:pt idx="28">
                  <c:v>18-May-99</c:v>
                </c:pt>
                <c:pt idx="29">
                  <c:v>19-May-99</c:v>
                </c:pt>
                <c:pt idx="30">
                  <c:v>20-May-99</c:v>
                </c:pt>
                <c:pt idx="31">
                  <c:v>24-May-99</c:v>
                </c:pt>
                <c:pt idx="32">
                  <c:v>27-May-99</c:v>
                </c:pt>
                <c:pt idx="33">
                  <c:v>31-May-99</c:v>
                </c:pt>
                <c:pt idx="34">
                  <c:v>5-Jun-99</c:v>
                </c:pt>
                <c:pt idx="35">
                  <c:v>10-Jun-99</c:v>
                </c:pt>
                <c:pt idx="36">
                  <c:v>14-Jun-99</c:v>
                </c:pt>
                <c:pt idx="37">
                  <c:v>19-Jun-99</c:v>
                </c:pt>
                <c:pt idx="38">
                  <c:v>20-Jun-99</c:v>
                </c:pt>
                <c:pt idx="39">
                  <c:v>24-Jun-99</c:v>
                </c:pt>
                <c:pt idx="40">
                  <c:v>27-Jun-99</c:v>
                </c:pt>
                <c:pt idx="41">
                  <c:v>1-Jul-99</c:v>
                </c:pt>
                <c:pt idx="42">
                  <c:v>5-Jul-99</c:v>
                </c:pt>
                <c:pt idx="43">
                  <c:v>13-Jul-99</c:v>
                </c:pt>
                <c:pt idx="44">
                  <c:v>20-Jul-99</c:v>
                </c:pt>
                <c:pt idx="45">
                  <c:v>24-Jul-99</c:v>
                </c:pt>
                <c:pt idx="46">
                  <c:v>28-Jul-99</c:v>
                </c:pt>
                <c:pt idx="47">
                  <c:v>3-Aug-99</c:v>
                </c:pt>
                <c:pt idx="48">
                  <c:v>5-Aug-99</c:v>
                </c:pt>
                <c:pt idx="49">
                  <c:v>10-Aug-99</c:v>
                </c:pt>
                <c:pt idx="50">
                  <c:v>14-Aug-99</c:v>
                </c:pt>
                <c:pt idx="51">
                  <c:v>31-Aug-99</c:v>
                </c:pt>
                <c:pt idx="52">
                  <c:v>9-Sep-99</c:v>
                </c:pt>
                <c:pt idx="53">
                  <c:v>13-Sep-99</c:v>
                </c:pt>
                <c:pt idx="54">
                  <c:v>16-Sep-99</c:v>
                </c:pt>
                <c:pt idx="55">
                  <c:v>27-Sep-99</c:v>
                </c:pt>
                <c:pt idx="56">
                  <c:v>16-Oct-99</c:v>
                </c:pt>
                <c:pt idx="57">
                  <c:v>21-Oct-99</c:v>
                </c:pt>
                <c:pt idx="58">
                  <c:v>4-Nov-99</c:v>
                </c:pt>
                <c:pt idx="59">
                  <c:v>29-Nov-99</c:v>
                </c:pt>
                <c:pt idx="60">
                  <c:v>9-Dec-99</c:v>
                </c:pt>
                <c:pt idx="61">
                  <c:v>18-Dec-99</c:v>
                </c:pt>
                <c:pt idx="62">
                  <c:v>22-Dec-99</c:v>
                </c:pt>
                <c:pt idx="63">
                  <c:v>2-Jan-00</c:v>
                </c:pt>
                <c:pt idx="64">
                  <c:v>1-Mar-00</c:v>
                </c:pt>
                <c:pt idx="65">
                  <c:v>11-Mar-00</c:v>
                </c:pt>
                <c:pt idx="66">
                  <c:v>29-Mar-00</c:v>
                </c:pt>
                <c:pt idx="67">
                  <c:v>7-Apr-00</c:v>
                </c:pt>
                <c:pt idx="68">
                  <c:v>18-May-00</c:v>
                </c:pt>
                <c:pt idx="69">
                  <c:v>30-May-00</c:v>
                </c:pt>
                <c:pt idx="70">
                  <c:v>8-Jun-00</c:v>
                </c:pt>
                <c:pt idx="71">
                  <c:v>26-Jun-00</c:v>
                </c:pt>
                <c:pt idx="72">
                  <c:v>5-Jul-00</c:v>
                </c:pt>
                <c:pt idx="73">
                  <c:v>26-Jul-00</c:v>
                </c:pt>
                <c:pt idx="74">
                  <c:v>19-Aug-00</c:v>
                </c:pt>
                <c:pt idx="75">
                  <c:v>28-Aug-00</c:v>
                </c:pt>
                <c:pt idx="76">
                  <c:v>9-Sep-00</c:v>
                </c:pt>
                <c:pt idx="77">
                  <c:v>12-Sep-00</c:v>
                </c:pt>
                <c:pt idx="78">
                  <c:v>15-Sep-00</c:v>
                </c:pt>
                <c:pt idx="79">
                  <c:v>29-Sep-00</c:v>
                </c:pt>
                <c:pt idx="80">
                  <c:v>13-Oct-00</c:v>
                </c:pt>
                <c:pt idx="81">
                  <c:v>28-Oct-00</c:v>
                </c:pt>
                <c:pt idx="82">
                  <c:v>5-Nov-00</c:v>
                </c:pt>
                <c:pt idx="83">
                  <c:v>30-Nov-00</c:v>
                </c:pt>
                <c:pt idx="84">
                  <c:v>5-Jan-01</c:v>
                </c:pt>
                <c:pt idx="85">
                  <c:v>20-Jan-01</c:v>
                </c:pt>
                <c:pt idx="86">
                  <c:v>9-Feb-01</c:v>
                </c:pt>
                <c:pt idx="87">
                  <c:v>13-Feb-01</c:v>
                </c:pt>
                <c:pt idx="88">
                  <c:v>24-Feb-01</c:v>
                </c:pt>
                <c:pt idx="89">
                  <c:v>3-Mar-01</c:v>
                </c:pt>
                <c:pt idx="90">
                  <c:v>17-Apr-01</c:v>
                </c:pt>
                <c:pt idx="91">
                  <c:v>7-May-01</c:v>
                </c:pt>
                <c:pt idx="92">
                  <c:v>2-Jun-01</c:v>
                </c:pt>
                <c:pt idx="93">
                  <c:v>2-Jul-01</c:v>
                </c:pt>
                <c:pt idx="94">
                  <c:v>31-Jul-01</c:v>
                </c:pt>
                <c:pt idx="95">
                  <c:v>2-Oct-01</c:v>
                </c:pt>
                <c:pt idx="96">
                  <c:v>26-Oct-01</c:v>
                </c:pt>
                <c:pt idx="97">
                  <c:v>22-Nov-01</c:v>
                </c:pt>
                <c:pt idx="98">
                  <c:v>12-Dec-01</c:v>
                </c:pt>
                <c:pt idx="99">
                  <c:v>11-Jan-02</c:v>
                </c:pt>
                <c:pt idx="100">
                  <c:v>12-Feb-02</c:v>
                </c:pt>
                <c:pt idx="101">
                  <c:v>10-Mar-02</c:v>
                </c:pt>
                <c:pt idx="102">
                  <c:v>10-Apr-02</c:v>
                </c:pt>
                <c:pt idx="103">
                  <c:v>1-May-02</c:v>
                </c:pt>
                <c:pt idx="104">
                  <c:v>3-Jun-02</c:v>
                </c:pt>
                <c:pt idx="105">
                  <c:v>1-Jul-02</c:v>
                </c:pt>
                <c:pt idx="106">
                  <c:v>31-Jul-02</c:v>
                </c:pt>
                <c:pt idx="107">
                  <c:v>5-Sep-02</c:v>
                </c:pt>
                <c:pt idx="108">
                  <c:v>18-Sep-02</c:v>
                </c:pt>
                <c:pt idx="109">
                  <c:v>2-Oct-02</c:v>
                </c:pt>
                <c:pt idx="110">
                  <c:v>6-Nov-02</c:v>
                </c:pt>
                <c:pt idx="111">
                  <c:v>4-Dec-02</c:v>
                </c:pt>
                <c:pt idx="112">
                  <c:v>7-Jan-03</c:v>
                </c:pt>
                <c:pt idx="113">
                  <c:v>5-Feb-03</c:v>
                </c:pt>
                <c:pt idx="114">
                  <c:v>5-Mar-03</c:v>
                </c:pt>
                <c:pt idx="115">
                  <c:v>3-Apr-03</c:v>
                </c:pt>
                <c:pt idx="116">
                  <c:v>9-May-03</c:v>
                </c:pt>
                <c:pt idx="117">
                  <c:v>11-Jun-03</c:v>
                </c:pt>
                <c:pt idx="118">
                  <c:v>14-Jul-03</c:v>
                </c:pt>
                <c:pt idx="119">
                  <c:v>19-Aug-03</c:v>
                </c:pt>
                <c:pt idx="120">
                  <c:v>19-Sep-03</c:v>
                </c:pt>
                <c:pt idx="121">
                  <c:v>30-Oct-03</c:v>
                </c:pt>
                <c:pt idx="122">
                  <c:v>1382/10/08</c:v>
                </c:pt>
                <c:pt idx="123">
                  <c:v>1382/11/11</c:v>
                </c:pt>
                <c:pt idx="124">
                  <c:v>1382/12/11</c:v>
                </c:pt>
                <c:pt idx="125">
                  <c:v>1383/01/11</c:v>
                </c:pt>
                <c:pt idx="126">
                  <c:v>1383/02/10</c:v>
                </c:pt>
                <c:pt idx="127">
                  <c:v>1383/03/11</c:v>
                </c:pt>
                <c:pt idx="128">
                  <c:v>1383/04/13</c:v>
                </c:pt>
                <c:pt idx="129">
                  <c:v>1383/04/24</c:v>
                </c:pt>
                <c:pt idx="130">
                  <c:v>1383/06/23</c:v>
                </c:pt>
                <c:pt idx="131">
                  <c:v>1383/08/26</c:v>
                </c:pt>
                <c:pt idx="132">
                  <c:v>1383/10/11</c:v>
                </c:pt>
                <c:pt idx="133">
                  <c:v>1383/11/17</c:v>
                </c:pt>
                <c:pt idx="134">
                  <c:v>1383/12/16</c:v>
                </c:pt>
                <c:pt idx="135">
                  <c:v>1384/04/07</c:v>
                </c:pt>
                <c:pt idx="136">
                  <c:v>1384/04/14</c:v>
                </c:pt>
                <c:pt idx="137">
                  <c:v>1384/05/14</c:v>
                </c:pt>
                <c:pt idx="138">
                  <c:v>1384/06/19</c:v>
                </c:pt>
                <c:pt idx="139">
                  <c:v>1384/07/18</c:v>
                </c:pt>
                <c:pt idx="140">
                  <c:v>1384/08/13</c:v>
                </c:pt>
                <c:pt idx="141">
                  <c:v>1384/09/18</c:v>
                </c:pt>
                <c:pt idx="142">
                  <c:v>1384/10/19</c:v>
                </c:pt>
                <c:pt idx="143">
                  <c:v>1384/11/18</c:v>
                </c:pt>
                <c:pt idx="144">
                  <c:v>1384/12/15</c:v>
                </c:pt>
                <c:pt idx="145">
                  <c:v>1385/01/16</c:v>
                </c:pt>
                <c:pt idx="146">
                  <c:v>1385/02/15</c:v>
                </c:pt>
                <c:pt idx="147">
                  <c:v>1385/03/18</c:v>
                </c:pt>
                <c:pt idx="148">
                  <c:v>1385/04/24</c:v>
                </c:pt>
                <c:pt idx="149">
                  <c:v>1385/05/20</c:v>
                </c:pt>
                <c:pt idx="150">
                  <c:v>1385/06/23</c:v>
                </c:pt>
                <c:pt idx="151">
                  <c:v>1385/07/22</c:v>
                </c:pt>
                <c:pt idx="152">
                  <c:v>1385/08/01</c:v>
                </c:pt>
                <c:pt idx="153">
                  <c:v>1385/09/22</c:v>
                </c:pt>
                <c:pt idx="154">
                  <c:v>1385/10/19</c:v>
                </c:pt>
                <c:pt idx="155">
                  <c:v>1385/11/03</c:v>
                </c:pt>
                <c:pt idx="156">
                  <c:v>1385/12/18</c:v>
                </c:pt>
                <c:pt idx="157">
                  <c:v>1386/01/24</c:v>
                </c:pt>
                <c:pt idx="158">
                  <c:v>1386/02/29</c:v>
                </c:pt>
                <c:pt idx="159">
                  <c:v>1386/03/25</c:v>
                </c:pt>
                <c:pt idx="160">
                  <c:v>1386/04/22</c:v>
                </c:pt>
                <c:pt idx="161">
                  <c:v>1386/05/28</c:v>
                </c:pt>
                <c:pt idx="162">
                  <c:v>1386/06/22</c:v>
                </c:pt>
                <c:pt idx="163">
                  <c:v>1386/07/21</c:v>
                </c:pt>
                <c:pt idx="164">
                  <c:v>1386/08/24</c:v>
                </c:pt>
                <c:pt idx="165">
                  <c:v>1386/09/26</c:v>
                </c:pt>
                <c:pt idx="166">
                  <c:v>1386/10/30</c:v>
                </c:pt>
                <c:pt idx="167">
                  <c:v>1386/11/28</c:v>
                </c:pt>
                <c:pt idx="168">
                  <c:v>1386/12/27</c:v>
                </c:pt>
                <c:pt idx="169">
                  <c:v>1387/01/25</c:v>
                </c:pt>
                <c:pt idx="170">
                  <c:v>1387/02/26</c:v>
                </c:pt>
                <c:pt idx="171">
                  <c:v>1387/05/24</c:v>
                </c:pt>
                <c:pt idx="172">
                  <c:v>1387/06/30</c:v>
                </c:pt>
                <c:pt idx="173">
                  <c:v>1387/07/27</c:v>
                </c:pt>
                <c:pt idx="174">
                  <c:v>1387/08/25</c:v>
                </c:pt>
                <c:pt idx="175">
                  <c:v>1387/09/23</c:v>
                </c:pt>
                <c:pt idx="176">
                  <c:v>1387/10/25</c:v>
                </c:pt>
                <c:pt idx="177">
                  <c:v>1387/11/26</c:v>
                </c:pt>
                <c:pt idx="178">
                  <c:v>1387/12/25</c:v>
                </c:pt>
                <c:pt idx="179">
                  <c:v>1388/01/26</c:v>
                </c:pt>
                <c:pt idx="180">
                  <c:v>1388/02/26</c:v>
                </c:pt>
                <c:pt idx="181">
                  <c:v>1388/03/24</c:v>
                </c:pt>
                <c:pt idx="182">
                  <c:v>1388/04/25</c:v>
                </c:pt>
                <c:pt idx="183">
                  <c:v>1388/05/27</c:v>
                </c:pt>
                <c:pt idx="184">
                  <c:v>1388/06/27</c:v>
                </c:pt>
                <c:pt idx="185">
                  <c:v>1388/07/25</c:v>
                </c:pt>
                <c:pt idx="186">
                  <c:v>1388/08/24</c:v>
                </c:pt>
                <c:pt idx="187">
                  <c:v>1388/09/25</c:v>
                </c:pt>
                <c:pt idx="188">
                  <c:v>1388/11/15</c:v>
                </c:pt>
                <c:pt idx="189">
                  <c:v>1388/12/29</c:v>
                </c:pt>
                <c:pt idx="190">
                  <c:v>1389/03/03</c:v>
                </c:pt>
              </c:strCache>
            </c:strRef>
          </c:cat>
          <c:val>
            <c:numRef>
              <c:f>'Full History'!$D$4:$D$210</c:f>
              <c:numCache>
                <c:formatCode>General</c:formatCode>
                <c:ptCount val="207"/>
                <c:pt idx="0" formatCode="0">
                  <c:v>76.400000000000006</c:v>
                </c:pt>
                <c:pt idx="12" formatCode="0">
                  <c:v>70.7</c:v>
                </c:pt>
                <c:pt idx="14" formatCode="0">
                  <c:v>88</c:v>
                </c:pt>
                <c:pt idx="15" formatCode="0">
                  <c:v>88.2</c:v>
                </c:pt>
                <c:pt idx="16" formatCode="0">
                  <c:v>86.9</c:v>
                </c:pt>
                <c:pt idx="17" formatCode="0">
                  <c:v>82.3</c:v>
                </c:pt>
                <c:pt idx="18" formatCode="0">
                  <c:v>85.5</c:v>
                </c:pt>
                <c:pt idx="19" formatCode="0">
                  <c:v>85</c:v>
                </c:pt>
                <c:pt idx="20" formatCode="0">
                  <c:v>85.8</c:v>
                </c:pt>
                <c:pt idx="21" formatCode="0">
                  <c:v>85.7</c:v>
                </c:pt>
                <c:pt idx="22" formatCode="0">
                  <c:v>85.7</c:v>
                </c:pt>
                <c:pt idx="23" formatCode="0">
                  <c:v>85.5</c:v>
                </c:pt>
                <c:pt idx="24" formatCode="0">
                  <c:v>85.6</c:v>
                </c:pt>
                <c:pt idx="25" formatCode="0">
                  <c:v>88</c:v>
                </c:pt>
                <c:pt idx="27" formatCode="0">
                  <c:v>86.1</c:v>
                </c:pt>
                <c:pt idx="28" formatCode="0">
                  <c:v>90</c:v>
                </c:pt>
                <c:pt idx="30" formatCode="0">
                  <c:v>90</c:v>
                </c:pt>
                <c:pt idx="31" formatCode="0">
                  <c:v>90</c:v>
                </c:pt>
                <c:pt idx="32" formatCode="0">
                  <c:v>89.9</c:v>
                </c:pt>
                <c:pt idx="33" formatCode="0">
                  <c:v>89.9</c:v>
                </c:pt>
                <c:pt idx="34" formatCode="0">
                  <c:v>89.8</c:v>
                </c:pt>
                <c:pt idx="35" formatCode="0">
                  <c:v>89.7</c:v>
                </c:pt>
                <c:pt idx="36" formatCode="0">
                  <c:v>89.7</c:v>
                </c:pt>
                <c:pt idx="37" formatCode="0">
                  <c:v>88.7</c:v>
                </c:pt>
                <c:pt idx="39" formatCode="0">
                  <c:v>86.7</c:v>
                </c:pt>
                <c:pt idx="40" formatCode="0">
                  <c:v>88.7</c:v>
                </c:pt>
                <c:pt idx="41" formatCode="0">
                  <c:v>88.6</c:v>
                </c:pt>
                <c:pt idx="42" formatCode="0">
                  <c:v>88.7</c:v>
                </c:pt>
                <c:pt idx="43" formatCode="0">
                  <c:v>88.8</c:v>
                </c:pt>
                <c:pt idx="44" formatCode="0">
                  <c:v>88.8</c:v>
                </c:pt>
                <c:pt idx="45" formatCode="0">
                  <c:v>88.8</c:v>
                </c:pt>
                <c:pt idx="47" formatCode="0">
                  <c:v>88.8</c:v>
                </c:pt>
                <c:pt idx="48" formatCode="0">
                  <c:v>88.9</c:v>
                </c:pt>
                <c:pt idx="49" formatCode="0">
                  <c:v>89</c:v>
                </c:pt>
                <c:pt idx="50" formatCode="0">
                  <c:v>88.9</c:v>
                </c:pt>
                <c:pt idx="51" formatCode="0">
                  <c:v>88.7</c:v>
                </c:pt>
                <c:pt idx="52" formatCode="0">
                  <c:v>88.7</c:v>
                </c:pt>
                <c:pt idx="53" formatCode="0">
                  <c:v>86.5</c:v>
                </c:pt>
                <c:pt idx="54" formatCode="0">
                  <c:v>88.6</c:v>
                </c:pt>
                <c:pt idx="55" formatCode="0">
                  <c:v>86.6</c:v>
                </c:pt>
                <c:pt idx="56" formatCode="0">
                  <c:v>86.1</c:v>
                </c:pt>
                <c:pt idx="57" formatCode="0">
                  <c:v>83</c:v>
                </c:pt>
                <c:pt idx="58" formatCode="0">
                  <c:v>82.6</c:v>
                </c:pt>
                <c:pt idx="59" formatCode="0">
                  <c:v>83</c:v>
                </c:pt>
                <c:pt idx="60" formatCode="0">
                  <c:v>82</c:v>
                </c:pt>
                <c:pt idx="61" formatCode="0">
                  <c:v>82.6</c:v>
                </c:pt>
                <c:pt idx="62" formatCode="0">
                  <c:v>82.8</c:v>
                </c:pt>
                <c:pt idx="63" formatCode="0">
                  <c:v>83</c:v>
                </c:pt>
                <c:pt idx="64" formatCode="0">
                  <c:v>72</c:v>
                </c:pt>
                <c:pt idx="65" formatCode="0">
                  <c:v>75.099999999999994</c:v>
                </c:pt>
                <c:pt idx="66" formatCode="0">
                  <c:v>75.099999999999994</c:v>
                </c:pt>
                <c:pt idx="67" formatCode="0">
                  <c:v>72.2</c:v>
                </c:pt>
                <c:pt idx="68" formatCode="0">
                  <c:v>69.8</c:v>
                </c:pt>
                <c:pt idx="69" formatCode="0">
                  <c:v>80.2</c:v>
                </c:pt>
                <c:pt idx="70" formatCode="0">
                  <c:v>80.7</c:v>
                </c:pt>
                <c:pt idx="72" formatCode="0">
                  <c:v>80.400000000000006</c:v>
                </c:pt>
                <c:pt idx="73" formatCode="0">
                  <c:v>80.2</c:v>
                </c:pt>
                <c:pt idx="74" formatCode="0">
                  <c:v>81</c:v>
                </c:pt>
                <c:pt idx="76" formatCode="0">
                  <c:v>79.5</c:v>
                </c:pt>
                <c:pt idx="77" formatCode="0">
                  <c:v>79.8</c:v>
                </c:pt>
                <c:pt idx="78" formatCode="0">
                  <c:v>79.7</c:v>
                </c:pt>
                <c:pt idx="79" formatCode="0">
                  <c:v>80.099999999999994</c:v>
                </c:pt>
                <c:pt idx="80" formatCode="0">
                  <c:v>78.8</c:v>
                </c:pt>
                <c:pt idx="81" formatCode="0">
                  <c:v>78.7</c:v>
                </c:pt>
                <c:pt idx="82" formatCode="0">
                  <c:v>83.7</c:v>
                </c:pt>
                <c:pt idx="84" formatCode="0">
                  <c:v>76.900000000000006</c:v>
                </c:pt>
                <c:pt idx="85" formatCode="0">
                  <c:v>80.900000000000006</c:v>
                </c:pt>
                <c:pt idx="86" formatCode="0">
                  <c:v>85</c:v>
                </c:pt>
                <c:pt idx="87" formatCode="0">
                  <c:v>84.6</c:v>
                </c:pt>
                <c:pt idx="88" formatCode="0">
                  <c:v>84.4</c:v>
                </c:pt>
                <c:pt idx="89" formatCode="0">
                  <c:v>84.7</c:v>
                </c:pt>
                <c:pt idx="90" formatCode="0">
                  <c:v>84.4</c:v>
                </c:pt>
                <c:pt idx="91" formatCode="0">
                  <c:v>84.2</c:v>
                </c:pt>
                <c:pt idx="92" formatCode="0">
                  <c:v>84.4</c:v>
                </c:pt>
                <c:pt idx="93">
                  <c:v>84.6</c:v>
                </c:pt>
                <c:pt idx="94" formatCode="0">
                  <c:v>84.8</c:v>
                </c:pt>
                <c:pt idx="95" formatCode="0">
                  <c:v>81.8</c:v>
                </c:pt>
                <c:pt idx="96" formatCode="0">
                  <c:v>82.1</c:v>
                </c:pt>
                <c:pt idx="97" formatCode="0">
                  <c:v>82.4</c:v>
                </c:pt>
                <c:pt idx="98" formatCode="0">
                  <c:v>80.099999999999994</c:v>
                </c:pt>
                <c:pt idx="99" formatCode="0">
                  <c:v>80.3</c:v>
                </c:pt>
                <c:pt idx="100" formatCode="0">
                  <c:v>80.3</c:v>
                </c:pt>
                <c:pt idx="101" formatCode="0">
                  <c:v>80.099999999999994</c:v>
                </c:pt>
                <c:pt idx="102" formatCode="0">
                  <c:v>80.5</c:v>
                </c:pt>
                <c:pt idx="103" formatCode="0">
                  <c:v>80</c:v>
                </c:pt>
                <c:pt idx="104" formatCode="0">
                  <c:v>80.400000000000006</c:v>
                </c:pt>
                <c:pt idx="105" formatCode="0">
                  <c:v>83.9</c:v>
                </c:pt>
                <c:pt idx="106" formatCode="0">
                  <c:v>80.5</c:v>
                </c:pt>
                <c:pt idx="107" formatCode="0">
                  <c:v>80.599999999999994</c:v>
                </c:pt>
                <c:pt idx="108" formatCode="0">
                  <c:v>80.599999999999994</c:v>
                </c:pt>
                <c:pt idx="109">
                  <c:v>80.7</c:v>
                </c:pt>
                <c:pt idx="110" formatCode="0">
                  <c:v>81.900000000000006</c:v>
                </c:pt>
                <c:pt idx="111" formatCode="0">
                  <c:v>81.7</c:v>
                </c:pt>
                <c:pt idx="112" formatCode="0">
                  <c:v>81.599999999999994</c:v>
                </c:pt>
                <c:pt idx="114" formatCode="0">
                  <c:v>79.099999999999994</c:v>
                </c:pt>
                <c:pt idx="115" formatCode="0">
                  <c:v>78</c:v>
                </c:pt>
                <c:pt idx="116" formatCode="0">
                  <c:v>78</c:v>
                </c:pt>
                <c:pt idx="117" formatCode="0">
                  <c:v>79.099999999999994</c:v>
                </c:pt>
                <c:pt idx="118" formatCode="0">
                  <c:v>83</c:v>
                </c:pt>
                <c:pt idx="119" formatCode="0">
                  <c:v>83.8</c:v>
                </c:pt>
                <c:pt idx="120" formatCode="0">
                  <c:v>84</c:v>
                </c:pt>
                <c:pt idx="121" formatCode="0">
                  <c:v>84</c:v>
                </c:pt>
                <c:pt idx="122" formatCode="0">
                  <c:v>83</c:v>
                </c:pt>
                <c:pt idx="123" formatCode="0">
                  <c:v>83</c:v>
                </c:pt>
                <c:pt idx="124" formatCode="0">
                  <c:v>82.4</c:v>
                </c:pt>
                <c:pt idx="125" formatCode="0">
                  <c:v>82.4</c:v>
                </c:pt>
                <c:pt idx="126" formatCode="0">
                  <c:v>82.5</c:v>
                </c:pt>
                <c:pt idx="127" formatCode="0">
                  <c:v>82.5</c:v>
                </c:pt>
                <c:pt idx="128" formatCode="0">
                  <c:v>82.9</c:v>
                </c:pt>
                <c:pt idx="129" formatCode="0">
                  <c:v>79.2</c:v>
                </c:pt>
                <c:pt idx="130" formatCode="0">
                  <c:v>80.7</c:v>
                </c:pt>
                <c:pt idx="131" formatCode="0">
                  <c:v>81</c:v>
                </c:pt>
                <c:pt idx="132" formatCode="0">
                  <c:v>80.599999999999994</c:v>
                </c:pt>
                <c:pt idx="133" formatCode="0">
                  <c:v>79.099999999999994</c:v>
                </c:pt>
                <c:pt idx="134" formatCode="0">
                  <c:v>84.3</c:v>
                </c:pt>
                <c:pt idx="135" formatCode="0">
                  <c:v>84</c:v>
                </c:pt>
                <c:pt idx="136" formatCode="0">
                  <c:v>83.9</c:v>
                </c:pt>
                <c:pt idx="137" formatCode="0">
                  <c:v>83.6</c:v>
                </c:pt>
                <c:pt idx="138" formatCode="0">
                  <c:v>83.7</c:v>
                </c:pt>
                <c:pt idx="139" formatCode="0">
                  <c:v>83.8</c:v>
                </c:pt>
                <c:pt idx="140" formatCode="0">
                  <c:v>84</c:v>
                </c:pt>
                <c:pt idx="141" formatCode="0">
                  <c:v>83.8</c:v>
                </c:pt>
                <c:pt idx="142" formatCode="0">
                  <c:v>84.3</c:v>
                </c:pt>
                <c:pt idx="143" formatCode="0">
                  <c:v>84</c:v>
                </c:pt>
                <c:pt idx="144" formatCode="0">
                  <c:v>85</c:v>
                </c:pt>
                <c:pt idx="145" formatCode="0">
                  <c:v>82.6</c:v>
                </c:pt>
                <c:pt idx="146" formatCode="0">
                  <c:v>84.7</c:v>
                </c:pt>
                <c:pt idx="147" formatCode="0">
                  <c:v>84.7</c:v>
                </c:pt>
                <c:pt idx="148" formatCode="0">
                  <c:v>85</c:v>
                </c:pt>
                <c:pt idx="149" formatCode="0">
                  <c:v>85.5</c:v>
                </c:pt>
                <c:pt idx="150" formatCode="0">
                  <c:v>85.2</c:v>
                </c:pt>
                <c:pt idx="151" formatCode="0">
                  <c:v>85</c:v>
                </c:pt>
                <c:pt idx="152" formatCode="0">
                  <c:v>85.3</c:v>
                </c:pt>
                <c:pt idx="153" formatCode="0">
                  <c:v>84</c:v>
                </c:pt>
                <c:pt idx="154" formatCode="0">
                  <c:v>84.4</c:v>
                </c:pt>
                <c:pt idx="155" formatCode="0">
                  <c:v>85.7</c:v>
                </c:pt>
                <c:pt idx="156" formatCode="0">
                  <c:v>85.5</c:v>
                </c:pt>
                <c:pt idx="157" formatCode="0">
                  <c:v>85.4</c:v>
                </c:pt>
                <c:pt idx="158" formatCode="0">
                  <c:v>85.2</c:v>
                </c:pt>
                <c:pt idx="159" formatCode="0">
                  <c:v>85.4</c:v>
                </c:pt>
                <c:pt idx="160" formatCode="0">
                  <c:v>85.6</c:v>
                </c:pt>
                <c:pt idx="161" formatCode="0">
                  <c:v>86.3</c:v>
                </c:pt>
                <c:pt idx="162" formatCode="0">
                  <c:v>86.3</c:v>
                </c:pt>
                <c:pt idx="163" formatCode="0">
                  <c:v>86.2</c:v>
                </c:pt>
                <c:pt idx="164" formatCode="0">
                  <c:v>85.6</c:v>
                </c:pt>
                <c:pt idx="165" formatCode="0">
                  <c:v>85.3</c:v>
                </c:pt>
                <c:pt idx="166" formatCode="0">
                  <c:v>84.6</c:v>
                </c:pt>
                <c:pt idx="168" formatCode="0.0">
                  <c:v>84.6</c:v>
                </c:pt>
                <c:pt idx="170" formatCode="0.0">
                  <c:v>85</c:v>
                </c:pt>
                <c:pt idx="171" formatCode="0.0">
                  <c:v>85.1</c:v>
                </c:pt>
                <c:pt idx="172" formatCode="0.0">
                  <c:v>85.2</c:v>
                </c:pt>
                <c:pt idx="173" formatCode="0.0">
                  <c:v>85</c:v>
                </c:pt>
                <c:pt idx="174" formatCode="0.0">
                  <c:v>85</c:v>
                </c:pt>
                <c:pt idx="175" formatCode="0.0">
                  <c:v>85</c:v>
                </c:pt>
                <c:pt idx="176" formatCode="0.0">
                  <c:v>85</c:v>
                </c:pt>
                <c:pt idx="177" formatCode="0.0">
                  <c:v>87</c:v>
                </c:pt>
                <c:pt idx="178" formatCode="0.0">
                  <c:v>85</c:v>
                </c:pt>
                <c:pt idx="179" formatCode="0.0">
                  <c:v>86</c:v>
                </c:pt>
                <c:pt idx="180" formatCode="0.0">
                  <c:v>86</c:v>
                </c:pt>
                <c:pt idx="181" formatCode="0.0">
                  <c:v>86</c:v>
                </c:pt>
                <c:pt idx="182" formatCode="0.0">
                  <c:v>86</c:v>
                </c:pt>
                <c:pt idx="183" formatCode="0.0">
                  <c:v>87</c:v>
                </c:pt>
                <c:pt idx="184" formatCode="0.0">
                  <c:v>87</c:v>
                </c:pt>
                <c:pt idx="185" formatCode="0.0">
                  <c:v>86</c:v>
                </c:pt>
                <c:pt idx="186" formatCode="0.0">
                  <c:v>87.3</c:v>
                </c:pt>
                <c:pt idx="187" formatCode="0.0">
                  <c:v>87</c:v>
                </c:pt>
                <c:pt idx="188" formatCode="0.0">
                  <c:v>86</c:v>
                </c:pt>
                <c:pt idx="189" formatCode="0.0">
                  <c:v>87</c:v>
                </c:pt>
                <c:pt idx="190" formatCode="0.0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1F-43D5-BF94-EDE90D302F14}"/>
            </c:ext>
          </c:extLst>
        </c:ser>
        <c:ser>
          <c:idx val="5"/>
          <c:order val="5"/>
          <c:tx>
            <c:v>CHK(1/64")</c:v>
          </c:tx>
          <c:marker>
            <c:symbol val="diamond"/>
            <c:size val="4"/>
            <c:spPr>
              <a:ln>
                <a:solidFill>
                  <a:srgbClr val="0070C0"/>
                </a:solidFill>
              </a:ln>
            </c:spPr>
          </c:marker>
          <c:cat>
            <c:strRef>
              <c:f>'Full History'!$A$4:$A$210</c:f>
              <c:strCache>
                <c:ptCount val="191"/>
                <c:pt idx="0">
                  <c:v>18-Jan-99</c:v>
                </c:pt>
                <c:pt idx="1">
                  <c:v>5-Feb-99</c:v>
                </c:pt>
                <c:pt idx="2">
                  <c:v>6-Feb-99</c:v>
                </c:pt>
                <c:pt idx="3">
                  <c:v>8-Feb-99</c:v>
                </c:pt>
                <c:pt idx="4">
                  <c:v>9-Feb-99</c:v>
                </c:pt>
                <c:pt idx="5">
                  <c:v>11-Feb-99</c:v>
                </c:pt>
                <c:pt idx="6">
                  <c:v>16-Feb-99</c:v>
                </c:pt>
                <c:pt idx="7">
                  <c:v>17-Feb-99</c:v>
                </c:pt>
                <c:pt idx="8">
                  <c:v>18-Feb-99</c:v>
                </c:pt>
                <c:pt idx="9">
                  <c:v>23-Feb-99</c:v>
                </c:pt>
                <c:pt idx="10">
                  <c:v>25-Feb-99</c:v>
                </c:pt>
                <c:pt idx="11">
                  <c:v>26-Feb-99</c:v>
                </c:pt>
                <c:pt idx="12">
                  <c:v>8-Mar-99</c:v>
                </c:pt>
                <c:pt idx="13">
                  <c:v>23-Mar-99</c:v>
                </c:pt>
                <c:pt idx="14">
                  <c:v>24-Mar-99</c:v>
                </c:pt>
                <c:pt idx="15">
                  <c:v>26-Mar-99</c:v>
                </c:pt>
                <c:pt idx="16">
                  <c:v>29-Mar-99</c:v>
                </c:pt>
                <c:pt idx="17">
                  <c:v>1-Apr-99</c:v>
                </c:pt>
                <c:pt idx="18">
                  <c:v>6-Apr-99</c:v>
                </c:pt>
                <c:pt idx="19">
                  <c:v>11-Apr-99</c:v>
                </c:pt>
                <c:pt idx="20">
                  <c:v>17-Apr-99</c:v>
                </c:pt>
                <c:pt idx="21">
                  <c:v>22-Apr-99</c:v>
                </c:pt>
                <c:pt idx="22">
                  <c:v>25-Apr-99</c:v>
                </c:pt>
                <c:pt idx="23">
                  <c:v>1-May-99</c:v>
                </c:pt>
                <c:pt idx="24">
                  <c:v>4-May-99</c:v>
                </c:pt>
                <c:pt idx="25">
                  <c:v>8-May-99</c:v>
                </c:pt>
                <c:pt idx="26">
                  <c:v>11-May-99</c:v>
                </c:pt>
                <c:pt idx="27">
                  <c:v>14-May-99</c:v>
                </c:pt>
                <c:pt idx="28">
                  <c:v>18-May-99</c:v>
                </c:pt>
                <c:pt idx="29">
                  <c:v>19-May-99</c:v>
                </c:pt>
                <c:pt idx="30">
                  <c:v>20-May-99</c:v>
                </c:pt>
                <c:pt idx="31">
                  <c:v>24-May-99</c:v>
                </c:pt>
                <c:pt idx="32">
                  <c:v>27-May-99</c:v>
                </c:pt>
                <c:pt idx="33">
                  <c:v>31-May-99</c:v>
                </c:pt>
                <c:pt idx="34">
                  <c:v>5-Jun-99</c:v>
                </c:pt>
                <c:pt idx="35">
                  <c:v>10-Jun-99</c:v>
                </c:pt>
                <c:pt idx="36">
                  <c:v>14-Jun-99</c:v>
                </c:pt>
                <c:pt idx="37">
                  <c:v>19-Jun-99</c:v>
                </c:pt>
                <c:pt idx="38">
                  <c:v>20-Jun-99</c:v>
                </c:pt>
                <c:pt idx="39">
                  <c:v>24-Jun-99</c:v>
                </c:pt>
                <c:pt idx="40">
                  <c:v>27-Jun-99</c:v>
                </c:pt>
                <c:pt idx="41">
                  <c:v>1-Jul-99</c:v>
                </c:pt>
                <c:pt idx="42">
                  <c:v>5-Jul-99</c:v>
                </c:pt>
                <c:pt idx="43">
                  <c:v>13-Jul-99</c:v>
                </c:pt>
                <c:pt idx="44">
                  <c:v>20-Jul-99</c:v>
                </c:pt>
                <c:pt idx="45">
                  <c:v>24-Jul-99</c:v>
                </c:pt>
                <c:pt idx="46">
                  <c:v>28-Jul-99</c:v>
                </c:pt>
                <c:pt idx="47">
                  <c:v>3-Aug-99</c:v>
                </c:pt>
                <c:pt idx="48">
                  <c:v>5-Aug-99</c:v>
                </c:pt>
                <c:pt idx="49">
                  <c:v>10-Aug-99</c:v>
                </c:pt>
                <c:pt idx="50">
                  <c:v>14-Aug-99</c:v>
                </c:pt>
                <c:pt idx="51">
                  <c:v>31-Aug-99</c:v>
                </c:pt>
                <c:pt idx="52">
                  <c:v>9-Sep-99</c:v>
                </c:pt>
                <c:pt idx="53">
                  <c:v>13-Sep-99</c:v>
                </c:pt>
                <c:pt idx="54">
                  <c:v>16-Sep-99</c:v>
                </c:pt>
                <c:pt idx="55">
                  <c:v>27-Sep-99</c:v>
                </c:pt>
                <c:pt idx="56">
                  <c:v>16-Oct-99</c:v>
                </c:pt>
                <c:pt idx="57">
                  <c:v>21-Oct-99</c:v>
                </c:pt>
                <c:pt idx="58">
                  <c:v>4-Nov-99</c:v>
                </c:pt>
                <c:pt idx="59">
                  <c:v>29-Nov-99</c:v>
                </c:pt>
                <c:pt idx="60">
                  <c:v>9-Dec-99</c:v>
                </c:pt>
                <c:pt idx="61">
                  <c:v>18-Dec-99</c:v>
                </c:pt>
                <c:pt idx="62">
                  <c:v>22-Dec-99</c:v>
                </c:pt>
                <c:pt idx="63">
                  <c:v>2-Jan-00</c:v>
                </c:pt>
                <c:pt idx="64">
                  <c:v>1-Mar-00</c:v>
                </c:pt>
                <c:pt idx="65">
                  <c:v>11-Mar-00</c:v>
                </c:pt>
                <c:pt idx="66">
                  <c:v>29-Mar-00</c:v>
                </c:pt>
                <c:pt idx="67">
                  <c:v>7-Apr-00</c:v>
                </c:pt>
                <c:pt idx="68">
                  <c:v>18-May-00</c:v>
                </c:pt>
                <c:pt idx="69">
                  <c:v>30-May-00</c:v>
                </c:pt>
                <c:pt idx="70">
                  <c:v>8-Jun-00</c:v>
                </c:pt>
                <c:pt idx="71">
                  <c:v>26-Jun-00</c:v>
                </c:pt>
                <c:pt idx="72">
                  <c:v>5-Jul-00</c:v>
                </c:pt>
                <c:pt idx="73">
                  <c:v>26-Jul-00</c:v>
                </c:pt>
                <c:pt idx="74">
                  <c:v>19-Aug-00</c:v>
                </c:pt>
                <c:pt idx="75">
                  <c:v>28-Aug-00</c:v>
                </c:pt>
                <c:pt idx="76">
                  <c:v>9-Sep-00</c:v>
                </c:pt>
                <c:pt idx="77">
                  <c:v>12-Sep-00</c:v>
                </c:pt>
                <c:pt idx="78">
                  <c:v>15-Sep-00</c:v>
                </c:pt>
                <c:pt idx="79">
                  <c:v>29-Sep-00</c:v>
                </c:pt>
                <c:pt idx="80">
                  <c:v>13-Oct-00</c:v>
                </c:pt>
                <c:pt idx="81">
                  <c:v>28-Oct-00</c:v>
                </c:pt>
                <c:pt idx="82">
                  <c:v>5-Nov-00</c:v>
                </c:pt>
                <c:pt idx="83">
                  <c:v>30-Nov-00</c:v>
                </c:pt>
                <c:pt idx="84">
                  <c:v>5-Jan-01</c:v>
                </c:pt>
                <c:pt idx="85">
                  <c:v>20-Jan-01</c:v>
                </c:pt>
                <c:pt idx="86">
                  <c:v>9-Feb-01</c:v>
                </c:pt>
                <c:pt idx="87">
                  <c:v>13-Feb-01</c:v>
                </c:pt>
                <c:pt idx="88">
                  <c:v>24-Feb-01</c:v>
                </c:pt>
                <c:pt idx="89">
                  <c:v>3-Mar-01</c:v>
                </c:pt>
                <c:pt idx="90">
                  <c:v>17-Apr-01</c:v>
                </c:pt>
                <c:pt idx="91">
                  <c:v>7-May-01</c:v>
                </c:pt>
                <c:pt idx="92">
                  <c:v>2-Jun-01</c:v>
                </c:pt>
                <c:pt idx="93">
                  <c:v>2-Jul-01</c:v>
                </c:pt>
                <c:pt idx="94">
                  <c:v>31-Jul-01</c:v>
                </c:pt>
                <c:pt idx="95">
                  <c:v>2-Oct-01</c:v>
                </c:pt>
                <c:pt idx="96">
                  <c:v>26-Oct-01</c:v>
                </c:pt>
                <c:pt idx="97">
                  <c:v>22-Nov-01</c:v>
                </c:pt>
                <c:pt idx="98">
                  <c:v>12-Dec-01</c:v>
                </c:pt>
                <c:pt idx="99">
                  <c:v>11-Jan-02</c:v>
                </c:pt>
                <c:pt idx="100">
                  <c:v>12-Feb-02</c:v>
                </c:pt>
                <c:pt idx="101">
                  <c:v>10-Mar-02</c:v>
                </c:pt>
                <c:pt idx="102">
                  <c:v>10-Apr-02</c:v>
                </c:pt>
                <c:pt idx="103">
                  <c:v>1-May-02</c:v>
                </c:pt>
                <c:pt idx="104">
                  <c:v>3-Jun-02</c:v>
                </c:pt>
                <c:pt idx="105">
                  <c:v>1-Jul-02</c:v>
                </c:pt>
                <c:pt idx="106">
                  <c:v>31-Jul-02</c:v>
                </c:pt>
                <c:pt idx="107">
                  <c:v>5-Sep-02</c:v>
                </c:pt>
                <c:pt idx="108">
                  <c:v>18-Sep-02</c:v>
                </c:pt>
                <c:pt idx="109">
                  <c:v>2-Oct-02</c:v>
                </c:pt>
                <c:pt idx="110">
                  <c:v>6-Nov-02</c:v>
                </c:pt>
                <c:pt idx="111">
                  <c:v>4-Dec-02</c:v>
                </c:pt>
                <c:pt idx="112">
                  <c:v>7-Jan-03</c:v>
                </c:pt>
                <c:pt idx="113">
                  <c:v>5-Feb-03</c:v>
                </c:pt>
                <c:pt idx="114">
                  <c:v>5-Mar-03</c:v>
                </c:pt>
                <c:pt idx="115">
                  <c:v>3-Apr-03</c:v>
                </c:pt>
                <c:pt idx="116">
                  <c:v>9-May-03</c:v>
                </c:pt>
                <c:pt idx="117">
                  <c:v>11-Jun-03</c:v>
                </c:pt>
                <c:pt idx="118">
                  <c:v>14-Jul-03</c:v>
                </c:pt>
                <c:pt idx="119">
                  <c:v>19-Aug-03</c:v>
                </c:pt>
                <c:pt idx="120">
                  <c:v>19-Sep-03</c:v>
                </c:pt>
                <c:pt idx="121">
                  <c:v>30-Oct-03</c:v>
                </c:pt>
                <c:pt idx="122">
                  <c:v>1382/10/08</c:v>
                </c:pt>
                <c:pt idx="123">
                  <c:v>1382/11/11</c:v>
                </c:pt>
                <c:pt idx="124">
                  <c:v>1382/12/11</c:v>
                </c:pt>
                <c:pt idx="125">
                  <c:v>1383/01/11</c:v>
                </c:pt>
                <c:pt idx="126">
                  <c:v>1383/02/10</c:v>
                </c:pt>
                <c:pt idx="127">
                  <c:v>1383/03/11</c:v>
                </c:pt>
                <c:pt idx="128">
                  <c:v>1383/04/13</c:v>
                </c:pt>
                <c:pt idx="129">
                  <c:v>1383/04/24</c:v>
                </c:pt>
                <c:pt idx="130">
                  <c:v>1383/06/23</c:v>
                </c:pt>
                <c:pt idx="131">
                  <c:v>1383/08/26</c:v>
                </c:pt>
                <c:pt idx="132">
                  <c:v>1383/10/11</c:v>
                </c:pt>
                <c:pt idx="133">
                  <c:v>1383/11/17</c:v>
                </c:pt>
                <c:pt idx="134">
                  <c:v>1383/12/16</c:v>
                </c:pt>
                <c:pt idx="135">
                  <c:v>1384/04/07</c:v>
                </c:pt>
                <c:pt idx="136">
                  <c:v>1384/04/14</c:v>
                </c:pt>
                <c:pt idx="137">
                  <c:v>1384/05/14</c:v>
                </c:pt>
                <c:pt idx="138">
                  <c:v>1384/06/19</c:v>
                </c:pt>
                <c:pt idx="139">
                  <c:v>1384/07/18</c:v>
                </c:pt>
                <c:pt idx="140">
                  <c:v>1384/08/13</c:v>
                </c:pt>
                <c:pt idx="141">
                  <c:v>1384/09/18</c:v>
                </c:pt>
                <c:pt idx="142">
                  <c:v>1384/10/19</c:v>
                </c:pt>
                <c:pt idx="143">
                  <c:v>1384/11/18</c:v>
                </c:pt>
                <c:pt idx="144">
                  <c:v>1384/12/15</c:v>
                </c:pt>
                <c:pt idx="145">
                  <c:v>1385/01/16</c:v>
                </c:pt>
                <c:pt idx="146">
                  <c:v>1385/02/15</c:v>
                </c:pt>
                <c:pt idx="147">
                  <c:v>1385/03/18</c:v>
                </c:pt>
                <c:pt idx="148">
                  <c:v>1385/04/24</c:v>
                </c:pt>
                <c:pt idx="149">
                  <c:v>1385/05/20</c:v>
                </c:pt>
                <c:pt idx="150">
                  <c:v>1385/06/23</c:v>
                </c:pt>
                <c:pt idx="151">
                  <c:v>1385/07/22</c:v>
                </c:pt>
                <c:pt idx="152">
                  <c:v>1385/08/01</c:v>
                </c:pt>
                <c:pt idx="153">
                  <c:v>1385/09/22</c:v>
                </c:pt>
                <c:pt idx="154">
                  <c:v>1385/10/19</c:v>
                </c:pt>
                <c:pt idx="155">
                  <c:v>1385/11/03</c:v>
                </c:pt>
                <c:pt idx="156">
                  <c:v>1385/12/18</c:v>
                </c:pt>
                <c:pt idx="157">
                  <c:v>1386/01/24</c:v>
                </c:pt>
                <c:pt idx="158">
                  <c:v>1386/02/29</c:v>
                </c:pt>
                <c:pt idx="159">
                  <c:v>1386/03/25</c:v>
                </c:pt>
                <c:pt idx="160">
                  <c:v>1386/04/22</c:v>
                </c:pt>
                <c:pt idx="161">
                  <c:v>1386/05/28</c:v>
                </c:pt>
                <c:pt idx="162">
                  <c:v>1386/06/22</c:v>
                </c:pt>
                <c:pt idx="163">
                  <c:v>1386/07/21</c:v>
                </c:pt>
                <c:pt idx="164">
                  <c:v>1386/08/24</c:v>
                </c:pt>
                <c:pt idx="165">
                  <c:v>1386/09/26</c:v>
                </c:pt>
                <c:pt idx="166">
                  <c:v>1386/10/30</c:v>
                </c:pt>
                <c:pt idx="167">
                  <c:v>1386/11/28</c:v>
                </c:pt>
                <c:pt idx="168">
                  <c:v>1386/12/27</c:v>
                </c:pt>
                <c:pt idx="169">
                  <c:v>1387/01/25</c:v>
                </c:pt>
                <c:pt idx="170">
                  <c:v>1387/02/26</c:v>
                </c:pt>
                <c:pt idx="171">
                  <c:v>1387/05/24</c:v>
                </c:pt>
                <c:pt idx="172">
                  <c:v>1387/06/30</c:v>
                </c:pt>
                <c:pt idx="173">
                  <c:v>1387/07/27</c:v>
                </c:pt>
                <c:pt idx="174">
                  <c:v>1387/08/25</c:v>
                </c:pt>
                <c:pt idx="175">
                  <c:v>1387/09/23</c:v>
                </c:pt>
                <c:pt idx="176">
                  <c:v>1387/10/25</c:v>
                </c:pt>
                <c:pt idx="177">
                  <c:v>1387/11/26</c:v>
                </c:pt>
                <c:pt idx="178">
                  <c:v>1387/12/25</c:v>
                </c:pt>
                <c:pt idx="179">
                  <c:v>1388/01/26</c:v>
                </c:pt>
                <c:pt idx="180">
                  <c:v>1388/02/26</c:v>
                </c:pt>
                <c:pt idx="181">
                  <c:v>1388/03/24</c:v>
                </c:pt>
                <c:pt idx="182">
                  <c:v>1388/04/25</c:v>
                </c:pt>
                <c:pt idx="183">
                  <c:v>1388/05/27</c:v>
                </c:pt>
                <c:pt idx="184">
                  <c:v>1388/06/27</c:v>
                </c:pt>
                <c:pt idx="185">
                  <c:v>1388/07/25</c:v>
                </c:pt>
                <c:pt idx="186">
                  <c:v>1388/08/24</c:v>
                </c:pt>
                <c:pt idx="187">
                  <c:v>1388/09/25</c:v>
                </c:pt>
                <c:pt idx="188">
                  <c:v>1388/11/15</c:v>
                </c:pt>
                <c:pt idx="189">
                  <c:v>1388/12/29</c:v>
                </c:pt>
                <c:pt idx="190">
                  <c:v>1389/03/03</c:v>
                </c:pt>
              </c:strCache>
            </c:strRef>
          </c:cat>
          <c:val>
            <c:numRef>
              <c:f>'Full History'!$C$4:$C$210</c:f>
              <c:numCache>
                <c:formatCode>General</c:formatCode>
                <c:ptCount val="207"/>
                <c:pt idx="0">
                  <c:v>44</c:v>
                </c:pt>
                <c:pt idx="1">
                  <c:v>50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50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30</c:v>
                </c:pt>
                <c:pt idx="13">
                  <c:v>55</c:v>
                </c:pt>
                <c:pt idx="14">
                  <c:v>55</c:v>
                </c:pt>
                <c:pt idx="15">
                  <c:v>45</c:v>
                </c:pt>
                <c:pt idx="16">
                  <c:v>40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38</c:v>
                </c:pt>
                <c:pt idx="56">
                  <c:v>38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36</c:v>
                </c:pt>
                <c:pt idx="70">
                  <c:v>36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14</c:v>
                </c:pt>
                <c:pt idx="81">
                  <c:v>14</c:v>
                </c:pt>
                <c:pt idx="82">
                  <c:v>20</c:v>
                </c:pt>
                <c:pt idx="83">
                  <c:v>14</c:v>
                </c:pt>
                <c:pt idx="84">
                  <c:v>14</c:v>
                </c:pt>
                <c:pt idx="85">
                  <c:v>18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1F-43D5-BF94-EDE90D302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919080"/>
        <c:axId val="222908456"/>
      </c:lineChart>
      <c:catAx>
        <c:axId val="222190488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256035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22560352"/>
        <c:scaling>
          <c:orientation val="minMax"/>
          <c:max val="16000"/>
          <c:min val="0"/>
        </c:scaling>
        <c:delete val="0"/>
        <c:axPos val="l"/>
        <c:majorGridlines>
          <c:spPr>
            <a:ln>
              <a:solidFill>
                <a:sysClr val="windowText" lastClr="000000">
                  <a:alpha val="12000"/>
                </a:sysClr>
              </a:solidFill>
            </a:ln>
          </c:spPr>
        </c:majorGridlines>
        <c:minorGridlines/>
        <c:title>
          <c:tx>
            <c:rich>
              <a:bodyPr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Q &amp; GOR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222190488"/>
        <c:crosses val="autoZero"/>
        <c:crossBetween val="between"/>
        <c:majorUnit val="1000"/>
        <c:minorUnit val="1000"/>
      </c:valAx>
      <c:valAx>
        <c:axId val="222908456"/>
        <c:scaling>
          <c:orientation val="minMax"/>
          <c:max val="17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&amp; BSW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22919080"/>
        <c:crosses val="max"/>
        <c:crossBetween val="between"/>
        <c:majorUnit val="10"/>
        <c:minorUnit val="5"/>
      </c:valAx>
      <c:catAx>
        <c:axId val="222919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2908456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</c:spPr>
  <c:printSettings>
    <c:headerFooter/>
    <c:pageMargins b="0.74803149606302966" l="0.70866141732286159" r="0.70866141732286159" t="0.74803149606302966" header="0.31496062992128004" footer="0.31496062992128004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WHT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('1388'!$A$298:$A$327,'1388'!$A$330:$A$359,'1388'!$A$362:$A$390)</c:f>
              <c:strCache>
                <c:ptCount val="89"/>
                <c:pt idx="0">
                  <c:v>88-10-01</c:v>
                </c:pt>
                <c:pt idx="1">
                  <c:v>88-10-02</c:v>
                </c:pt>
                <c:pt idx="2">
                  <c:v>88-10-03</c:v>
                </c:pt>
                <c:pt idx="3">
                  <c:v>88-10-04</c:v>
                </c:pt>
                <c:pt idx="4">
                  <c:v>88-10-05</c:v>
                </c:pt>
                <c:pt idx="5">
                  <c:v>88-10-06</c:v>
                </c:pt>
                <c:pt idx="6">
                  <c:v>88-10-07</c:v>
                </c:pt>
                <c:pt idx="7">
                  <c:v>88-10-08</c:v>
                </c:pt>
                <c:pt idx="8">
                  <c:v>88-10-09</c:v>
                </c:pt>
                <c:pt idx="9">
                  <c:v>88-10-10</c:v>
                </c:pt>
                <c:pt idx="10">
                  <c:v>88-10-11</c:v>
                </c:pt>
                <c:pt idx="11">
                  <c:v>88-10-12</c:v>
                </c:pt>
                <c:pt idx="12">
                  <c:v>88-10-13</c:v>
                </c:pt>
                <c:pt idx="13">
                  <c:v>88-10-14</c:v>
                </c:pt>
                <c:pt idx="14">
                  <c:v>88-10-15</c:v>
                </c:pt>
                <c:pt idx="15">
                  <c:v>88-10-16</c:v>
                </c:pt>
                <c:pt idx="16">
                  <c:v>88-10-17</c:v>
                </c:pt>
                <c:pt idx="17">
                  <c:v>88-10-18</c:v>
                </c:pt>
                <c:pt idx="18">
                  <c:v>88-10-19</c:v>
                </c:pt>
                <c:pt idx="19">
                  <c:v>88-10-20</c:v>
                </c:pt>
                <c:pt idx="20">
                  <c:v>88-10-21</c:v>
                </c:pt>
                <c:pt idx="21">
                  <c:v>88-10-22</c:v>
                </c:pt>
                <c:pt idx="22">
                  <c:v>88-10-23</c:v>
                </c:pt>
                <c:pt idx="23">
                  <c:v>88-10-24</c:v>
                </c:pt>
                <c:pt idx="24">
                  <c:v>88-10-25</c:v>
                </c:pt>
                <c:pt idx="25">
                  <c:v>88-10-26</c:v>
                </c:pt>
                <c:pt idx="26">
                  <c:v>88-10-27</c:v>
                </c:pt>
                <c:pt idx="27">
                  <c:v>88-10-28</c:v>
                </c:pt>
                <c:pt idx="28">
                  <c:v>88-10-29</c:v>
                </c:pt>
                <c:pt idx="29">
                  <c:v>88-10-30</c:v>
                </c:pt>
                <c:pt idx="30">
                  <c:v>88-11-01</c:v>
                </c:pt>
                <c:pt idx="31">
                  <c:v>88-11-02</c:v>
                </c:pt>
                <c:pt idx="32">
                  <c:v>88-11-03</c:v>
                </c:pt>
                <c:pt idx="33">
                  <c:v>88-11-04</c:v>
                </c:pt>
                <c:pt idx="34">
                  <c:v>88-11-05</c:v>
                </c:pt>
                <c:pt idx="35">
                  <c:v>88-11-06</c:v>
                </c:pt>
                <c:pt idx="36">
                  <c:v>88-11-07</c:v>
                </c:pt>
                <c:pt idx="37">
                  <c:v>88-11-08</c:v>
                </c:pt>
                <c:pt idx="38">
                  <c:v>88-11-09</c:v>
                </c:pt>
                <c:pt idx="39">
                  <c:v>88-11-10</c:v>
                </c:pt>
                <c:pt idx="40">
                  <c:v>88-11-11</c:v>
                </c:pt>
                <c:pt idx="41">
                  <c:v>88-11-12</c:v>
                </c:pt>
                <c:pt idx="42">
                  <c:v>88-11-13</c:v>
                </c:pt>
                <c:pt idx="43">
                  <c:v>88-11-14</c:v>
                </c:pt>
                <c:pt idx="44">
                  <c:v>88-11-15</c:v>
                </c:pt>
                <c:pt idx="45">
                  <c:v>88-11-16</c:v>
                </c:pt>
                <c:pt idx="46">
                  <c:v>88-11-17</c:v>
                </c:pt>
                <c:pt idx="47">
                  <c:v>88-11-18</c:v>
                </c:pt>
                <c:pt idx="48">
                  <c:v>88-11-19</c:v>
                </c:pt>
                <c:pt idx="49">
                  <c:v>88-11-20</c:v>
                </c:pt>
                <c:pt idx="50">
                  <c:v>88-11-21</c:v>
                </c:pt>
                <c:pt idx="51">
                  <c:v>88-11-22</c:v>
                </c:pt>
                <c:pt idx="52">
                  <c:v>88-11-23</c:v>
                </c:pt>
                <c:pt idx="53">
                  <c:v>88-11-24</c:v>
                </c:pt>
                <c:pt idx="54">
                  <c:v>88-11-25</c:v>
                </c:pt>
                <c:pt idx="55">
                  <c:v>88-11-26</c:v>
                </c:pt>
                <c:pt idx="56">
                  <c:v>88-11-27</c:v>
                </c:pt>
                <c:pt idx="57">
                  <c:v>88-11-28</c:v>
                </c:pt>
                <c:pt idx="58">
                  <c:v>88-11-29</c:v>
                </c:pt>
                <c:pt idx="59">
                  <c:v>88-11-30</c:v>
                </c:pt>
                <c:pt idx="60">
                  <c:v>88-12-01</c:v>
                </c:pt>
                <c:pt idx="61">
                  <c:v>88-12-02</c:v>
                </c:pt>
                <c:pt idx="62">
                  <c:v>88-12-03</c:v>
                </c:pt>
                <c:pt idx="63">
                  <c:v>88-12-04</c:v>
                </c:pt>
                <c:pt idx="64">
                  <c:v>88-12-05</c:v>
                </c:pt>
                <c:pt idx="65">
                  <c:v>88-12-06</c:v>
                </c:pt>
                <c:pt idx="66">
                  <c:v>88-12-07</c:v>
                </c:pt>
                <c:pt idx="67">
                  <c:v>88-12-08</c:v>
                </c:pt>
                <c:pt idx="68">
                  <c:v>88-12-09</c:v>
                </c:pt>
                <c:pt idx="69">
                  <c:v>88-12-10</c:v>
                </c:pt>
                <c:pt idx="70">
                  <c:v>88-12-11</c:v>
                </c:pt>
                <c:pt idx="71">
                  <c:v>88-12-12</c:v>
                </c:pt>
                <c:pt idx="72">
                  <c:v>88-12-13</c:v>
                </c:pt>
                <c:pt idx="73">
                  <c:v>88-12-14</c:v>
                </c:pt>
                <c:pt idx="74">
                  <c:v>88-12-15</c:v>
                </c:pt>
                <c:pt idx="75">
                  <c:v>88-12-16</c:v>
                </c:pt>
                <c:pt idx="76">
                  <c:v>88-12-17</c:v>
                </c:pt>
                <c:pt idx="77">
                  <c:v>88-12-18</c:v>
                </c:pt>
                <c:pt idx="78">
                  <c:v>88-12-19</c:v>
                </c:pt>
                <c:pt idx="79">
                  <c:v>88-12-20</c:v>
                </c:pt>
                <c:pt idx="80">
                  <c:v>88-12-21</c:v>
                </c:pt>
                <c:pt idx="81">
                  <c:v>88-12-22</c:v>
                </c:pt>
                <c:pt idx="82">
                  <c:v>88-12-23</c:v>
                </c:pt>
                <c:pt idx="83">
                  <c:v>88-12-24</c:v>
                </c:pt>
                <c:pt idx="84">
                  <c:v>88-12-25</c:v>
                </c:pt>
                <c:pt idx="85">
                  <c:v>88-12-26</c:v>
                </c:pt>
                <c:pt idx="86">
                  <c:v>88-12-27</c:v>
                </c:pt>
                <c:pt idx="87">
                  <c:v>88-12-28</c:v>
                </c:pt>
                <c:pt idx="88">
                  <c:v>88-12-29</c:v>
                </c:pt>
              </c:strCache>
            </c:strRef>
          </c:cat>
          <c:val>
            <c:numRef>
              <c:f>('1388'!$B$298:$B$327,'1388'!$B$330:$B$359,'1388'!$B$362:$B$390)</c:f>
              <c:numCache>
                <c:formatCode>0.0</c:formatCode>
                <c:ptCount val="89"/>
                <c:pt idx="0">
                  <c:v>87</c:v>
                </c:pt>
                <c:pt idx="1">
                  <c:v>87</c:v>
                </c:pt>
                <c:pt idx="2">
                  <c:v>88</c:v>
                </c:pt>
                <c:pt idx="3">
                  <c:v>88</c:v>
                </c:pt>
                <c:pt idx="4">
                  <c:v>87</c:v>
                </c:pt>
                <c:pt idx="5">
                  <c:v>87</c:v>
                </c:pt>
                <c:pt idx="6">
                  <c:v>87</c:v>
                </c:pt>
                <c:pt idx="7">
                  <c:v>87</c:v>
                </c:pt>
                <c:pt idx="8">
                  <c:v>87</c:v>
                </c:pt>
                <c:pt idx="9">
                  <c:v>87</c:v>
                </c:pt>
                <c:pt idx="10">
                  <c:v>87</c:v>
                </c:pt>
                <c:pt idx="11">
                  <c:v>87</c:v>
                </c:pt>
                <c:pt idx="12">
                  <c:v>87</c:v>
                </c:pt>
                <c:pt idx="13">
                  <c:v>87</c:v>
                </c:pt>
                <c:pt idx="14">
                  <c:v>87</c:v>
                </c:pt>
                <c:pt idx="15">
                  <c:v>87</c:v>
                </c:pt>
                <c:pt idx="16">
                  <c:v>87</c:v>
                </c:pt>
                <c:pt idx="17">
                  <c:v>87</c:v>
                </c:pt>
                <c:pt idx="18">
                  <c:v>87</c:v>
                </c:pt>
                <c:pt idx="19">
                  <c:v>87</c:v>
                </c:pt>
                <c:pt idx="20">
                  <c:v>86</c:v>
                </c:pt>
                <c:pt idx="21">
                  <c:v>86</c:v>
                </c:pt>
                <c:pt idx="22">
                  <c:v>87</c:v>
                </c:pt>
                <c:pt idx="23">
                  <c:v>87</c:v>
                </c:pt>
                <c:pt idx="24">
                  <c:v>87</c:v>
                </c:pt>
                <c:pt idx="25">
                  <c:v>87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  <c:pt idx="29">
                  <c:v>86</c:v>
                </c:pt>
                <c:pt idx="30">
                  <c:v>86</c:v>
                </c:pt>
                <c:pt idx="31">
                  <c:v>86</c:v>
                </c:pt>
                <c:pt idx="32">
                  <c:v>86</c:v>
                </c:pt>
                <c:pt idx="33">
                  <c:v>86</c:v>
                </c:pt>
                <c:pt idx="34">
                  <c:v>86</c:v>
                </c:pt>
                <c:pt idx="35">
                  <c:v>86</c:v>
                </c:pt>
                <c:pt idx="36">
                  <c:v>86</c:v>
                </c:pt>
                <c:pt idx="37">
                  <c:v>86</c:v>
                </c:pt>
                <c:pt idx="38">
                  <c:v>86</c:v>
                </c:pt>
                <c:pt idx="39">
                  <c:v>85</c:v>
                </c:pt>
                <c:pt idx="40">
                  <c:v>86</c:v>
                </c:pt>
                <c:pt idx="41">
                  <c:v>86</c:v>
                </c:pt>
                <c:pt idx="42">
                  <c:v>86</c:v>
                </c:pt>
                <c:pt idx="43">
                  <c:v>86</c:v>
                </c:pt>
                <c:pt idx="44">
                  <c:v>86</c:v>
                </c:pt>
                <c:pt idx="45">
                  <c:v>82</c:v>
                </c:pt>
                <c:pt idx="46">
                  <c:v>86</c:v>
                </c:pt>
                <c:pt idx="47">
                  <c:v>86</c:v>
                </c:pt>
                <c:pt idx="48">
                  <c:v>86</c:v>
                </c:pt>
                <c:pt idx="49">
                  <c:v>86</c:v>
                </c:pt>
                <c:pt idx="50">
                  <c:v>86</c:v>
                </c:pt>
                <c:pt idx="51">
                  <c:v>86</c:v>
                </c:pt>
                <c:pt idx="52">
                  <c:v>84</c:v>
                </c:pt>
                <c:pt idx="53">
                  <c:v>86</c:v>
                </c:pt>
                <c:pt idx="54">
                  <c:v>86</c:v>
                </c:pt>
                <c:pt idx="55">
                  <c:v>86</c:v>
                </c:pt>
                <c:pt idx="56">
                  <c:v>86</c:v>
                </c:pt>
                <c:pt idx="57">
                  <c:v>86</c:v>
                </c:pt>
                <c:pt idx="58">
                  <c:v>86</c:v>
                </c:pt>
                <c:pt idx="59">
                  <c:v>86</c:v>
                </c:pt>
                <c:pt idx="60">
                  <c:v>86</c:v>
                </c:pt>
                <c:pt idx="61">
                  <c:v>86</c:v>
                </c:pt>
                <c:pt idx="62">
                  <c:v>86</c:v>
                </c:pt>
                <c:pt idx="63">
                  <c:v>86</c:v>
                </c:pt>
                <c:pt idx="64">
                  <c:v>86</c:v>
                </c:pt>
                <c:pt idx="65">
                  <c:v>86</c:v>
                </c:pt>
                <c:pt idx="66">
                  <c:v>86</c:v>
                </c:pt>
                <c:pt idx="67">
                  <c:v>86</c:v>
                </c:pt>
                <c:pt idx="70">
                  <c:v>86</c:v>
                </c:pt>
                <c:pt idx="71">
                  <c:v>83</c:v>
                </c:pt>
                <c:pt idx="72">
                  <c:v>86</c:v>
                </c:pt>
                <c:pt idx="73">
                  <c:v>86</c:v>
                </c:pt>
                <c:pt idx="74">
                  <c:v>87</c:v>
                </c:pt>
                <c:pt idx="75">
                  <c:v>86.6</c:v>
                </c:pt>
                <c:pt idx="76">
                  <c:v>87</c:v>
                </c:pt>
                <c:pt idx="77">
                  <c:v>87</c:v>
                </c:pt>
                <c:pt idx="78">
                  <c:v>87</c:v>
                </c:pt>
                <c:pt idx="79">
                  <c:v>87</c:v>
                </c:pt>
                <c:pt idx="80">
                  <c:v>87</c:v>
                </c:pt>
                <c:pt idx="81">
                  <c:v>87</c:v>
                </c:pt>
                <c:pt idx="82">
                  <c:v>87</c:v>
                </c:pt>
                <c:pt idx="83">
                  <c:v>87</c:v>
                </c:pt>
                <c:pt idx="84">
                  <c:v>87</c:v>
                </c:pt>
                <c:pt idx="85">
                  <c:v>87</c:v>
                </c:pt>
                <c:pt idx="86">
                  <c:v>87</c:v>
                </c:pt>
                <c:pt idx="87">
                  <c:v>87</c:v>
                </c:pt>
                <c:pt idx="88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B-4EAA-9EB8-631B9B0F9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055104"/>
        <c:axId val="224055496"/>
      </c:lineChart>
      <c:catAx>
        <c:axId val="224055104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4055496"/>
        <c:crosses val="autoZero"/>
        <c:auto val="1"/>
        <c:lblAlgn val="ctr"/>
        <c:lblOffset val="100"/>
        <c:tickLblSkip val="30"/>
        <c:tickMarkSkip val="1"/>
        <c:noMultiLvlLbl val="0"/>
      </c:catAx>
      <c:valAx>
        <c:axId val="224055496"/>
        <c:scaling>
          <c:orientation val="minMax"/>
          <c:max val="90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WHT (°C)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4055104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WHP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Pt>
            <c:idx val="2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3E6-4CA7-9F5A-0102D2064EB4}"/>
              </c:ext>
            </c:extLst>
          </c:dPt>
          <c:dPt>
            <c:idx val="39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3E6-4CA7-9F5A-0102D2064EB4}"/>
              </c:ext>
            </c:extLst>
          </c:dPt>
          <c:dPt>
            <c:idx val="43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3E6-4CA7-9F5A-0102D2064EB4}"/>
              </c:ext>
            </c:extLst>
          </c:dPt>
          <c:dPt>
            <c:idx val="44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3E6-4CA7-9F5A-0102D2064EB4}"/>
              </c:ext>
            </c:extLst>
          </c:dPt>
          <c:dPt>
            <c:idx val="45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3E6-4CA7-9F5A-0102D2064EB4}"/>
              </c:ext>
            </c:extLst>
          </c:dPt>
          <c:dPt>
            <c:idx val="52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3E6-4CA7-9F5A-0102D2064EB4}"/>
              </c:ext>
            </c:extLst>
          </c:dPt>
          <c:dPt>
            <c:idx val="88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3E6-4CA7-9F5A-0102D2064EB4}"/>
              </c:ext>
            </c:extLst>
          </c:dPt>
          <c:dLbls>
            <c:dLbl>
              <c:idx val="21"/>
              <c:layout>
                <c:manualLayout>
                  <c:x val="-3.0635693658744603E-2"/>
                  <c:y val="0.22282800108885367"/>
                </c:manualLayout>
              </c:layout>
              <c:tx>
                <c:rich>
                  <a:bodyPr/>
                  <a:lstStyle/>
                  <a:p>
                    <a:pPr rtl="0">
                      <a:defRPr/>
                    </a:pPr>
                    <a:r>
                      <a:rPr lang="en-US" b="1" baseline="0">
                        <a:latin typeface="Times New Roman" pitchFamily="18" charset="0"/>
                        <a:cs typeface="Times New Roman" pitchFamily="18" charset="0"/>
                      </a:rPr>
                      <a:t>ESD 1.2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23E6-4CA7-9F5A-0102D2064EB4}"/>
                </c:ext>
              </c:extLst>
            </c:dLbl>
            <c:dLbl>
              <c:idx val="39"/>
              <c:layout>
                <c:manualLayout>
                  <c:x val="-0.10339546609825796"/>
                  <c:y val="-6.5537647379074714E-3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ESD 2.1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23E6-4CA7-9F5A-0102D2064EB4}"/>
                </c:ext>
              </c:extLst>
            </c:dLbl>
            <c:dLbl>
              <c:idx val="43"/>
              <c:layout>
                <c:manualLayout>
                  <c:x val="-8.0418695854200653E-2"/>
                  <c:y val="6.2260765010120921E-2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ESD 2.1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23E6-4CA7-9F5A-0102D2064EB4}"/>
                </c:ext>
              </c:extLst>
            </c:dLbl>
            <c:dLbl>
              <c:idx val="44"/>
              <c:layout>
                <c:manualLayout>
                  <c:x val="-9.9566004390915244E-2"/>
                  <c:y val="-0.1441828242339641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4580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0.1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1248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23E6-4CA7-9F5A-0102D2064EB4}"/>
                </c:ext>
              </c:extLst>
            </c:dLbl>
            <c:dLbl>
              <c:idx val="45"/>
              <c:layout>
                <c:manualLayout>
                  <c:x val="7.6589234146859034E-3"/>
                  <c:y val="-9.8306471068613267E-3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Black SD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23E6-4CA7-9F5A-0102D2064EB4}"/>
                </c:ext>
              </c:extLst>
            </c:dLbl>
            <c:dLbl>
              <c:idx val="52"/>
              <c:layout>
                <c:manualLayout>
                  <c:x val="3.8294617073430692E-3"/>
                  <c:y val="-1.9661294213723347E-2"/>
                </c:manualLayout>
              </c:layout>
              <c:tx>
                <c:rich>
                  <a:bodyPr/>
                  <a:lstStyle/>
                  <a:p>
                    <a:pPr rtl="1">
                      <a:defRPr/>
                    </a:pPr>
                    <a:r>
                      <a:rPr lang="fa-IR" b="1">
                        <a:latin typeface="Times New Roman" pitchFamily="18" charset="0"/>
                        <a:cs typeface="Times New Roman" pitchFamily="18" charset="0"/>
                      </a:rPr>
                      <a:t>تعمیر </a:t>
                    </a:r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Sep</a:t>
                    </a:r>
                    <a:r>
                      <a:rPr lang="en-US" b="1" baseline="0">
                        <a:latin typeface="Times New Roman" pitchFamily="18" charset="0"/>
                        <a:cs typeface="Times New Roman" pitchFamily="18" charset="0"/>
                      </a:rPr>
                      <a:t> 610 - SDV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23E6-4CA7-9F5A-0102D2064EB4}"/>
                </c:ext>
              </c:extLst>
            </c:dLbl>
            <c:dLbl>
              <c:idx val="88"/>
              <c:layout>
                <c:manualLayout>
                  <c:x val="-4.7868271341789066E-2"/>
                  <c:y val="-0.1277984123892018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4825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</a:t>
                    </a: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 = 0.1</a:t>
                    </a:r>
                  </a:p>
                  <a:p>
                    <a:pPr>
                      <a:defRPr/>
                    </a:pP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GOR = 1286</a:t>
                    </a:r>
                    <a:endParaRPr lang="en-US" sz="900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23E6-4CA7-9F5A-0102D2064EB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('1388'!$A$298:$A$327,'1388'!$A$330:$A$359,'1388'!$A$362:$A$390)</c:f>
              <c:strCache>
                <c:ptCount val="89"/>
                <c:pt idx="0">
                  <c:v>88-10-01</c:v>
                </c:pt>
                <c:pt idx="1">
                  <c:v>88-10-02</c:v>
                </c:pt>
                <c:pt idx="2">
                  <c:v>88-10-03</c:v>
                </c:pt>
                <c:pt idx="3">
                  <c:v>88-10-04</c:v>
                </c:pt>
                <c:pt idx="4">
                  <c:v>88-10-05</c:v>
                </c:pt>
                <c:pt idx="5">
                  <c:v>88-10-06</c:v>
                </c:pt>
                <c:pt idx="6">
                  <c:v>88-10-07</c:v>
                </c:pt>
                <c:pt idx="7">
                  <c:v>88-10-08</c:v>
                </c:pt>
                <c:pt idx="8">
                  <c:v>88-10-09</c:v>
                </c:pt>
                <c:pt idx="9">
                  <c:v>88-10-10</c:v>
                </c:pt>
                <c:pt idx="10">
                  <c:v>88-10-11</c:v>
                </c:pt>
                <c:pt idx="11">
                  <c:v>88-10-12</c:v>
                </c:pt>
                <c:pt idx="12">
                  <c:v>88-10-13</c:v>
                </c:pt>
                <c:pt idx="13">
                  <c:v>88-10-14</c:v>
                </c:pt>
                <c:pt idx="14">
                  <c:v>88-10-15</c:v>
                </c:pt>
                <c:pt idx="15">
                  <c:v>88-10-16</c:v>
                </c:pt>
                <c:pt idx="16">
                  <c:v>88-10-17</c:v>
                </c:pt>
                <c:pt idx="17">
                  <c:v>88-10-18</c:v>
                </c:pt>
                <c:pt idx="18">
                  <c:v>88-10-19</c:v>
                </c:pt>
                <c:pt idx="19">
                  <c:v>88-10-20</c:v>
                </c:pt>
                <c:pt idx="20">
                  <c:v>88-10-21</c:v>
                </c:pt>
                <c:pt idx="21">
                  <c:v>88-10-22</c:v>
                </c:pt>
                <c:pt idx="22">
                  <c:v>88-10-23</c:v>
                </c:pt>
                <c:pt idx="23">
                  <c:v>88-10-24</c:v>
                </c:pt>
                <c:pt idx="24">
                  <c:v>88-10-25</c:v>
                </c:pt>
                <c:pt idx="25">
                  <c:v>88-10-26</c:v>
                </c:pt>
                <c:pt idx="26">
                  <c:v>88-10-27</c:v>
                </c:pt>
                <c:pt idx="27">
                  <c:v>88-10-28</c:v>
                </c:pt>
                <c:pt idx="28">
                  <c:v>88-10-29</c:v>
                </c:pt>
                <c:pt idx="29">
                  <c:v>88-10-30</c:v>
                </c:pt>
                <c:pt idx="30">
                  <c:v>88-11-01</c:v>
                </c:pt>
                <c:pt idx="31">
                  <c:v>88-11-02</c:v>
                </c:pt>
                <c:pt idx="32">
                  <c:v>88-11-03</c:v>
                </c:pt>
                <c:pt idx="33">
                  <c:v>88-11-04</c:v>
                </c:pt>
                <c:pt idx="34">
                  <c:v>88-11-05</c:v>
                </c:pt>
                <c:pt idx="35">
                  <c:v>88-11-06</c:v>
                </c:pt>
                <c:pt idx="36">
                  <c:v>88-11-07</c:v>
                </c:pt>
                <c:pt idx="37">
                  <c:v>88-11-08</c:v>
                </c:pt>
                <c:pt idx="38">
                  <c:v>88-11-09</c:v>
                </c:pt>
                <c:pt idx="39">
                  <c:v>88-11-10</c:v>
                </c:pt>
                <c:pt idx="40">
                  <c:v>88-11-11</c:v>
                </c:pt>
                <c:pt idx="41">
                  <c:v>88-11-12</c:v>
                </c:pt>
                <c:pt idx="42">
                  <c:v>88-11-13</c:v>
                </c:pt>
                <c:pt idx="43">
                  <c:v>88-11-14</c:v>
                </c:pt>
                <c:pt idx="44">
                  <c:v>88-11-15</c:v>
                </c:pt>
                <c:pt idx="45">
                  <c:v>88-11-16</c:v>
                </c:pt>
                <c:pt idx="46">
                  <c:v>88-11-17</c:v>
                </c:pt>
                <c:pt idx="47">
                  <c:v>88-11-18</c:v>
                </c:pt>
                <c:pt idx="48">
                  <c:v>88-11-19</c:v>
                </c:pt>
                <c:pt idx="49">
                  <c:v>88-11-20</c:v>
                </c:pt>
                <c:pt idx="50">
                  <c:v>88-11-21</c:v>
                </c:pt>
                <c:pt idx="51">
                  <c:v>88-11-22</c:v>
                </c:pt>
                <c:pt idx="52">
                  <c:v>88-11-23</c:v>
                </c:pt>
                <c:pt idx="53">
                  <c:v>88-11-24</c:v>
                </c:pt>
                <c:pt idx="54">
                  <c:v>88-11-25</c:v>
                </c:pt>
                <c:pt idx="55">
                  <c:v>88-11-26</c:v>
                </c:pt>
                <c:pt idx="56">
                  <c:v>88-11-27</c:v>
                </c:pt>
                <c:pt idx="57">
                  <c:v>88-11-28</c:v>
                </c:pt>
                <c:pt idx="58">
                  <c:v>88-11-29</c:v>
                </c:pt>
                <c:pt idx="59">
                  <c:v>88-11-30</c:v>
                </c:pt>
                <c:pt idx="60">
                  <c:v>88-12-01</c:v>
                </c:pt>
                <c:pt idx="61">
                  <c:v>88-12-02</c:v>
                </c:pt>
                <c:pt idx="62">
                  <c:v>88-12-03</c:v>
                </c:pt>
                <c:pt idx="63">
                  <c:v>88-12-04</c:v>
                </c:pt>
                <c:pt idx="64">
                  <c:v>88-12-05</c:v>
                </c:pt>
                <c:pt idx="65">
                  <c:v>88-12-06</c:v>
                </c:pt>
                <c:pt idx="66">
                  <c:v>88-12-07</c:v>
                </c:pt>
                <c:pt idx="67">
                  <c:v>88-12-08</c:v>
                </c:pt>
                <c:pt idx="68">
                  <c:v>88-12-09</c:v>
                </c:pt>
                <c:pt idx="69">
                  <c:v>88-12-10</c:v>
                </c:pt>
                <c:pt idx="70">
                  <c:v>88-12-11</c:v>
                </c:pt>
                <c:pt idx="71">
                  <c:v>88-12-12</c:v>
                </c:pt>
                <c:pt idx="72">
                  <c:v>88-12-13</c:v>
                </c:pt>
                <c:pt idx="73">
                  <c:v>88-12-14</c:v>
                </c:pt>
                <c:pt idx="74">
                  <c:v>88-12-15</c:v>
                </c:pt>
                <c:pt idx="75">
                  <c:v>88-12-16</c:v>
                </c:pt>
                <c:pt idx="76">
                  <c:v>88-12-17</c:v>
                </c:pt>
                <c:pt idx="77">
                  <c:v>88-12-18</c:v>
                </c:pt>
                <c:pt idx="78">
                  <c:v>88-12-19</c:v>
                </c:pt>
                <c:pt idx="79">
                  <c:v>88-12-20</c:v>
                </c:pt>
                <c:pt idx="80">
                  <c:v>88-12-21</c:v>
                </c:pt>
                <c:pt idx="81">
                  <c:v>88-12-22</c:v>
                </c:pt>
                <c:pt idx="82">
                  <c:v>88-12-23</c:v>
                </c:pt>
                <c:pt idx="83">
                  <c:v>88-12-24</c:v>
                </c:pt>
                <c:pt idx="84">
                  <c:v>88-12-25</c:v>
                </c:pt>
                <c:pt idx="85">
                  <c:v>88-12-26</c:v>
                </c:pt>
                <c:pt idx="86">
                  <c:v>88-12-27</c:v>
                </c:pt>
                <c:pt idx="87">
                  <c:v>88-12-28</c:v>
                </c:pt>
                <c:pt idx="88">
                  <c:v>88-12-29</c:v>
                </c:pt>
              </c:strCache>
            </c:strRef>
          </c:cat>
          <c:val>
            <c:numRef>
              <c:f>('1388'!$C$298:$C$327,'1388'!$C$330:$C$359,'1388'!$C$362:$C$390)</c:f>
              <c:numCache>
                <c:formatCode>0.0</c:formatCode>
                <c:ptCount val="89"/>
                <c:pt idx="0">
                  <c:v>125.5</c:v>
                </c:pt>
                <c:pt idx="1">
                  <c:v>123.7</c:v>
                </c:pt>
                <c:pt idx="2">
                  <c:v>121.6</c:v>
                </c:pt>
                <c:pt idx="3">
                  <c:v>121.6</c:v>
                </c:pt>
                <c:pt idx="4">
                  <c:v>123.4</c:v>
                </c:pt>
                <c:pt idx="5">
                  <c:v>123.4</c:v>
                </c:pt>
                <c:pt idx="6">
                  <c:v>123.9</c:v>
                </c:pt>
                <c:pt idx="7">
                  <c:v>124.5</c:v>
                </c:pt>
                <c:pt idx="8">
                  <c:v>124.8</c:v>
                </c:pt>
                <c:pt idx="9">
                  <c:v>124.8</c:v>
                </c:pt>
                <c:pt idx="10">
                  <c:v>125.8</c:v>
                </c:pt>
                <c:pt idx="11">
                  <c:v>124.7</c:v>
                </c:pt>
                <c:pt idx="12">
                  <c:v>124.6</c:v>
                </c:pt>
                <c:pt idx="13">
                  <c:v>124.1</c:v>
                </c:pt>
                <c:pt idx="14">
                  <c:v>123.6</c:v>
                </c:pt>
                <c:pt idx="15">
                  <c:v>123.2</c:v>
                </c:pt>
                <c:pt idx="16">
                  <c:v>123.2</c:v>
                </c:pt>
                <c:pt idx="17">
                  <c:v>123.3</c:v>
                </c:pt>
                <c:pt idx="18">
                  <c:v>124.3</c:v>
                </c:pt>
                <c:pt idx="19">
                  <c:v>124.7</c:v>
                </c:pt>
                <c:pt idx="20">
                  <c:v>122</c:v>
                </c:pt>
                <c:pt idx="21">
                  <c:v>127.4</c:v>
                </c:pt>
                <c:pt idx="22">
                  <c:v>127.2</c:v>
                </c:pt>
                <c:pt idx="23">
                  <c:v>126.7</c:v>
                </c:pt>
                <c:pt idx="24">
                  <c:v>126.1</c:v>
                </c:pt>
                <c:pt idx="25">
                  <c:v>126</c:v>
                </c:pt>
                <c:pt idx="26">
                  <c:v>126.1</c:v>
                </c:pt>
                <c:pt idx="27">
                  <c:v>125.5</c:v>
                </c:pt>
                <c:pt idx="28">
                  <c:v>124.6</c:v>
                </c:pt>
                <c:pt idx="29">
                  <c:v>124.5</c:v>
                </c:pt>
                <c:pt idx="30">
                  <c:v>123.8</c:v>
                </c:pt>
                <c:pt idx="31">
                  <c:v>123.5</c:v>
                </c:pt>
                <c:pt idx="32">
                  <c:v>123.2</c:v>
                </c:pt>
                <c:pt idx="33">
                  <c:v>123.1</c:v>
                </c:pt>
                <c:pt idx="34">
                  <c:v>123</c:v>
                </c:pt>
                <c:pt idx="35">
                  <c:v>123</c:v>
                </c:pt>
                <c:pt idx="36">
                  <c:v>122.9</c:v>
                </c:pt>
                <c:pt idx="37">
                  <c:v>123.2</c:v>
                </c:pt>
                <c:pt idx="38">
                  <c:v>123.5</c:v>
                </c:pt>
                <c:pt idx="39">
                  <c:v>121</c:v>
                </c:pt>
                <c:pt idx="40">
                  <c:v>123.6</c:v>
                </c:pt>
                <c:pt idx="41">
                  <c:v>123.2</c:v>
                </c:pt>
                <c:pt idx="42">
                  <c:v>122.8</c:v>
                </c:pt>
                <c:pt idx="43">
                  <c:v>121.4</c:v>
                </c:pt>
                <c:pt idx="44">
                  <c:v>122.5</c:v>
                </c:pt>
                <c:pt idx="45">
                  <c:v>115.8</c:v>
                </c:pt>
                <c:pt idx="46">
                  <c:v>122.1</c:v>
                </c:pt>
                <c:pt idx="47">
                  <c:v>122.3</c:v>
                </c:pt>
                <c:pt idx="48">
                  <c:v>123.1</c:v>
                </c:pt>
                <c:pt idx="49">
                  <c:v>125.6</c:v>
                </c:pt>
                <c:pt idx="50">
                  <c:v>127.5</c:v>
                </c:pt>
                <c:pt idx="51">
                  <c:v>126.7</c:v>
                </c:pt>
                <c:pt idx="52">
                  <c:v>125.3</c:v>
                </c:pt>
                <c:pt idx="53">
                  <c:v>125</c:v>
                </c:pt>
                <c:pt idx="54">
                  <c:v>124.4</c:v>
                </c:pt>
                <c:pt idx="55">
                  <c:v>123.7</c:v>
                </c:pt>
                <c:pt idx="56">
                  <c:v>123</c:v>
                </c:pt>
                <c:pt idx="57">
                  <c:v>122.7</c:v>
                </c:pt>
                <c:pt idx="58">
                  <c:v>122.6</c:v>
                </c:pt>
                <c:pt idx="59">
                  <c:v>122.5</c:v>
                </c:pt>
                <c:pt idx="60">
                  <c:v>122.6</c:v>
                </c:pt>
                <c:pt idx="61">
                  <c:v>122.6</c:v>
                </c:pt>
                <c:pt idx="62">
                  <c:v>122.6</c:v>
                </c:pt>
                <c:pt idx="63">
                  <c:v>122.6</c:v>
                </c:pt>
                <c:pt idx="64">
                  <c:v>122.6</c:v>
                </c:pt>
                <c:pt idx="65">
                  <c:v>122.9</c:v>
                </c:pt>
                <c:pt idx="66">
                  <c:v>123</c:v>
                </c:pt>
                <c:pt idx="67">
                  <c:v>122.7</c:v>
                </c:pt>
                <c:pt idx="70">
                  <c:v>120</c:v>
                </c:pt>
                <c:pt idx="71">
                  <c:v>120.2</c:v>
                </c:pt>
                <c:pt idx="72">
                  <c:v>121.5</c:v>
                </c:pt>
                <c:pt idx="73">
                  <c:v>121.6</c:v>
                </c:pt>
                <c:pt idx="74">
                  <c:v>121.9</c:v>
                </c:pt>
                <c:pt idx="75">
                  <c:v>121.8</c:v>
                </c:pt>
                <c:pt idx="76">
                  <c:v>121.8</c:v>
                </c:pt>
                <c:pt idx="77">
                  <c:v>121.5</c:v>
                </c:pt>
                <c:pt idx="78">
                  <c:v>121.4</c:v>
                </c:pt>
                <c:pt idx="79">
                  <c:v>121.4</c:v>
                </c:pt>
                <c:pt idx="80">
                  <c:v>121.3</c:v>
                </c:pt>
                <c:pt idx="81">
                  <c:v>121.4</c:v>
                </c:pt>
                <c:pt idx="82">
                  <c:v>121.5</c:v>
                </c:pt>
                <c:pt idx="83">
                  <c:v>121.5</c:v>
                </c:pt>
                <c:pt idx="84">
                  <c:v>121.5</c:v>
                </c:pt>
                <c:pt idx="85">
                  <c:v>121.5</c:v>
                </c:pt>
                <c:pt idx="86">
                  <c:v>121.6</c:v>
                </c:pt>
                <c:pt idx="87">
                  <c:v>121.8</c:v>
                </c:pt>
                <c:pt idx="88">
                  <c:v>121.9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E6-4CA7-9F5A-0102D2064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056280"/>
        <c:axId val="224056672"/>
      </c:lineChart>
      <c:catAx>
        <c:axId val="224056280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4056672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224056672"/>
        <c:scaling>
          <c:orientation val="minMax"/>
          <c:max val="135"/>
          <c:min val="1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(Barg)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4056280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 algn="ctr" rtl="0">
              <a:def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r>
              <a: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(Test Data)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OIL(STBD)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chemeClr val="accent2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'1388'!$E$60:$E$71</c:f>
              <c:strCache>
                <c:ptCount val="11"/>
                <c:pt idx="0">
                  <c:v>88-01-26</c:v>
                </c:pt>
                <c:pt idx="1">
                  <c:v>88-02-26</c:v>
                </c:pt>
                <c:pt idx="2">
                  <c:v>88-03-24</c:v>
                </c:pt>
                <c:pt idx="3">
                  <c:v>88-04-25</c:v>
                </c:pt>
                <c:pt idx="4">
                  <c:v>88-05-27</c:v>
                </c:pt>
                <c:pt idx="5">
                  <c:v>88-06-27</c:v>
                </c:pt>
                <c:pt idx="6">
                  <c:v>88-07-25</c:v>
                </c:pt>
                <c:pt idx="7">
                  <c:v>88-08-24</c:v>
                </c:pt>
                <c:pt idx="8">
                  <c:v>88-09-25</c:v>
                </c:pt>
                <c:pt idx="9">
                  <c:v>88-11-15</c:v>
                </c:pt>
                <c:pt idx="10">
                  <c:v>88-12-29</c:v>
                </c:pt>
              </c:strCache>
            </c:strRef>
          </c:cat>
          <c:val>
            <c:numRef>
              <c:f>'1388'!$M$60:$M$71</c:f>
              <c:numCache>
                <c:formatCode>0</c:formatCode>
                <c:ptCount val="12"/>
                <c:pt idx="0">
                  <c:v>4289</c:v>
                </c:pt>
                <c:pt idx="1">
                  <c:v>4324</c:v>
                </c:pt>
                <c:pt idx="2">
                  <c:v>4336</c:v>
                </c:pt>
                <c:pt idx="3">
                  <c:v>4378</c:v>
                </c:pt>
                <c:pt idx="4">
                  <c:v>4570</c:v>
                </c:pt>
                <c:pt idx="5">
                  <c:v>4533</c:v>
                </c:pt>
                <c:pt idx="6">
                  <c:v>4480</c:v>
                </c:pt>
                <c:pt idx="7">
                  <c:v>4793</c:v>
                </c:pt>
                <c:pt idx="8">
                  <c:v>4825</c:v>
                </c:pt>
                <c:pt idx="9">
                  <c:v>4580</c:v>
                </c:pt>
                <c:pt idx="10">
                  <c:v>4825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3E-4C3C-962A-7F6FD0A594FF}"/>
            </c:ext>
          </c:extLst>
        </c:ser>
        <c:ser>
          <c:idx val="1"/>
          <c:order val="1"/>
          <c:tx>
            <c:v>GOR(SCF/STB)</c:v>
          </c:tx>
          <c:spPr>
            <a:ln>
              <a:solidFill>
                <a:schemeClr val="accent6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rgbClr val="C0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'1388'!$E$60:$E$71</c:f>
              <c:strCache>
                <c:ptCount val="11"/>
                <c:pt idx="0">
                  <c:v>88-01-26</c:v>
                </c:pt>
                <c:pt idx="1">
                  <c:v>88-02-26</c:v>
                </c:pt>
                <c:pt idx="2">
                  <c:v>88-03-24</c:v>
                </c:pt>
                <c:pt idx="3">
                  <c:v>88-04-25</c:v>
                </c:pt>
                <c:pt idx="4">
                  <c:v>88-05-27</c:v>
                </c:pt>
                <c:pt idx="5">
                  <c:v>88-06-27</c:v>
                </c:pt>
                <c:pt idx="6">
                  <c:v>88-07-25</c:v>
                </c:pt>
                <c:pt idx="7">
                  <c:v>88-08-24</c:v>
                </c:pt>
                <c:pt idx="8">
                  <c:v>88-09-25</c:v>
                </c:pt>
                <c:pt idx="9">
                  <c:v>88-11-15</c:v>
                </c:pt>
                <c:pt idx="10">
                  <c:v>88-12-29</c:v>
                </c:pt>
              </c:strCache>
            </c:strRef>
          </c:cat>
          <c:val>
            <c:numRef>
              <c:f>'1388'!$S$60:$S$71</c:f>
              <c:numCache>
                <c:formatCode>0</c:formatCode>
                <c:ptCount val="12"/>
                <c:pt idx="0">
                  <c:v>1264.6304499883422</c:v>
                </c:pt>
                <c:pt idx="1">
                  <c:v>1155.4116558741907</c:v>
                </c:pt>
                <c:pt idx="2">
                  <c:v>1226.9372693726937</c:v>
                </c:pt>
                <c:pt idx="3">
                  <c:v>1219.9634536317953</c:v>
                </c:pt>
                <c:pt idx="4">
                  <c:v>1203.7199124726476</c:v>
                </c:pt>
                <c:pt idx="5">
                  <c:v>1204.0591219942642</c:v>
                </c:pt>
                <c:pt idx="6">
                  <c:v>1279.9107142857142</c:v>
                </c:pt>
                <c:pt idx="7">
                  <c:v>1236.1777592322137</c:v>
                </c:pt>
                <c:pt idx="8">
                  <c:v>1246.217616580311</c:v>
                </c:pt>
                <c:pt idx="9">
                  <c:v>1248.0349344978165</c:v>
                </c:pt>
                <c:pt idx="10">
                  <c:v>1286.0103626943005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3E-4C3C-962A-7F6FD0A594FF}"/>
            </c:ext>
          </c:extLst>
        </c:ser>
        <c:ser>
          <c:idx val="5"/>
          <c:order val="5"/>
          <c:tx>
            <c:v>Q gross (STBD)</c:v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'1388'!$E$60:$E$71</c:f>
              <c:strCache>
                <c:ptCount val="11"/>
                <c:pt idx="0">
                  <c:v>88-01-26</c:v>
                </c:pt>
                <c:pt idx="1">
                  <c:v>88-02-26</c:v>
                </c:pt>
                <c:pt idx="2">
                  <c:v>88-03-24</c:v>
                </c:pt>
                <c:pt idx="3">
                  <c:v>88-04-25</c:v>
                </c:pt>
                <c:pt idx="4">
                  <c:v>88-05-27</c:v>
                </c:pt>
                <c:pt idx="5">
                  <c:v>88-06-27</c:v>
                </c:pt>
                <c:pt idx="6">
                  <c:v>88-07-25</c:v>
                </c:pt>
                <c:pt idx="7">
                  <c:v>88-08-24</c:v>
                </c:pt>
                <c:pt idx="8">
                  <c:v>88-09-25</c:v>
                </c:pt>
                <c:pt idx="9">
                  <c:v>88-11-15</c:v>
                </c:pt>
                <c:pt idx="10">
                  <c:v>88-12-29</c:v>
                </c:pt>
              </c:strCache>
            </c:strRef>
          </c:cat>
          <c:val>
            <c:numRef>
              <c:f>'1388'!$K$60:$K$71</c:f>
              <c:numCache>
                <c:formatCode>0</c:formatCode>
                <c:ptCount val="12"/>
                <c:pt idx="0">
                  <c:v>4800</c:v>
                </c:pt>
                <c:pt idx="1">
                  <c:v>4838.3999999999996</c:v>
                </c:pt>
                <c:pt idx="2">
                  <c:v>4852.8</c:v>
                </c:pt>
                <c:pt idx="3">
                  <c:v>4896</c:v>
                </c:pt>
                <c:pt idx="4">
                  <c:v>5112</c:v>
                </c:pt>
                <c:pt idx="5">
                  <c:v>5076</c:v>
                </c:pt>
                <c:pt idx="7">
                  <c:v>5360</c:v>
                </c:pt>
                <c:pt idx="8">
                  <c:v>5396</c:v>
                </c:pt>
                <c:pt idx="9">
                  <c:v>5124</c:v>
                </c:pt>
                <c:pt idx="10">
                  <c:v>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3E-4C3C-962A-7F6FD0A59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057456"/>
        <c:axId val="224057848"/>
      </c:lineChart>
      <c:lineChart>
        <c:grouping val="standard"/>
        <c:varyColors val="0"/>
        <c:ser>
          <c:idx val="2"/>
          <c:order val="2"/>
          <c:tx>
            <c:v>BS&amp;W (%)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7"/>
            <c:spPr>
              <a:solidFill>
                <a:srgbClr val="6BA42C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chemeClr val="accent3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'1388'!$E$60:$E$71</c:f>
              <c:strCache>
                <c:ptCount val="11"/>
                <c:pt idx="0">
                  <c:v>88-01-26</c:v>
                </c:pt>
                <c:pt idx="1">
                  <c:v>88-02-26</c:v>
                </c:pt>
                <c:pt idx="2">
                  <c:v>88-03-24</c:v>
                </c:pt>
                <c:pt idx="3">
                  <c:v>88-04-25</c:v>
                </c:pt>
                <c:pt idx="4">
                  <c:v>88-05-27</c:v>
                </c:pt>
                <c:pt idx="5">
                  <c:v>88-06-27</c:v>
                </c:pt>
                <c:pt idx="6">
                  <c:v>88-07-25</c:v>
                </c:pt>
                <c:pt idx="7">
                  <c:v>88-08-24</c:v>
                </c:pt>
                <c:pt idx="8">
                  <c:v>88-09-25</c:v>
                </c:pt>
                <c:pt idx="9">
                  <c:v>88-11-15</c:v>
                </c:pt>
                <c:pt idx="10">
                  <c:v>88-12-29</c:v>
                </c:pt>
              </c:strCache>
            </c:strRef>
          </c:cat>
          <c:val>
            <c:numRef>
              <c:f>'1388'!$Q$60:$Q$71</c:f>
              <c:numCache>
                <c:formatCode>General</c:formatCode>
                <c:ptCount val="12"/>
                <c:pt idx="0" formatCode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3E-4C3C-962A-7F6FD0A594FF}"/>
            </c:ext>
          </c:extLst>
        </c:ser>
        <c:ser>
          <c:idx val="3"/>
          <c:order val="3"/>
          <c:tx>
            <c:v>WHPT(Bar)</c:v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5"/>
              <c:layout>
                <c:manualLayout>
                  <c:x val="8.4925690021231768E-3"/>
                  <c:y val="9.5923261390888567E-3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53E-4C3C-962A-7F6FD0A594FF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'1388'!$E$60:$E$71</c:f>
              <c:strCache>
                <c:ptCount val="11"/>
                <c:pt idx="0">
                  <c:v>88-01-26</c:v>
                </c:pt>
                <c:pt idx="1">
                  <c:v>88-02-26</c:v>
                </c:pt>
                <c:pt idx="2">
                  <c:v>88-03-24</c:v>
                </c:pt>
                <c:pt idx="3">
                  <c:v>88-04-25</c:v>
                </c:pt>
                <c:pt idx="4">
                  <c:v>88-05-27</c:v>
                </c:pt>
                <c:pt idx="5">
                  <c:v>88-06-27</c:v>
                </c:pt>
                <c:pt idx="6">
                  <c:v>88-07-25</c:v>
                </c:pt>
                <c:pt idx="7">
                  <c:v>88-08-24</c:v>
                </c:pt>
                <c:pt idx="8">
                  <c:v>88-09-25</c:v>
                </c:pt>
                <c:pt idx="9">
                  <c:v>88-11-15</c:v>
                </c:pt>
                <c:pt idx="10">
                  <c:v>88-12-29</c:v>
                </c:pt>
              </c:strCache>
            </c:strRef>
          </c:cat>
          <c:val>
            <c:numRef>
              <c:f>'1388'!$I$60:$I$71</c:f>
              <c:numCache>
                <c:formatCode>0.0</c:formatCode>
                <c:ptCount val="12"/>
                <c:pt idx="0">
                  <c:v>129.80000000000001</c:v>
                </c:pt>
                <c:pt idx="1">
                  <c:v>127.1</c:v>
                </c:pt>
                <c:pt idx="2">
                  <c:v>126.4</c:v>
                </c:pt>
                <c:pt idx="3">
                  <c:v>126.8</c:v>
                </c:pt>
                <c:pt idx="4">
                  <c:v>126.3</c:v>
                </c:pt>
                <c:pt idx="5">
                  <c:v>126.5</c:v>
                </c:pt>
                <c:pt idx="6">
                  <c:v>127.1</c:v>
                </c:pt>
                <c:pt idx="7">
                  <c:v>128.19999999999999</c:v>
                </c:pt>
                <c:pt idx="8">
                  <c:v>125</c:v>
                </c:pt>
                <c:pt idx="9">
                  <c:v>122.6</c:v>
                </c:pt>
                <c:pt idx="10">
                  <c:v>121.9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3E-4C3C-962A-7F6FD0A594FF}"/>
            </c:ext>
          </c:extLst>
        </c:ser>
        <c:ser>
          <c:idx val="4"/>
          <c:order val="4"/>
          <c:tx>
            <c:v>WHP(Bar)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rgbClr val="0000CC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'1388'!$E$60:$E$71</c:f>
              <c:strCache>
                <c:ptCount val="11"/>
                <c:pt idx="0">
                  <c:v>88-01-26</c:v>
                </c:pt>
                <c:pt idx="1">
                  <c:v>88-02-26</c:v>
                </c:pt>
                <c:pt idx="2">
                  <c:v>88-03-24</c:v>
                </c:pt>
                <c:pt idx="3">
                  <c:v>88-04-25</c:v>
                </c:pt>
                <c:pt idx="4">
                  <c:v>88-05-27</c:v>
                </c:pt>
                <c:pt idx="5">
                  <c:v>88-06-27</c:v>
                </c:pt>
                <c:pt idx="6">
                  <c:v>88-07-25</c:v>
                </c:pt>
                <c:pt idx="7">
                  <c:v>88-08-24</c:v>
                </c:pt>
                <c:pt idx="8">
                  <c:v>88-09-25</c:v>
                </c:pt>
                <c:pt idx="9">
                  <c:v>88-11-15</c:v>
                </c:pt>
                <c:pt idx="10">
                  <c:v>88-12-29</c:v>
                </c:pt>
              </c:strCache>
            </c:strRef>
          </c:cat>
          <c:val>
            <c:numRef>
              <c:f>'1388'!$H$60:$H$71</c:f>
              <c:numCache>
                <c:formatCode>0.0</c:formatCode>
                <c:ptCount val="12"/>
                <c:pt idx="0">
                  <c:v>129.69999999999999</c:v>
                </c:pt>
                <c:pt idx="1">
                  <c:v>127.1</c:v>
                </c:pt>
                <c:pt idx="2">
                  <c:v>126.9</c:v>
                </c:pt>
                <c:pt idx="3">
                  <c:v>126.7</c:v>
                </c:pt>
                <c:pt idx="4">
                  <c:v>126.3</c:v>
                </c:pt>
                <c:pt idx="5">
                  <c:v>126.5</c:v>
                </c:pt>
                <c:pt idx="6">
                  <c:v>127.2</c:v>
                </c:pt>
                <c:pt idx="7">
                  <c:v>128.1</c:v>
                </c:pt>
                <c:pt idx="8">
                  <c:v>124.9</c:v>
                </c:pt>
                <c:pt idx="9">
                  <c:v>122.5</c:v>
                </c:pt>
                <c:pt idx="10">
                  <c:v>121.9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3E-4C3C-962A-7F6FD0A59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058632"/>
        <c:axId val="224058240"/>
      </c:lineChart>
      <c:catAx>
        <c:axId val="224057456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4057848"/>
        <c:crosses val="autoZero"/>
        <c:auto val="1"/>
        <c:lblAlgn val="ctr"/>
        <c:lblOffset val="100"/>
        <c:tickMarkSkip val="1"/>
        <c:noMultiLvlLbl val="0"/>
      </c:catAx>
      <c:valAx>
        <c:axId val="224057848"/>
        <c:scaling>
          <c:orientation val="minMax"/>
          <c:max val="8000"/>
          <c:min val="0"/>
        </c:scaling>
        <c:delete val="0"/>
        <c:axPos val="l"/>
        <c:majorGridlines>
          <c:spPr>
            <a:ln>
              <a:solidFill>
                <a:sysClr val="windowText" lastClr="000000">
                  <a:alpha val="12000"/>
                </a:sysClr>
              </a:solidFill>
            </a:ln>
          </c:spPr>
        </c:majorGridlines>
        <c:minorGridlines/>
        <c:title>
          <c:tx>
            <c:rich>
              <a:bodyPr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Q &amp; GOR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224057456"/>
        <c:crosses val="autoZero"/>
        <c:crossBetween val="between"/>
        <c:majorUnit val="1000"/>
        <c:minorUnit val="1000"/>
      </c:valAx>
      <c:valAx>
        <c:axId val="224058240"/>
        <c:scaling>
          <c:orientation val="minMax"/>
          <c:max val="140"/>
          <c:min val="0"/>
        </c:scaling>
        <c:delete val="0"/>
        <c:axPos val="r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&amp; BSW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4058632"/>
        <c:crosses val="max"/>
        <c:crossBetween val="between"/>
        <c:majorUnit val="10"/>
      </c:valAx>
      <c:catAx>
        <c:axId val="224058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058240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WHT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('1389'!$A$4:$A$34,'1389'!$A$37:$A$67,'1389'!$A$70:$A$100)</c:f>
              <c:strCache>
                <c:ptCount val="93"/>
                <c:pt idx="0">
                  <c:v>89-01-01</c:v>
                </c:pt>
                <c:pt idx="1">
                  <c:v>89-01-02</c:v>
                </c:pt>
                <c:pt idx="2">
                  <c:v>89-01-03</c:v>
                </c:pt>
                <c:pt idx="3">
                  <c:v>89-01-04</c:v>
                </c:pt>
                <c:pt idx="4">
                  <c:v>89-01-05</c:v>
                </c:pt>
                <c:pt idx="5">
                  <c:v>89-01-06</c:v>
                </c:pt>
                <c:pt idx="6">
                  <c:v>89-01-07</c:v>
                </c:pt>
                <c:pt idx="7">
                  <c:v>89-01-08</c:v>
                </c:pt>
                <c:pt idx="8">
                  <c:v>89-01-09</c:v>
                </c:pt>
                <c:pt idx="9">
                  <c:v>89-01-10</c:v>
                </c:pt>
                <c:pt idx="10">
                  <c:v>89-01-11</c:v>
                </c:pt>
                <c:pt idx="11">
                  <c:v>89-01-12</c:v>
                </c:pt>
                <c:pt idx="12">
                  <c:v>89-01-13</c:v>
                </c:pt>
                <c:pt idx="13">
                  <c:v>89-01-14</c:v>
                </c:pt>
                <c:pt idx="14">
                  <c:v>89-01-15</c:v>
                </c:pt>
                <c:pt idx="15">
                  <c:v>89-01-16</c:v>
                </c:pt>
                <c:pt idx="16">
                  <c:v>89-01-17</c:v>
                </c:pt>
                <c:pt idx="17">
                  <c:v>89-01-18</c:v>
                </c:pt>
                <c:pt idx="18">
                  <c:v>89-01-19</c:v>
                </c:pt>
                <c:pt idx="19">
                  <c:v>89-01-20</c:v>
                </c:pt>
                <c:pt idx="20">
                  <c:v>89-01-21</c:v>
                </c:pt>
                <c:pt idx="21">
                  <c:v>89-01-22</c:v>
                </c:pt>
                <c:pt idx="22">
                  <c:v>89-01-23</c:v>
                </c:pt>
                <c:pt idx="23">
                  <c:v>89-01-24</c:v>
                </c:pt>
                <c:pt idx="24">
                  <c:v>89-01-25</c:v>
                </c:pt>
                <c:pt idx="25">
                  <c:v>89-01-26</c:v>
                </c:pt>
                <c:pt idx="26">
                  <c:v>89-01-27</c:v>
                </c:pt>
                <c:pt idx="27">
                  <c:v>89-01-28</c:v>
                </c:pt>
                <c:pt idx="28">
                  <c:v>89-01-29</c:v>
                </c:pt>
                <c:pt idx="29">
                  <c:v>89-01-30</c:v>
                </c:pt>
                <c:pt idx="30">
                  <c:v>89-01-31</c:v>
                </c:pt>
                <c:pt idx="31">
                  <c:v>89-02-01</c:v>
                </c:pt>
                <c:pt idx="32">
                  <c:v>89-02-02</c:v>
                </c:pt>
                <c:pt idx="33">
                  <c:v>89-02-03</c:v>
                </c:pt>
                <c:pt idx="34">
                  <c:v>89-02-04</c:v>
                </c:pt>
                <c:pt idx="35">
                  <c:v>89-02-05</c:v>
                </c:pt>
                <c:pt idx="36">
                  <c:v>89-02-06</c:v>
                </c:pt>
                <c:pt idx="37">
                  <c:v>89-02-07</c:v>
                </c:pt>
                <c:pt idx="38">
                  <c:v>89-02-08</c:v>
                </c:pt>
                <c:pt idx="39">
                  <c:v>89-02-09</c:v>
                </c:pt>
                <c:pt idx="40">
                  <c:v>89-02-10</c:v>
                </c:pt>
                <c:pt idx="41">
                  <c:v>89-02-11</c:v>
                </c:pt>
                <c:pt idx="42">
                  <c:v>89-02-12</c:v>
                </c:pt>
                <c:pt idx="43">
                  <c:v>89-02-13</c:v>
                </c:pt>
                <c:pt idx="44">
                  <c:v>89-02-14</c:v>
                </c:pt>
                <c:pt idx="45">
                  <c:v>89-02-15</c:v>
                </c:pt>
                <c:pt idx="46">
                  <c:v>89-02-16</c:v>
                </c:pt>
                <c:pt idx="47">
                  <c:v>89-02-17</c:v>
                </c:pt>
                <c:pt idx="48">
                  <c:v>89-02-18</c:v>
                </c:pt>
                <c:pt idx="49">
                  <c:v>89-02-19</c:v>
                </c:pt>
                <c:pt idx="50">
                  <c:v>89-02-20</c:v>
                </c:pt>
                <c:pt idx="51">
                  <c:v>89-02-21</c:v>
                </c:pt>
                <c:pt idx="52">
                  <c:v>89-02-22</c:v>
                </c:pt>
                <c:pt idx="53">
                  <c:v>89-02-23</c:v>
                </c:pt>
                <c:pt idx="54">
                  <c:v>89-02-24</c:v>
                </c:pt>
                <c:pt idx="55">
                  <c:v>89-02-25</c:v>
                </c:pt>
                <c:pt idx="56">
                  <c:v>89-02-26</c:v>
                </c:pt>
                <c:pt idx="57">
                  <c:v>89-02-27</c:v>
                </c:pt>
                <c:pt idx="58">
                  <c:v>89-02-28</c:v>
                </c:pt>
                <c:pt idx="59">
                  <c:v>89-02-29</c:v>
                </c:pt>
                <c:pt idx="60">
                  <c:v>89-02-30</c:v>
                </c:pt>
                <c:pt idx="61">
                  <c:v>89-02-31</c:v>
                </c:pt>
                <c:pt idx="62">
                  <c:v>89-03-01</c:v>
                </c:pt>
                <c:pt idx="63">
                  <c:v>89-03-02</c:v>
                </c:pt>
                <c:pt idx="64">
                  <c:v>89-03-03</c:v>
                </c:pt>
                <c:pt idx="65">
                  <c:v>89-03-04</c:v>
                </c:pt>
                <c:pt idx="66">
                  <c:v>89-03-05</c:v>
                </c:pt>
                <c:pt idx="67">
                  <c:v>89-03-06</c:v>
                </c:pt>
                <c:pt idx="68">
                  <c:v>89-03-07</c:v>
                </c:pt>
                <c:pt idx="69">
                  <c:v>89-03-08</c:v>
                </c:pt>
                <c:pt idx="70">
                  <c:v>89-03-09</c:v>
                </c:pt>
                <c:pt idx="71">
                  <c:v>89-03-10</c:v>
                </c:pt>
                <c:pt idx="72">
                  <c:v>89-03-11</c:v>
                </c:pt>
                <c:pt idx="73">
                  <c:v>89-03-12</c:v>
                </c:pt>
                <c:pt idx="74">
                  <c:v>89-03-13</c:v>
                </c:pt>
                <c:pt idx="75">
                  <c:v>89-03-14</c:v>
                </c:pt>
                <c:pt idx="76">
                  <c:v>89-03-15</c:v>
                </c:pt>
                <c:pt idx="77">
                  <c:v>89-03-16</c:v>
                </c:pt>
                <c:pt idx="78">
                  <c:v>89-03-17</c:v>
                </c:pt>
                <c:pt idx="79">
                  <c:v>89-03-18</c:v>
                </c:pt>
                <c:pt idx="80">
                  <c:v>89-03-19</c:v>
                </c:pt>
                <c:pt idx="81">
                  <c:v>89-03-20</c:v>
                </c:pt>
                <c:pt idx="82">
                  <c:v>89-03-21</c:v>
                </c:pt>
                <c:pt idx="83">
                  <c:v>89-03-22</c:v>
                </c:pt>
                <c:pt idx="84">
                  <c:v>89-03-23</c:v>
                </c:pt>
                <c:pt idx="85">
                  <c:v>89-03-24</c:v>
                </c:pt>
                <c:pt idx="86">
                  <c:v>89-03-25</c:v>
                </c:pt>
                <c:pt idx="87">
                  <c:v>89-03-26</c:v>
                </c:pt>
                <c:pt idx="88">
                  <c:v>89-03-27</c:v>
                </c:pt>
                <c:pt idx="89">
                  <c:v>89-03-28</c:v>
                </c:pt>
                <c:pt idx="90">
                  <c:v>89-03-29</c:v>
                </c:pt>
                <c:pt idx="91">
                  <c:v>89-03-30</c:v>
                </c:pt>
                <c:pt idx="92">
                  <c:v>89-03-31</c:v>
                </c:pt>
              </c:strCache>
            </c:strRef>
          </c:cat>
          <c:val>
            <c:numRef>
              <c:f>('1389'!$B$4:$B$34,'1389'!$B$37:$B$67,'1389'!$B$70:$B$100)</c:f>
              <c:numCache>
                <c:formatCode>0.0</c:formatCode>
                <c:ptCount val="93"/>
                <c:pt idx="0">
                  <c:v>87</c:v>
                </c:pt>
                <c:pt idx="1">
                  <c:v>87</c:v>
                </c:pt>
                <c:pt idx="2">
                  <c:v>87</c:v>
                </c:pt>
                <c:pt idx="3">
                  <c:v>87</c:v>
                </c:pt>
                <c:pt idx="4">
                  <c:v>87</c:v>
                </c:pt>
                <c:pt idx="5">
                  <c:v>87</c:v>
                </c:pt>
                <c:pt idx="6">
                  <c:v>87</c:v>
                </c:pt>
                <c:pt idx="7">
                  <c:v>87</c:v>
                </c:pt>
                <c:pt idx="8">
                  <c:v>87</c:v>
                </c:pt>
                <c:pt idx="9">
                  <c:v>87</c:v>
                </c:pt>
                <c:pt idx="10">
                  <c:v>87</c:v>
                </c:pt>
                <c:pt idx="11">
                  <c:v>87</c:v>
                </c:pt>
                <c:pt idx="12">
                  <c:v>87</c:v>
                </c:pt>
                <c:pt idx="13">
                  <c:v>87</c:v>
                </c:pt>
                <c:pt idx="14">
                  <c:v>87</c:v>
                </c:pt>
                <c:pt idx="15">
                  <c:v>87</c:v>
                </c:pt>
                <c:pt idx="16">
                  <c:v>87</c:v>
                </c:pt>
                <c:pt idx="17">
                  <c:v>87.8</c:v>
                </c:pt>
                <c:pt idx="18">
                  <c:v>88</c:v>
                </c:pt>
                <c:pt idx="19">
                  <c:v>87</c:v>
                </c:pt>
                <c:pt idx="20">
                  <c:v>88</c:v>
                </c:pt>
                <c:pt idx="21">
                  <c:v>88</c:v>
                </c:pt>
                <c:pt idx="22">
                  <c:v>87</c:v>
                </c:pt>
                <c:pt idx="23">
                  <c:v>87</c:v>
                </c:pt>
                <c:pt idx="24">
                  <c:v>87</c:v>
                </c:pt>
                <c:pt idx="25">
                  <c:v>87</c:v>
                </c:pt>
                <c:pt idx="26">
                  <c:v>87</c:v>
                </c:pt>
                <c:pt idx="27">
                  <c:v>87</c:v>
                </c:pt>
                <c:pt idx="28">
                  <c:v>87</c:v>
                </c:pt>
                <c:pt idx="29">
                  <c:v>87</c:v>
                </c:pt>
                <c:pt idx="30">
                  <c:v>87</c:v>
                </c:pt>
                <c:pt idx="31">
                  <c:v>87</c:v>
                </c:pt>
                <c:pt idx="32">
                  <c:v>87</c:v>
                </c:pt>
                <c:pt idx="33">
                  <c:v>87</c:v>
                </c:pt>
                <c:pt idx="34">
                  <c:v>87</c:v>
                </c:pt>
                <c:pt idx="35">
                  <c:v>87</c:v>
                </c:pt>
                <c:pt idx="36">
                  <c:v>87</c:v>
                </c:pt>
                <c:pt idx="37">
                  <c:v>87</c:v>
                </c:pt>
                <c:pt idx="38">
                  <c:v>87</c:v>
                </c:pt>
                <c:pt idx="39">
                  <c:v>87</c:v>
                </c:pt>
                <c:pt idx="40">
                  <c:v>87</c:v>
                </c:pt>
                <c:pt idx="41">
                  <c:v>87</c:v>
                </c:pt>
                <c:pt idx="42">
                  <c:v>87</c:v>
                </c:pt>
                <c:pt idx="43">
                  <c:v>87</c:v>
                </c:pt>
                <c:pt idx="44">
                  <c:v>87</c:v>
                </c:pt>
                <c:pt idx="45">
                  <c:v>87</c:v>
                </c:pt>
                <c:pt idx="46">
                  <c:v>87</c:v>
                </c:pt>
                <c:pt idx="47">
                  <c:v>87</c:v>
                </c:pt>
                <c:pt idx="48">
                  <c:v>878</c:v>
                </c:pt>
                <c:pt idx="49">
                  <c:v>87</c:v>
                </c:pt>
                <c:pt idx="50">
                  <c:v>87</c:v>
                </c:pt>
                <c:pt idx="51">
                  <c:v>88</c:v>
                </c:pt>
                <c:pt idx="52">
                  <c:v>88</c:v>
                </c:pt>
                <c:pt idx="53">
                  <c:v>88</c:v>
                </c:pt>
                <c:pt idx="54">
                  <c:v>88</c:v>
                </c:pt>
                <c:pt idx="55">
                  <c:v>88</c:v>
                </c:pt>
                <c:pt idx="56">
                  <c:v>88</c:v>
                </c:pt>
                <c:pt idx="57">
                  <c:v>88</c:v>
                </c:pt>
                <c:pt idx="58">
                  <c:v>88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87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3-44E9-96AE-3CEAB29CA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436032"/>
        <c:axId val="224436424"/>
      </c:lineChart>
      <c:catAx>
        <c:axId val="224436032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4436424"/>
        <c:crosses val="autoZero"/>
        <c:auto val="1"/>
        <c:lblAlgn val="ctr"/>
        <c:lblOffset val="100"/>
        <c:tickLblSkip val="31"/>
        <c:tickMarkSkip val="1"/>
        <c:noMultiLvlLbl val="0"/>
      </c:catAx>
      <c:valAx>
        <c:axId val="224436424"/>
        <c:scaling>
          <c:orientation val="minMax"/>
          <c:max val="90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WHT (°C)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4436032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WHP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Pt>
            <c:idx val="25"/>
            <c:marker>
              <c:symbol val="diamond"/>
              <c:size val="9"/>
            </c:marker>
            <c:bubble3D val="0"/>
            <c:extLst>
              <c:ext xmlns:c16="http://schemas.microsoft.com/office/drawing/2014/chart" uri="{C3380CC4-5D6E-409C-BE32-E72D297353CC}">
                <c16:uniqueId val="{00000000-DF1F-441F-A027-252585D7BD50}"/>
              </c:ext>
            </c:extLst>
          </c:dPt>
          <c:dPt>
            <c:idx val="51"/>
            <c:marker>
              <c:symbol val="diamond"/>
              <c:size val="7"/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F1F-441F-A027-252585D7BD50}"/>
              </c:ext>
            </c:extLst>
          </c:dPt>
          <c:dPt>
            <c:idx val="56"/>
            <c:marker>
              <c:symbol val="diamond"/>
              <c:size val="9"/>
            </c:marker>
            <c:bubble3D val="0"/>
            <c:extLst>
              <c:ext xmlns:c16="http://schemas.microsoft.com/office/drawing/2014/chart" uri="{C3380CC4-5D6E-409C-BE32-E72D297353CC}">
                <c16:uniqueId val="{00000002-DF1F-441F-A027-252585D7BD50}"/>
              </c:ext>
            </c:extLst>
          </c:dPt>
          <c:dPt>
            <c:idx val="64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F1F-441F-A027-252585D7BD50}"/>
              </c:ext>
            </c:extLst>
          </c:dPt>
          <c:dPt>
            <c:idx val="85"/>
            <c:marker>
              <c:symbol val="diamond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04-DF1F-441F-A027-252585D7BD50}"/>
              </c:ext>
            </c:extLst>
          </c:dPt>
          <c:dLbls>
            <c:dLbl>
              <c:idx val="51"/>
              <c:layout>
                <c:manualLayout>
                  <c:x val="-0.10658955520941966"/>
                  <c:y val="7.5368294485938042E-2"/>
                </c:manualLayout>
              </c:layout>
              <c:tx>
                <c:rich>
                  <a:bodyPr/>
                  <a:lstStyle/>
                  <a:p>
                    <a:pPr rtl="1">
                      <a:defRPr/>
                    </a:pPr>
                    <a:r>
                      <a:rPr lang="en-US" b="1"/>
                      <a:t>WHP </a:t>
                    </a:r>
                    <a:r>
                      <a:rPr lang="en-US" b="1">
                        <a:latin typeface="Times New Roman"/>
                        <a:cs typeface="Times New Roman"/>
                      </a:rPr>
                      <a:t>↓ (120.6 → 119)</a:t>
                    </a:r>
                    <a:endParaRPr lang="en-US" b="1"/>
                  </a:p>
                </c:rich>
              </c:tx>
              <c:spPr>
                <a:solidFill>
                  <a:schemeClr val="bg2">
                    <a:lumMod val="75000"/>
                  </a:schemeClr>
                </a:solidFill>
                <a:ln>
                  <a:solidFill>
                    <a:schemeClr val="tx1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DF1F-441F-A027-252585D7BD50}"/>
                </c:ext>
              </c:extLst>
            </c:dLbl>
            <c:dLbl>
              <c:idx val="64"/>
              <c:layout>
                <c:manualLayout>
                  <c:x val="-5.4140726455578422E-2"/>
                  <c:y val="-0.1572903537097819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/>
                      <a:t>Q = 5504</a:t>
                    </a:r>
                  </a:p>
                  <a:p>
                    <a:pPr>
                      <a:defRPr/>
                    </a:pPr>
                    <a:r>
                      <a:rPr lang="en-US" b="1"/>
                      <a:t>BS</a:t>
                    </a:r>
                    <a:r>
                      <a:rPr lang="en-US" b="1" baseline="0"/>
                      <a:t> = 0.1</a:t>
                    </a:r>
                  </a:p>
                  <a:p>
                    <a:pPr>
                      <a:defRPr/>
                    </a:pPr>
                    <a:r>
                      <a:rPr lang="en-US" b="1" baseline="0"/>
                      <a:t>GOR = 1329</a:t>
                    </a:r>
                    <a:endParaRPr lang="en-US" b="1"/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DF1F-441F-A027-252585D7BD5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('1389'!$A$4:$A$34,'1389'!$A$37:$A$67,'1389'!$A$70:$A$100)</c:f>
              <c:strCache>
                <c:ptCount val="93"/>
                <c:pt idx="0">
                  <c:v>89-01-01</c:v>
                </c:pt>
                <c:pt idx="1">
                  <c:v>89-01-02</c:v>
                </c:pt>
                <c:pt idx="2">
                  <c:v>89-01-03</c:v>
                </c:pt>
                <c:pt idx="3">
                  <c:v>89-01-04</c:v>
                </c:pt>
                <c:pt idx="4">
                  <c:v>89-01-05</c:v>
                </c:pt>
                <c:pt idx="5">
                  <c:v>89-01-06</c:v>
                </c:pt>
                <c:pt idx="6">
                  <c:v>89-01-07</c:v>
                </c:pt>
                <c:pt idx="7">
                  <c:v>89-01-08</c:v>
                </c:pt>
                <c:pt idx="8">
                  <c:v>89-01-09</c:v>
                </c:pt>
                <c:pt idx="9">
                  <c:v>89-01-10</c:v>
                </c:pt>
                <c:pt idx="10">
                  <c:v>89-01-11</c:v>
                </c:pt>
                <c:pt idx="11">
                  <c:v>89-01-12</c:v>
                </c:pt>
                <c:pt idx="12">
                  <c:v>89-01-13</c:v>
                </c:pt>
                <c:pt idx="13">
                  <c:v>89-01-14</c:v>
                </c:pt>
                <c:pt idx="14">
                  <c:v>89-01-15</c:v>
                </c:pt>
                <c:pt idx="15">
                  <c:v>89-01-16</c:v>
                </c:pt>
                <c:pt idx="16">
                  <c:v>89-01-17</c:v>
                </c:pt>
                <c:pt idx="17">
                  <c:v>89-01-18</c:v>
                </c:pt>
                <c:pt idx="18">
                  <c:v>89-01-19</c:v>
                </c:pt>
                <c:pt idx="19">
                  <c:v>89-01-20</c:v>
                </c:pt>
                <c:pt idx="20">
                  <c:v>89-01-21</c:v>
                </c:pt>
                <c:pt idx="21">
                  <c:v>89-01-22</c:v>
                </c:pt>
                <c:pt idx="22">
                  <c:v>89-01-23</c:v>
                </c:pt>
                <c:pt idx="23">
                  <c:v>89-01-24</c:v>
                </c:pt>
                <c:pt idx="24">
                  <c:v>89-01-25</c:v>
                </c:pt>
                <c:pt idx="25">
                  <c:v>89-01-26</c:v>
                </c:pt>
                <c:pt idx="26">
                  <c:v>89-01-27</c:v>
                </c:pt>
                <c:pt idx="27">
                  <c:v>89-01-28</c:v>
                </c:pt>
                <c:pt idx="28">
                  <c:v>89-01-29</c:v>
                </c:pt>
                <c:pt idx="29">
                  <c:v>89-01-30</c:v>
                </c:pt>
                <c:pt idx="30">
                  <c:v>89-01-31</c:v>
                </c:pt>
                <c:pt idx="31">
                  <c:v>89-02-01</c:v>
                </c:pt>
                <c:pt idx="32">
                  <c:v>89-02-02</c:v>
                </c:pt>
                <c:pt idx="33">
                  <c:v>89-02-03</c:v>
                </c:pt>
                <c:pt idx="34">
                  <c:v>89-02-04</c:v>
                </c:pt>
                <c:pt idx="35">
                  <c:v>89-02-05</c:v>
                </c:pt>
                <c:pt idx="36">
                  <c:v>89-02-06</c:v>
                </c:pt>
                <c:pt idx="37">
                  <c:v>89-02-07</c:v>
                </c:pt>
                <c:pt idx="38">
                  <c:v>89-02-08</c:v>
                </c:pt>
                <c:pt idx="39">
                  <c:v>89-02-09</c:v>
                </c:pt>
                <c:pt idx="40">
                  <c:v>89-02-10</c:v>
                </c:pt>
                <c:pt idx="41">
                  <c:v>89-02-11</c:v>
                </c:pt>
                <c:pt idx="42">
                  <c:v>89-02-12</c:v>
                </c:pt>
                <c:pt idx="43">
                  <c:v>89-02-13</c:v>
                </c:pt>
                <c:pt idx="44">
                  <c:v>89-02-14</c:v>
                </c:pt>
                <c:pt idx="45">
                  <c:v>89-02-15</c:v>
                </c:pt>
                <c:pt idx="46">
                  <c:v>89-02-16</c:v>
                </c:pt>
                <c:pt idx="47">
                  <c:v>89-02-17</c:v>
                </c:pt>
                <c:pt idx="48">
                  <c:v>89-02-18</c:v>
                </c:pt>
                <c:pt idx="49">
                  <c:v>89-02-19</c:v>
                </c:pt>
                <c:pt idx="50">
                  <c:v>89-02-20</c:v>
                </c:pt>
                <c:pt idx="51">
                  <c:v>89-02-21</c:v>
                </c:pt>
                <c:pt idx="52">
                  <c:v>89-02-22</c:v>
                </c:pt>
                <c:pt idx="53">
                  <c:v>89-02-23</c:v>
                </c:pt>
                <c:pt idx="54">
                  <c:v>89-02-24</c:v>
                </c:pt>
                <c:pt idx="55">
                  <c:v>89-02-25</c:v>
                </c:pt>
                <c:pt idx="56">
                  <c:v>89-02-26</c:v>
                </c:pt>
                <c:pt idx="57">
                  <c:v>89-02-27</c:v>
                </c:pt>
                <c:pt idx="58">
                  <c:v>89-02-28</c:v>
                </c:pt>
                <c:pt idx="59">
                  <c:v>89-02-29</c:v>
                </c:pt>
                <c:pt idx="60">
                  <c:v>89-02-30</c:v>
                </c:pt>
                <c:pt idx="61">
                  <c:v>89-02-31</c:v>
                </c:pt>
                <c:pt idx="62">
                  <c:v>89-03-01</c:v>
                </c:pt>
                <c:pt idx="63">
                  <c:v>89-03-02</c:v>
                </c:pt>
                <c:pt idx="64">
                  <c:v>89-03-03</c:v>
                </c:pt>
                <c:pt idx="65">
                  <c:v>89-03-04</c:v>
                </c:pt>
                <c:pt idx="66">
                  <c:v>89-03-05</c:v>
                </c:pt>
                <c:pt idx="67">
                  <c:v>89-03-06</c:v>
                </c:pt>
                <c:pt idx="68">
                  <c:v>89-03-07</c:v>
                </c:pt>
                <c:pt idx="69">
                  <c:v>89-03-08</c:v>
                </c:pt>
                <c:pt idx="70">
                  <c:v>89-03-09</c:v>
                </c:pt>
                <c:pt idx="71">
                  <c:v>89-03-10</c:v>
                </c:pt>
                <c:pt idx="72">
                  <c:v>89-03-11</c:v>
                </c:pt>
                <c:pt idx="73">
                  <c:v>89-03-12</c:v>
                </c:pt>
                <c:pt idx="74">
                  <c:v>89-03-13</c:v>
                </c:pt>
                <c:pt idx="75">
                  <c:v>89-03-14</c:v>
                </c:pt>
                <c:pt idx="76">
                  <c:v>89-03-15</c:v>
                </c:pt>
                <c:pt idx="77">
                  <c:v>89-03-16</c:v>
                </c:pt>
                <c:pt idx="78">
                  <c:v>89-03-17</c:v>
                </c:pt>
                <c:pt idx="79">
                  <c:v>89-03-18</c:v>
                </c:pt>
                <c:pt idx="80">
                  <c:v>89-03-19</c:v>
                </c:pt>
                <c:pt idx="81">
                  <c:v>89-03-20</c:v>
                </c:pt>
                <c:pt idx="82">
                  <c:v>89-03-21</c:v>
                </c:pt>
                <c:pt idx="83">
                  <c:v>89-03-22</c:v>
                </c:pt>
                <c:pt idx="84">
                  <c:v>89-03-23</c:v>
                </c:pt>
                <c:pt idx="85">
                  <c:v>89-03-24</c:v>
                </c:pt>
                <c:pt idx="86">
                  <c:v>89-03-25</c:v>
                </c:pt>
                <c:pt idx="87">
                  <c:v>89-03-26</c:v>
                </c:pt>
                <c:pt idx="88">
                  <c:v>89-03-27</c:v>
                </c:pt>
                <c:pt idx="89">
                  <c:v>89-03-28</c:v>
                </c:pt>
                <c:pt idx="90">
                  <c:v>89-03-29</c:v>
                </c:pt>
                <c:pt idx="91">
                  <c:v>89-03-30</c:v>
                </c:pt>
                <c:pt idx="92">
                  <c:v>89-03-31</c:v>
                </c:pt>
              </c:strCache>
            </c:strRef>
          </c:cat>
          <c:val>
            <c:numRef>
              <c:f>('1389'!$C$4:$C$34,'1389'!$C$37:$C$67,'1389'!$C$70:$C$100)</c:f>
              <c:numCache>
                <c:formatCode>0.0</c:formatCode>
                <c:ptCount val="93"/>
                <c:pt idx="0">
                  <c:v>121.9</c:v>
                </c:pt>
                <c:pt idx="1">
                  <c:v>121.8</c:v>
                </c:pt>
                <c:pt idx="2">
                  <c:v>121.7</c:v>
                </c:pt>
                <c:pt idx="3">
                  <c:v>121.7</c:v>
                </c:pt>
                <c:pt idx="4">
                  <c:v>121.6</c:v>
                </c:pt>
                <c:pt idx="5">
                  <c:v>121.6</c:v>
                </c:pt>
                <c:pt idx="6">
                  <c:v>121.7</c:v>
                </c:pt>
                <c:pt idx="7">
                  <c:v>121.8</c:v>
                </c:pt>
                <c:pt idx="8">
                  <c:v>121.8</c:v>
                </c:pt>
                <c:pt idx="9">
                  <c:v>121.8</c:v>
                </c:pt>
                <c:pt idx="10">
                  <c:v>121.8</c:v>
                </c:pt>
                <c:pt idx="11">
                  <c:v>121.7</c:v>
                </c:pt>
                <c:pt idx="12">
                  <c:v>121.7</c:v>
                </c:pt>
                <c:pt idx="13">
                  <c:v>122</c:v>
                </c:pt>
                <c:pt idx="14">
                  <c:v>121.2</c:v>
                </c:pt>
                <c:pt idx="15">
                  <c:v>120.7</c:v>
                </c:pt>
                <c:pt idx="16">
                  <c:v>120.5</c:v>
                </c:pt>
                <c:pt idx="17">
                  <c:v>117.4</c:v>
                </c:pt>
                <c:pt idx="18">
                  <c:v>120.2</c:v>
                </c:pt>
                <c:pt idx="19">
                  <c:v>121</c:v>
                </c:pt>
                <c:pt idx="20">
                  <c:v>120.2</c:v>
                </c:pt>
                <c:pt idx="21">
                  <c:v>119.8</c:v>
                </c:pt>
                <c:pt idx="22">
                  <c:v>121.1</c:v>
                </c:pt>
                <c:pt idx="23">
                  <c:v>121</c:v>
                </c:pt>
                <c:pt idx="24">
                  <c:v>120.8</c:v>
                </c:pt>
                <c:pt idx="25">
                  <c:v>120.8</c:v>
                </c:pt>
                <c:pt idx="26">
                  <c:v>120.6</c:v>
                </c:pt>
                <c:pt idx="27">
                  <c:v>120.6</c:v>
                </c:pt>
                <c:pt idx="28">
                  <c:v>120.5</c:v>
                </c:pt>
                <c:pt idx="29">
                  <c:v>120.5</c:v>
                </c:pt>
                <c:pt idx="30">
                  <c:v>120.5</c:v>
                </c:pt>
                <c:pt idx="31">
                  <c:v>120.5</c:v>
                </c:pt>
                <c:pt idx="32">
                  <c:v>120.5</c:v>
                </c:pt>
                <c:pt idx="33">
                  <c:v>120.4</c:v>
                </c:pt>
                <c:pt idx="34">
                  <c:v>120.3</c:v>
                </c:pt>
                <c:pt idx="35">
                  <c:v>120.3</c:v>
                </c:pt>
                <c:pt idx="36">
                  <c:v>120.4</c:v>
                </c:pt>
                <c:pt idx="37">
                  <c:v>120.6</c:v>
                </c:pt>
                <c:pt idx="38">
                  <c:v>120.6</c:v>
                </c:pt>
                <c:pt idx="39">
                  <c:v>120.7</c:v>
                </c:pt>
                <c:pt idx="40">
                  <c:v>120.7</c:v>
                </c:pt>
                <c:pt idx="41">
                  <c:v>120.7</c:v>
                </c:pt>
                <c:pt idx="42">
                  <c:v>120.8</c:v>
                </c:pt>
                <c:pt idx="43">
                  <c:v>120.8</c:v>
                </c:pt>
                <c:pt idx="44">
                  <c:v>120.7</c:v>
                </c:pt>
                <c:pt idx="45">
                  <c:v>120.7</c:v>
                </c:pt>
                <c:pt idx="46">
                  <c:v>120.7</c:v>
                </c:pt>
                <c:pt idx="47">
                  <c:v>120.8</c:v>
                </c:pt>
                <c:pt idx="48">
                  <c:v>120.9</c:v>
                </c:pt>
                <c:pt idx="49">
                  <c:v>120.8</c:v>
                </c:pt>
                <c:pt idx="50">
                  <c:v>120.7</c:v>
                </c:pt>
                <c:pt idx="51">
                  <c:v>119.7</c:v>
                </c:pt>
                <c:pt idx="52">
                  <c:v>119.1</c:v>
                </c:pt>
                <c:pt idx="53">
                  <c:v>119.3</c:v>
                </c:pt>
                <c:pt idx="54">
                  <c:v>119.4</c:v>
                </c:pt>
                <c:pt idx="55">
                  <c:v>119.1</c:v>
                </c:pt>
                <c:pt idx="56">
                  <c:v>118.9</c:v>
                </c:pt>
                <c:pt idx="57">
                  <c:v>118.9</c:v>
                </c:pt>
                <c:pt idx="58">
                  <c:v>118.8</c:v>
                </c:pt>
                <c:pt idx="59">
                  <c:v>118.5</c:v>
                </c:pt>
                <c:pt idx="60">
                  <c:v>118.3</c:v>
                </c:pt>
                <c:pt idx="61">
                  <c:v>118.3</c:v>
                </c:pt>
                <c:pt idx="62">
                  <c:v>118.1</c:v>
                </c:pt>
                <c:pt idx="63">
                  <c:v>118.1</c:v>
                </c:pt>
                <c:pt idx="64">
                  <c:v>118.1</c:v>
                </c:pt>
                <c:pt idx="65">
                  <c:v>118</c:v>
                </c:pt>
                <c:pt idx="66">
                  <c:v>118</c:v>
                </c:pt>
                <c:pt idx="67">
                  <c:v>118.1</c:v>
                </c:pt>
                <c:pt idx="68">
                  <c:v>118.6</c:v>
                </c:pt>
                <c:pt idx="69">
                  <c:v>118.7</c:v>
                </c:pt>
                <c:pt idx="70">
                  <c:v>118.6</c:v>
                </c:pt>
                <c:pt idx="71">
                  <c:v>118.6</c:v>
                </c:pt>
                <c:pt idx="72">
                  <c:v>118.6</c:v>
                </c:pt>
                <c:pt idx="73">
                  <c:v>118.6</c:v>
                </c:pt>
                <c:pt idx="74">
                  <c:v>118.5</c:v>
                </c:pt>
                <c:pt idx="75">
                  <c:v>118.5</c:v>
                </c:pt>
                <c:pt idx="76">
                  <c:v>118.6</c:v>
                </c:pt>
                <c:pt idx="77">
                  <c:v>118.7</c:v>
                </c:pt>
                <c:pt idx="78">
                  <c:v>118.7</c:v>
                </c:pt>
                <c:pt idx="79">
                  <c:v>118.8</c:v>
                </c:pt>
                <c:pt idx="80">
                  <c:v>118.5</c:v>
                </c:pt>
                <c:pt idx="81">
                  <c:v>118.8</c:v>
                </c:pt>
                <c:pt idx="82">
                  <c:v>118.7</c:v>
                </c:pt>
                <c:pt idx="83">
                  <c:v>118.7</c:v>
                </c:pt>
                <c:pt idx="84">
                  <c:v>118.7</c:v>
                </c:pt>
                <c:pt idx="85">
                  <c:v>118.7</c:v>
                </c:pt>
                <c:pt idx="86">
                  <c:v>118.7</c:v>
                </c:pt>
                <c:pt idx="87">
                  <c:v>118.8</c:v>
                </c:pt>
                <c:pt idx="88">
                  <c:v>118.9</c:v>
                </c:pt>
                <c:pt idx="89">
                  <c:v>119.1</c:v>
                </c:pt>
                <c:pt idx="90">
                  <c:v>119.4</c:v>
                </c:pt>
                <c:pt idx="91">
                  <c:v>119.6</c:v>
                </c:pt>
                <c:pt idx="92">
                  <c:v>119.5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1F-441F-A027-252585D7B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509768"/>
        <c:axId val="224510552"/>
      </c:lineChart>
      <c:catAx>
        <c:axId val="22450976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4510552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224510552"/>
        <c:scaling>
          <c:orientation val="minMax"/>
          <c:max val="135"/>
          <c:min val="1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(Barg)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4509768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WHT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('1389'!$A$103:$A$133,'1389'!$A$136:$A$166,'1389'!$A$169:$A$199)</c:f>
              <c:strCache>
                <c:ptCount val="93"/>
                <c:pt idx="0">
                  <c:v>89-04-01</c:v>
                </c:pt>
                <c:pt idx="1">
                  <c:v>89-04-02</c:v>
                </c:pt>
                <c:pt idx="2">
                  <c:v>89-04-03</c:v>
                </c:pt>
                <c:pt idx="3">
                  <c:v>89-04-04</c:v>
                </c:pt>
                <c:pt idx="4">
                  <c:v>89-04-05</c:v>
                </c:pt>
                <c:pt idx="5">
                  <c:v>89-04-06</c:v>
                </c:pt>
                <c:pt idx="6">
                  <c:v>89-04-07</c:v>
                </c:pt>
                <c:pt idx="7">
                  <c:v>89-04-08</c:v>
                </c:pt>
                <c:pt idx="8">
                  <c:v>89-04-09</c:v>
                </c:pt>
                <c:pt idx="9">
                  <c:v>89-04-10</c:v>
                </c:pt>
                <c:pt idx="10">
                  <c:v>89-04-11</c:v>
                </c:pt>
                <c:pt idx="11">
                  <c:v>89-04-12</c:v>
                </c:pt>
                <c:pt idx="12">
                  <c:v>89-04-13</c:v>
                </c:pt>
                <c:pt idx="13">
                  <c:v>89-04-14</c:v>
                </c:pt>
                <c:pt idx="14">
                  <c:v>89-04-15</c:v>
                </c:pt>
                <c:pt idx="15">
                  <c:v>89-04-16</c:v>
                </c:pt>
                <c:pt idx="16">
                  <c:v>89-04-17</c:v>
                </c:pt>
                <c:pt idx="17">
                  <c:v>89-04-18</c:v>
                </c:pt>
                <c:pt idx="18">
                  <c:v>89-04-19</c:v>
                </c:pt>
                <c:pt idx="19">
                  <c:v>89-04-20</c:v>
                </c:pt>
                <c:pt idx="20">
                  <c:v>89-04-21</c:v>
                </c:pt>
                <c:pt idx="21">
                  <c:v>89-04-22</c:v>
                </c:pt>
                <c:pt idx="22">
                  <c:v>89-04-23</c:v>
                </c:pt>
                <c:pt idx="23">
                  <c:v>89-04-24</c:v>
                </c:pt>
                <c:pt idx="24">
                  <c:v>89-04-25</c:v>
                </c:pt>
                <c:pt idx="25">
                  <c:v>89-04-26</c:v>
                </c:pt>
                <c:pt idx="26">
                  <c:v>89-04-27</c:v>
                </c:pt>
                <c:pt idx="27">
                  <c:v>89-04-28</c:v>
                </c:pt>
                <c:pt idx="28">
                  <c:v>89-04-29</c:v>
                </c:pt>
                <c:pt idx="29">
                  <c:v>89-04-30</c:v>
                </c:pt>
                <c:pt idx="30">
                  <c:v>89-04-31</c:v>
                </c:pt>
                <c:pt idx="31">
                  <c:v>89-05-01</c:v>
                </c:pt>
                <c:pt idx="32">
                  <c:v>89-05-02</c:v>
                </c:pt>
                <c:pt idx="33">
                  <c:v>89-05-03</c:v>
                </c:pt>
                <c:pt idx="34">
                  <c:v>89-05-04</c:v>
                </c:pt>
                <c:pt idx="35">
                  <c:v>89-05-05</c:v>
                </c:pt>
                <c:pt idx="36">
                  <c:v>89-05-06</c:v>
                </c:pt>
                <c:pt idx="37">
                  <c:v>89-05-07</c:v>
                </c:pt>
                <c:pt idx="38">
                  <c:v>89-05-08</c:v>
                </c:pt>
                <c:pt idx="39">
                  <c:v>89-05-09</c:v>
                </c:pt>
                <c:pt idx="40">
                  <c:v>89-05-10</c:v>
                </c:pt>
                <c:pt idx="41">
                  <c:v>89-05-11</c:v>
                </c:pt>
                <c:pt idx="42">
                  <c:v>89-05-12</c:v>
                </c:pt>
                <c:pt idx="43">
                  <c:v>89-05-13</c:v>
                </c:pt>
                <c:pt idx="44">
                  <c:v>89-05-14</c:v>
                </c:pt>
                <c:pt idx="45">
                  <c:v>89-05-15</c:v>
                </c:pt>
                <c:pt idx="46">
                  <c:v>89-05-16</c:v>
                </c:pt>
                <c:pt idx="47">
                  <c:v>89-05-17</c:v>
                </c:pt>
                <c:pt idx="48">
                  <c:v>89-05-18</c:v>
                </c:pt>
                <c:pt idx="49">
                  <c:v>89-05-19</c:v>
                </c:pt>
                <c:pt idx="50">
                  <c:v>89-05-20</c:v>
                </c:pt>
                <c:pt idx="51">
                  <c:v>89-05-21</c:v>
                </c:pt>
                <c:pt idx="52">
                  <c:v>89-05-22</c:v>
                </c:pt>
                <c:pt idx="53">
                  <c:v>89-05-23</c:v>
                </c:pt>
                <c:pt idx="54">
                  <c:v>89-05-24</c:v>
                </c:pt>
                <c:pt idx="55">
                  <c:v>89-05-25</c:v>
                </c:pt>
                <c:pt idx="56">
                  <c:v>89-05-26</c:v>
                </c:pt>
                <c:pt idx="57">
                  <c:v>89-05-27</c:v>
                </c:pt>
                <c:pt idx="58">
                  <c:v>89-05-28</c:v>
                </c:pt>
                <c:pt idx="59">
                  <c:v>89-05-29</c:v>
                </c:pt>
                <c:pt idx="60">
                  <c:v>89-05-30</c:v>
                </c:pt>
                <c:pt idx="61">
                  <c:v>89-05-31</c:v>
                </c:pt>
                <c:pt idx="62">
                  <c:v>89-06-01</c:v>
                </c:pt>
                <c:pt idx="63">
                  <c:v>89-06-02</c:v>
                </c:pt>
                <c:pt idx="64">
                  <c:v>89-06-03</c:v>
                </c:pt>
                <c:pt idx="65">
                  <c:v>89-06-04</c:v>
                </c:pt>
                <c:pt idx="66">
                  <c:v>89-06-05</c:v>
                </c:pt>
                <c:pt idx="67">
                  <c:v>89-06-06</c:v>
                </c:pt>
                <c:pt idx="68">
                  <c:v>89-06-07</c:v>
                </c:pt>
                <c:pt idx="69">
                  <c:v>89-06-08</c:v>
                </c:pt>
                <c:pt idx="70">
                  <c:v>89-06-09</c:v>
                </c:pt>
                <c:pt idx="71">
                  <c:v>89-06-10</c:v>
                </c:pt>
                <c:pt idx="72">
                  <c:v>89-06-11</c:v>
                </c:pt>
                <c:pt idx="73">
                  <c:v>89-06-12</c:v>
                </c:pt>
                <c:pt idx="74">
                  <c:v>89-06-13</c:v>
                </c:pt>
                <c:pt idx="75">
                  <c:v>89-06-14</c:v>
                </c:pt>
                <c:pt idx="76">
                  <c:v>89-06-15</c:v>
                </c:pt>
                <c:pt idx="77">
                  <c:v>89-06-16</c:v>
                </c:pt>
                <c:pt idx="78">
                  <c:v>89-06-17</c:v>
                </c:pt>
                <c:pt idx="79">
                  <c:v>89-06-18</c:v>
                </c:pt>
                <c:pt idx="80">
                  <c:v>89-06-19</c:v>
                </c:pt>
                <c:pt idx="81">
                  <c:v>89-06-20</c:v>
                </c:pt>
                <c:pt idx="82">
                  <c:v>89-06-21</c:v>
                </c:pt>
                <c:pt idx="83">
                  <c:v>89-06-22</c:v>
                </c:pt>
                <c:pt idx="84">
                  <c:v>89-06-23</c:v>
                </c:pt>
                <c:pt idx="85">
                  <c:v>89-06-24</c:v>
                </c:pt>
                <c:pt idx="86">
                  <c:v>89-06-25</c:v>
                </c:pt>
                <c:pt idx="87">
                  <c:v>89-06-26</c:v>
                </c:pt>
                <c:pt idx="88">
                  <c:v>89-06-27</c:v>
                </c:pt>
                <c:pt idx="89">
                  <c:v>89-06-28</c:v>
                </c:pt>
                <c:pt idx="90">
                  <c:v>89-06-29</c:v>
                </c:pt>
                <c:pt idx="91">
                  <c:v>89-06-30</c:v>
                </c:pt>
                <c:pt idx="92">
                  <c:v>89-06-31</c:v>
                </c:pt>
              </c:strCache>
            </c:strRef>
          </c:cat>
          <c:val>
            <c:numRef>
              <c:f>('1389'!$B$103:$B$133,'1389'!$B$136:$B$166,'1389'!$B$169:$B$199)</c:f>
              <c:numCache>
                <c:formatCode>0.0</c:formatCode>
                <c:ptCount val="93"/>
                <c:pt idx="0">
                  <c:v>88</c:v>
                </c:pt>
                <c:pt idx="1">
                  <c:v>87</c:v>
                </c:pt>
                <c:pt idx="2">
                  <c:v>87</c:v>
                </c:pt>
                <c:pt idx="3">
                  <c:v>88</c:v>
                </c:pt>
                <c:pt idx="4">
                  <c:v>88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88</c:v>
                </c:pt>
                <c:pt idx="10">
                  <c:v>88</c:v>
                </c:pt>
                <c:pt idx="11">
                  <c:v>88</c:v>
                </c:pt>
                <c:pt idx="12">
                  <c:v>88</c:v>
                </c:pt>
                <c:pt idx="13">
                  <c:v>88</c:v>
                </c:pt>
                <c:pt idx="14">
                  <c:v>88</c:v>
                </c:pt>
                <c:pt idx="15">
                  <c:v>88</c:v>
                </c:pt>
                <c:pt idx="16">
                  <c:v>88</c:v>
                </c:pt>
                <c:pt idx="17">
                  <c:v>88</c:v>
                </c:pt>
                <c:pt idx="18">
                  <c:v>88</c:v>
                </c:pt>
                <c:pt idx="19">
                  <c:v>88</c:v>
                </c:pt>
                <c:pt idx="20">
                  <c:v>88</c:v>
                </c:pt>
                <c:pt idx="21">
                  <c:v>88</c:v>
                </c:pt>
                <c:pt idx="22">
                  <c:v>88</c:v>
                </c:pt>
                <c:pt idx="23">
                  <c:v>88</c:v>
                </c:pt>
                <c:pt idx="24">
                  <c:v>88</c:v>
                </c:pt>
                <c:pt idx="25">
                  <c:v>88</c:v>
                </c:pt>
                <c:pt idx="26">
                  <c:v>88</c:v>
                </c:pt>
                <c:pt idx="27">
                  <c:v>86</c:v>
                </c:pt>
                <c:pt idx="28">
                  <c:v>88</c:v>
                </c:pt>
                <c:pt idx="29">
                  <c:v>88</c:v>
                </c:pt>
                <c:pt idx="30">
                  <c:v>88</c:v>
                </c:pt>
                <c:pt idx="31">
                  <c:v>88</c:v>
                </c:pt>
                <c:pt idx="32">
                  <c:v>88</c:v>
                </c:pt>
                <c:pt idx="33">
                  <c:v>88</c:v>
                </c:pt>
                <c:pt idx="35">
                  <c:v>88</c:v>
                </c:pt>
                <c:pt idx="36">
                  <c:v>88</c:v>
                </c:pt>
                <c:pt idx="37">
                  <c:v>88</c:v>
                </c:pt>
                <c:pt idx="38">
                  <c:v>88</c:v>
                </c:pt>
                <c:pt idx="39">
                  <c:v>88</c:v>
                </c:pt>
                <c:pt idx="40">
                  <c:v>88</c:v>
                </c:pt>
                <c:pt idx="41">
                  <c:v>88</c:v>
                </c:pt>
                <c:pt idx="42">
                  <c:v>88</c:v>
                </c:pt>
                <c:pt idx="43">
                  <c:v>86.7</c:v>
                </c:pt>
                <c:pt idx="44">
                  <c:v>88</c:v>
                </c:pt>
                <c:pt idx="45">
                  <c:v>88</c:v>
                </c:pt>
                <c:pt idx="46">
                  <c:v>88</c:v>
                </c:pt>
                <c:pt idx="47">
                  <c:v>88</c:v>
                </c:pt>
                <c:pt idx="48">
                  <c:v>88</c:v>
                </c:pt>
                <c:pt idx="49">
                  <c:v>87</c:v>
                </c:pt>
                <c:pt idx="50">
                  <c:v>87</c:v>
                </c:pt>
                <c:pt idx="51">
                  <c:v>87</c:v>
                </c:pt>
                <c:pt idx="52">
                  <c:v>88</c:v>
                </c:pt>
                <c:pt idx="53">
                  <c:v>88</c:v>
                </c:pt>
                <c:pt idx="54">
                  <c:v>88</c:v>
                </c:pt>
                <c:pt idx="55">
                  <c:v>88</c:v>
                </c:pt>
                <c:pt idx="56">
                  <c:v>88</c:v>
                </c:pt>
                <c:pt idx="57">
                  <c:v>88</c:v>
                </c:pt>
                <c:pt idx="58">
                  <c:v>88</c:v>
                </c:pt>
                <c:pt idx="59">
                  <c:v>87</c:v>
                </c:pt>
                <c:pt idx="60">
                  <c:v>87</c:v>
                </c:pt>
                <c:pt idx="64">
                  <c:v>88</c:v>
                </c:pt>
                <c:pt idx="65">
                  <c:v>87</c:v>
                </c:pt>
                <c:pt idx="66">
                  <c:v>87</c:v>
                </c:pt>
                <c:pt idx="67">
                  <c:v>87</c:v>
                </c:pt>
                <c:pt idx="68">
                  <c:v>87</c:v>
                </c:pt>
                <c:pt idx="69">
                  <c:v>87</c:v>
                </c:pt>
                <c:pt idx="70">
                  <c:v>88</c:v>
                </c:pt>
                <c:pt idx="71">
                  <c:v>87</c:v>
                </c:pt>
                <c:pt idx="72">
                  <c:v>87</c:v>
                </c:pt>
                <c:pt idx="73">
                  <c:v>87</c:v>
                </c:pt>
                <c:pt idx="74">
                  <c:v>87</c:v>
                </c:pt>
                <c:pt idx="75">
                  <c:v>87</c:v>
                </c:pt>
                <c:pt idx="76">
                  <c:v>87</c:v>
                </c:pt>
                <c:pt idx="77">
                  <c:v>87</c:v>
                </c:pt>
                <c:pt idx="78">
                  <c:v>87</c:v>
                </c:pt>
                <c:pt idx="79">
                  <c:v>87</c:v>
                </c:pt>
                <c:pt idx="80">
                  <c:v>87</c:v>
                </c:pt>
                <c:pt idx="81">
                  <c:v>87</c:v>
                </c:pt>
                <c:pt idx="82">
                  <c:v>87</c:v>
                </c:pt>
                <c:pt idx="83">
                  <c:v>87</c:v>
                </c:pt>
                <c:pt idx="84">
                  <c:v>87</c:v>
                </c:pt>
                <c:pt idx="85">
                  <c:v>87</c:v>
                </c:pt>
                <c:pt idx="86">
                  <c:v>87</c:v>
                </c:pt>
                <c:pt idx="87">
                  <c:v>87</c:v>
                </c:pt>
                <c:pt idx="88">
                  <c:v>87</c:v>
                </c:pt>
                <c:pt idx="90">
                  <c:v>87</c:v>
                </c:pt>
                <c:pt idx="91">
                  <c:v>87</c:v>
                </c:pt>
                <c:pt idx="92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E-4108-9F0B-B0A6C8339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512512"/>
        <c:axId val="224512904"/>
      </c:lineChart>
      <c:catAx>
        <c:axId val="224512512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4512904"/>
        <c:crosses val="autoZero"/>
        <c:auto val="1"/>
        <c:lblAlgn val="ctr"/>
        <c:lblOffset val="100"/>
        <c:tickLblSkip val="31"/>
        <c:tickMarkSkip val="1"/>
        <c:noMultiLvlLbl val="0"/>
      </c:catAx>
      <c:valAx>
        <c:axId val="224512904"/>
        <c:scaling>
          <c:orientation val="minMax"/>
          <c:max val="90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WHT (°C)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4512512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WHP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Pt>
            <c:idx val="0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436-4CB3-8F9F-3B273B2E994F}"/>
              </c:ext>
            </c:extLst>
          </c:dPt>
          <c:dPt>
            <c:idx val="24"/>
            <c:marker>
              <c:symbol val="diamond"/>
              <c:size val="7"/>
              <c:spPr>
                <a:solidFill>
                  <a:schemeClr val="accent2">
                    <a:lumMod val="75000"/>
                  </a:schemeClr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436-4CB3-8F9F-3B273B2E994F}"/>
              </c:ext>
            </c:extLst>
          </c:dPt>
          <c:dPt>
            <c:idx val="31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436-4CB3-8F9F-3B273B2E994F}"/>
              </c:ext>
            </c:extLst>
          </c:dPt>
          <c:dPt>
            <c:idx val="62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436-4CB3-8F9F-3B273B2E994F}"/>
              </c:ext>
            </c:extLst>
          </c:dPt>
          <c:dPt>
            <c:idx val="88"/>
            <c:marker>
              <c:symbol val="diamond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04-1436-4CB3-8F9F-3B273B2E994F}"/>
              </c:ext>
            </c:extLst>
          </c:dPt>
          <c:dLbls>
            <c:dLbl>
              <c:idx val="0"/>
              <c:layout>
                <c:manualLayout>
                  <c:x val="5.7242291746984024E-3"/>
                  <c:y val="-9.5029588699658246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/>
                      <a:t>Q = 5294</a:t>
                    </a:r>
                  </a:p>
                  <a:p>
                    <a:pPr>
                      <a:defRPr/>
                    </a:pPr>
                    <a:r>
                      <a:rPr lang="en-US" sz="900" b="1"/>
                      <a:t>BS = 0.1</a:t>
                    </a:r>
                  </a:p>
                  <a:p>
                    <a:pPr>
                      <a:defRPr/>
                    </a:pPr>
                    <a:r>
                      <a:rPr lang="en-US" sz="900" b="1"/>
                      <a:t>GOR = 1351</a:t>
                    </a: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1436-4CB3-8F9F-3B273B2E994F}"/>
                </c:ext>
              </c:extLst>
            </c:dLbl>
            <c:dLbl>
              <c:idx val="31"/>
              <c:layout>
                <c:manualLayout>
                  <c:x val="-6.6782673704814333E-2"/>
                  <c:y val="-0.1441828242339641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/>
                      <a:t>Q = 5238</a:t>
                    </a:r>
                  </a:p>
                  <a:p>
                    <a:pPr>
                      <a:defRPr/>
                    </a:pPr>
                    <a:r>
                      <a:rPr lang="en-US" b="1"/>
                      <a:t>BS = 0.2</a:t>
                    </a:r>
                  </a:p>
                  <a:p>
                    <a:pPr>
                      <a:defRPr/>
                    </a:pPr>
                    <a:r>
                      <a:rPr lang="en-US" b="1"/>
                      <a:t>GOR = 1348</a:t>
                    </a: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1436-4CB3-8F9F-3B273B2E994F}"/>
                </c:ext>
              </c:extLst>
            </c:dLbl>
            <c:dLbl>
              <c:idx val="62"/>
              <c:layout>
                <c:manualLayout>
                  <c:x val="-3.8161527831322435E-2"/>
                  <c:y val="-0.1900591773993163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/>
                      <a:t>Q = 5191</a:t>
                    </a:r>
                  </a:p>
                  <a:p>
                    <a:pPr>
                      <a:defRPr/>
                    </a:pPr>
                    <a:r>
                      <a:rPr lang="en-US" b="1"/>
                      <a:t>BS = 0.2</a:t>
                    </a:r>
                  </a:p>
                  <a:p>
                    <a:pPr>
                      <a:defRPr/>
                    </a:pPr>
                    <a:r>
                      <a:rPr lang="en-US" b="1"/>
                      <a:t>GOR = 1360</a:t>
                    </a: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1436-4CB3-8F9F-3B273B2E994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('1389'!$A$103:$A$133,'1389'!$A$136:$A$166,'1389'!$A$169:$A$199)</c:f>
              <c:strCache>
                <c:ptCount val="93"/>
                <c:pt idx="0">
                  <c:v>89-04-01</c:v>
                </c:pt>
                <c:pt idx="1">
                  <c:v>89-04-02</c:v>
                </c:pt>
                <c:pt idx="2">
                  <c:v>89-04-03</c:v>
                </c:pt>
                <c:pt idx="3">
                  <c:v>89-04-04</c:v>
                </c:pt>
                <c:pt idx="4">
                  <c:v>89-04-05</c:v>
                </c:pt>
                <c:pt idx="5">
                  <c:v>89-04-06</c:v>
                </c:pt>
                <c:pt idx="6">
                  <c:v>89-04-07</c:v>
                </c:pt>
                <c:pt idx="7">
                  <c:v>89-04-08</c:v>
                </c:pt>
                <c:pt idx="8">
                  <c:v>89-04-09</c:v>
                </c:pt>
                <c:pt idx="9">
                  <c:v>89-04-10</c:v>
                </c:pt>
                <c:pt idx="10">
                  <c:v>89-04-11</c:v>
                </c:pt>
                <c:pt idx="11">
                  <c:v>89-04-12</c:v>
                </c:pt>
                <c:pt idx="12">
                  <c:v>89-04-13</c:v>
                </c:pt>
                <c:pt idx="13">
                  <c:v>89-04-14</c:v>
                </c:pt>
                <c:pt idx="14">
                  <c:v>89-04-15</c:v>
                </c:pt>
                <c:pt idx="15">
                  <c:v>89-04-16</c:v>
                </c:pt>
                <c:pt idx="16">
                  <c:v>89-04-17</c:v>
                </c:pt>
                <c:pt idx="17">
                  <c:v>89-04-18</c:v>
                </c:pt>
                <c:pt idx="18">
                  <c:v>89-04-19</c:v>
                </c:pt>
                <c:pt idx="19">
                  <c:v>89-04-20</c:v>
                </c:pt>
                <c:pt idx="20">
                  <c:v>89-04-21</c:v>
                </c:pt>
                <c:pt idx="21">
                  <c:v>89-04-22</c:v>
                </c:pt>
                <c:pt idx="22">
                  <c:v>89-04-23</c:v>
                </c:pt>
                <c:pt idx="23">
                  <c:v>89-04-24</c:v>
                </c:pt>
                <c:pt idx="24">
                  <c:v>89-04-25</c:v>
                </c:pt>
                <c:pt idx="25">
                  <c:v>89-04-26</c:v>
                </c:pt>
                <c:pt idx="26">
                  <c:v>89-04-27</c:v>
                </c:pt>
                <c:pt idx="27">
                  <c:v>89-04-28</c:v>
                </c:pt>
                <c:pt idx="28">
                  <c:v>89-04-29</c:v>
                </c:pt>
                <c:pt idx="29">
                  <c:v>89-04-30</c:v>
                </c:pt>
                <c:pt idx="30">
                  <c:v>89-04-31</c:v>
                </c:pt>
                <c:pt idx="31">
                  <c:v>89-05-01</c:v>
                </c:pt>
                <c:pt idx="32">
                  <c:v>89-05-02</c:v>
                </c:pt>
                <c:pt idx="33">
                  <c:v>89-05-03</c:v>
                </c:pt>
                <c:pt idx="34">
                  <c:v>89-05-04</c:v>
                </c:pt>
                <c:pt idx="35">
                  <c:v>89-05-05</c:v>
                </c:pt>
                <c:pt idx="36">
                  <c:v>89-05-06</c:v>
                </c:pt>
                <c:pt idx="37">
                  <c:v>89-05-07</c:v>
                </c:pt>
                <c:pt idx="38">
                  <c:v>89-05-08</c:v>
                </c:pt>
                <c:pt idx="39">
                  <c:v>89-05-09</c:v>
                </c:pt>
                <c:pt idx="40">
                  <c:v>89-05-10</c:v>
                </c:pt>
                <c:pt idx="41">
                  <c:v>89-05-11</c:v>
                </c:pt>
                <c:pt idx="42">
                  <c:v>89-05-12</c:v>
                </c:pt>
                <c:pt idx="43">
                  <c:v>89-05-13</c:v>
                </c:pt>
                <c:pt idx="44">
                  <c:v>89-05-14</c:v>
                </c:pt>
                <c:pt idx="45">
                  <c:v>89-05-15</c:v>
                </c:pt>
                <c:pt idx="46">
                  <c:v>89-05-16</c:v>
                </c:pt>
                <c:pt idx="47">
                  <c:v>89-05-17</c:v>
                </c:pt>
                <c:pt idx="48">
                  <c:v>89-05-18</c:v>
                </c:pt>
                <c:pt idx="49">
                  <c:v>89-05-19</c:v>
                </c:pt>
                <c:pt idx="50">
                  <c:v>89-05-20</c:v>
                </c:pt>
                <c:pt idx="51">
                  <c:v>89-05-21</c:v>
                </c:pt>
                <c:pt idx="52">
                  <c:v>89-05-22</c:v>
                </c:pt>
                <c:pt idx="53">
                  <c:v>89-05-23</c:v>
                </c:pt>
                <c:pt idx="54">
                  <c:v>89-05-24</c:v>
                </c:pt>
                <c:pt idx="55">
                  <c:v>89-05-25</c:v>
                </c:pt>
                <c:pt idx="56">
                  <c:v>89-05-26</c:v>
                </c:pt>
                <c:pt idx="57">
                  <c:v>89-05-27</c:v>
                </c:pt>
                <c:pt idx="58">
                  <c:v>89-05-28</c:v>
                </c:pt>
                <c:pt idx="59">
                  <c:v>89-05-29</c:v>
                </c:pt>
                <c:pt idx="60">
                  <c:v>89-05-30</c:v>
                </c:pt>
                <c:pt idx="61">
                  <c:v>89-05-31</c:v>
                </c:pt>
                <c:pt idx="62">
                  <c:v>89-06-01</c:v>
                </c:pt>
                <c:pt idx="63">
                  <c:v>89-06-02</c:v>
                </c:pt>
                <c:pt idx="64">
                  <c:v>89-06-03</c:v>
                </c:pt>
                <c:pt idx="65">
                  <c:v>89-06-04</c:v>
                </c:pt>
                <c:pt idx="66">
                  <c:v>89-06-05</c:v>
                </c:pt>
                <c:pt idx="67">
                  <c:v>89-06-06</c:v>
                </c:pt>
                <c:pt idx="68">
                  <c:v>89-06-07</c:v>
                </c:pt>
                <c:pt idx="69">
                  <c:v>89-06-08</c:v>
                </c:pt>
                <c:pt idx="70">
                  <c:v>89-06-09</c:v>
                </c:pt>
                <c:pt idx="71">
                  <c:v>89-06-10</c:v>
                </c:pt>
                <c:pt idx="72">
                  <c:v>89-06-11</c:v>
                </c:pt>
                <c:pt idx="73">
                  <c:v>89-06-12</c:v>
                </c:pt>
                <c:pt idx="74">
                  <c:v>89-06-13</c:v>
                </c:pt>
                <c:pt idx="75">
                  <c:v>89-06-14</c:v>
                </c:pt>
                <c:pt idx="76">
                  <c:v>89-06-15</c:v>
                </c:pt>
                <c:pt idx="77">
                  <c:v>89-06-16</c:v>
                </c:pt>
                <c:pt idx="78">
                  <c:v>89-06-17</c:v>
                </c:pt>
                <c:pt idx="79">
                  <c:v>89-06-18</c:v>
                </c:pt>
                <c:pt idx="80">
                  <c:v>89-06-19</c:v>
                </c:pt>
                <c:pt idx="81">
                  <c:v>89-06-20</c:v>
                </c:pt>
                <c:pt idx="82">
                  <c:v>89-06-21</c:v>
                </c:pt>
                <c:pt idx="83">
                  <c:v>89-06-22</c:v>
                </c:pt>
                <c:pt idx="84">
                  <c:v>89-06-23</c:v>
                </c:pt>
                <c:pt idx="85">
                  <c:v>89-06-24</c:v>
                </c:pt>
                <c:pt idx="86">
                  <c:v>89-06-25</c:v>
                </c:pt>
                <c:pt idx="87">
                  <c:v>89-06-26</c:v>
                </c:pt>
                <c:pt idx="88">
                  <c:v>89-06-27</c:v>
                </c:pt>
                <c:pt idx="89">
                  <c:v>89-06-28</c:v>
                </c:pt>
                <c:pt idx="90">
                  <c:v>89-06-29</c:v>
                </c:pt>
                <c:pt idx="91">
                  <c:v>89-06-30</c:v>
                </c:pt>
                <c:pt idx="92">
                  <c:v>89-06-31</c:v>
                </c:pt>
              </c:strCache>
            </c:strRef>
          </c:cat>
          <c:val>
            <c:numRef>
              <c:f>('1389'!$C$103:$C$133,'1389'!$C$136:$C$166,'1389'!$C$169:$C$199)</c:f>
              <c:numCache>
                <c:formatCode>0.0</c:formatCode>
                <c:ptCount val="93"/>
                <c:pt idx="0">
                  <c:v>119.2</c:v>
                </c:pt>
                <c:pt idx="1">
                  <c:v>119</c:v>
                </c:pt>
                <c:pt idx="2">
                  <c:v>119</c:v>
                </c:pt>
                <c:pt idx="3">
                  <c:v>119</c:v>
                </c:pt>
                <c:pt idx="4">
                  <c:v>119</c:v>
                </c:pt>
                <c:pt idx="5">
                  <c:v>118.9</c:v>
                </c:pt>
                <c:pt idx="6">
                  <c:v>118.7</c:v>
                </c:pt>
                <c:pt idx="7">
                  <c:v>118.6</c:v>
                </c:pt>
                <c:pt idx="8">
                  <c:v>118.3</c:v>
                </c:pt>
                <c:pt idx="9">
                  <c:v>118.1</c:v>
                </c:pt>
                <c:pt idx="10">
                  <c:v>118.1</c:v>
                </c:pt>
                <c:pt idx="11">
                  <c:v>118</c:v>
                </c:pt>
                <c:pt idx="12">
                  <c:v>118</c:v>
                </c:pt>
                <c:pt idx="13">
                  <c:v>118</c:v>
                </c:pt>
                <c:pt idx="14">
                  <c:v>118</c:v>
                </c:pt>
                <c:pt idx="15">
                  <c:v>118.1</c:v>
                </c:pt>
                <c:pt idx="16">
                  <c:v>118.1</c:v>
                </c:pt>
                <c:pt idx="17">
                  <c:v>118.1</c:v>
                </c:pt>
                <c:pt idx="18">
                  <c:v>118.1</c:v>
                </c:pt>
                <c:pt idx="19">
                  <c:v>118.2</c:v>
                </c:pt>
                <c:pt idx="20">
                  <c:v>118.2</c:v>
                </c:pt>
                <c:pt idx="21">
                  <c:v>118.2</c:v>
                </c:pt>
                <c:pt idx="22">
                  <c:v>118.2</c:v>
                </c:pt>
                <c:pt idx="23">
                  <c:v>118.3</c:v>
                </c:pt>
                <c:pt idx="24">
                  <c:v>118.5</c:v>
                </c:pt>
                <c:pt idx="25">
                  <c:v>118.4</c:v>
                </c:pt>
                <c:pt idx="26">
                  <c:v>118.4</c:v>
                </c:pt>
                <c:pt idx="27">
                  <c:v>114.4</c:v>
                </c:pt>
                <c:pt idx="28">
                  <c:v>118.5</c:v>
                </c:pt>
                <c:pt idx="29">
                  <c:v>118.4</c:v>
                </c:pt>
                <c:pt idx="30">
                  <c:v>118.3</c:v>
                </c:pt>
                <c:pt idx="31">
                  <c:v>118.3</c:v>
                </c:pt>
                <c:pt idx="32">
                  <c:v>118.3</c:v>
                </c:pt>
                <c:pt idx="33">
                  <c:v>118.3</c:v>
                </c:pt>
                <c:pt idx="35">
                  <c:v>118.5</c:v>
                </c:pt>
                <c:pt idx="36">
                  <c:v>118.5</c:v>
                </c:pt>
                <c:pt idx="37">
                  <c:v>118.5</c:v>
                </c:pt>
                <c:pt idx="38">
                  <c:v>118.7</c:v>
                </c:pt>
                <c:pt idx="39">
                  <c:v>118.9</c:v>
                </c:pt>
                <c:pt idx="40">
                  <c:v>119</c:v>
                </c:pt>
                <c:pt idx="41">
                  <c:v>119</c:v>
                </c:pt>
                <c:pt idx="42">
                  <c:v>119.1</c:v>
                </c:pt>
                <c:pt idx="43">
                  <c:v>118.3</c:v>
                </c:pt>
                <c:pt idx="44">
                  <c:v>118</c:v>
                </c:pt>
                <c:pt idx="45">
                  <c:v>117.8</c:v>
                </c:pt>
                <c:pt idx="46">
                  <c:v>117.5</c:v>
                </c:pt>
                <c:pt idx="47">
                  <c:v>117</c:v>
                </c:pt>
                <c:pt idx="48">
                  <c:v>116.7</c:v>
                </c:pt>
                <c:pt idx="49">
                  <c:v>119</c:v>
                </c:pt>
                <c:pt idx="50">
                  <c:v>119.2</c:v>
                </c:pt>
                <c:pt idx="51">
                  <c:v>118.6</c:v>
                </c:pt>
                <c:pt idx="52">
                  <c:v>118.4</c:v>
                </c:pt>
                <c:pt idx="53">
                  <c:v>118.4</c:v>
                </c:pt>
                <c:pt idx="54">
                  <c:v>118.4</c:v>
                </c:pt>
                <c:pt idx="55">
                  <c:v>118.5</c:v>
                </c:pt>
                <c:pt idx="56">
                  <c:v>118.4</c:v>
                </c:pt>
                <c:pt idx="57">
                  <c:v>119</c:v>
                </c:pt>
                <c:pt idx="58">
                  <c:v>118.7</c:v>
                </c:pt>
                <c:pt idx="59">
                  <c:v>118.5</c:v>
                </c:pt>
                <c:pt idx="60">
                  <c:v>118.4</c:v>
                </c:pt>
                <c:pt idx="62">
                  <c:v>118</c:v>
                </c:pt>
                <c:pt idx="64">
                  <c:v>118.2</c:v>
                </c:pt>
                <c:pt idx="65">
                  <c:v>118</c:v>
                </c:pt>
                <c:pt idx="66">
                  <c:v>117.8</c:v>
                </c:pt>
                <c:pt idx="67">
                  <c:v>117.9</c:v>
                </c:pt>
                <c:pt idx="68">
                  <c:v>118</c:v>
                </c:pt>
                <c:pt idx="69">
                  <c:v>118.1</c:v>
                </c:pt>
                <c:pt idx="70">
                  <c:v>118</c:v>
                </c:pt>
                <c:pt idx="71">
                  <c:v>118</c:v>
                </c:pt>
                <c:pt idx="72">
                  <c:v>118.1</c:v>
                </c:pt>
                <c:pt idx="73">
                  <c:v>118.2</c:v>
                </c:pt>
                <c:pt idx="74">
                  <c:v>118</c:v>
                </c:pt>
                <c:pt idx="75">
                  <c:v>117.9</c:v>
                </c:pt>
                <c:pt idx="76">
                  <c:v>118</c:v>
                </c:pt>
                <c:pt idx="77">
                  <c:v>118.2</c:v>
                </c:pt>
                <c:pt idx="78">
                  <c:v>118.6</c:v>
                </c:pt>
                <c:pt idx="79">
                  <c:v>118.5</c:v>
                </c:pt>
                <c:pt idx="80">
                  <c:v>118.3</c:v>
                </c:pt>
                <c:pt idx="81">
                  <c:v>118.4</c:v>
                </c:pt>
                <c:pt idx="82">
                  <c:v>118.9</c:v>
                </c:pt>
                <c:pt idx="83">
                  <c:v>119.3</c:v>
                </c:pt>
                <c:pt idx="84">
                  <c:v>119.5</c:v>
                </c:pt>
                <c:pt idx="85">
                  <c:v>119.1</c:v>
                </c:pt>
                <c:pt idx="86">
                  <c:v>118.8</c:v>
                </c:pt>
                <c:pt idx="87">
                  <c:v>118.7</c:v>
                </c:pt>
                <c:pt idx="88">
                  <c:v>118.7</c:v>
                </c:pt>
                <c:pt idx="90">
                  <c:v>119.8</c:v>
                </c:pt>
                <c:pt idx="91">
                  <c:v>121</c:v>
                </c:pt>
                <c:pt idx="92">
                  <c:v>120.4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36-4CB3-8F9F-3B273B2E9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575032"/>
        <c:axId val="224575816"/>
      </c:lineChart>
      <c:catAx>
        <c:axId val="22457503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4575816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224575816"/>
        <c:scaling>
          <c:orientation val="minMax"/>
          <c:max val="135"/>
          <c:min val="1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(Barg)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4575032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WHT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('1389'!$A$202:$A$231,'1389'!$A$234:$A$263,'1389'!$A$266:$A$295)</c:f>
              <c:strCache>
                <c:ptCount val="90"/>
                <c:pt idx="0">
                  <c:v>89-07-01</c:v>
                </c:pt>
                <c:pt idx="1">
                  <c:v>89-07-02</c:v>
                </c:pt>
                <c:pt idx="2">
                  <c:v>89-07-03</c:v>
                </c:pt>
                <c:pt idx="3">
                  <c:v>89-07-04</c:v>
                </c:pt>
                <c:pt idx="4">
                  <c:v>89-07-05</c:v>
                </c:pt>
                <c:pt idx="5">
                  <c:v>89-07-06</c:v>
                </c:pt>
                <c:pt idx="6">
                  <c:v>89-07-07</c:v>
                </c:pt>
                <c:pt idx="7">
                  <c:v>89-07-08</c:v>
                </c:pt>
                <c:pt idx="8">
                  <c:v>89-07-09</c:v>
                </c:pt>
                <c:pt idx="9">
                  <c:v>89-07-10</c:v>
                </c:pt>
                <c:pt idx="10">
                  <c:v>89-07-11</c:v>
                </c:pt>
                <c:pt idx="11">
                  <c:v>89-07-12</c:v>
                </c:pt>
                <c:pt idx="12">
                  <c:v>89-07-13</c:v>
                </c:pt>
                <c:pt idx="13">
                  <c:v>89-07-14</c:v>
                </c:pt>
                <c:pt idx="14">
                  <c:v>89-07-15</c:v>
                </c:pt>
                <c:pt idx="15">
                  <c:v>89-07-16</c:v>
                </c:pt>
                <c:pt idx="16">
                  <c:v>89-07-17</c:v>
                </c:pt>
                <c:pt idx="17">
                  <c:v>89-07-18</c:v>
                </c:pt>
                <c:pt idx="18">
                  <c:v>89-07-19</c:v>
                </c:pt>
                <c:pt idx="19">
                  <c:v>89-07-20</c:v>
                </c:pt>
                <c:pt idx="20">
                  <c:v>89-07-21</c:v>
                </c:pt>
                <c:pt idx="21">
                  <c:v>89-07-22</c:v>
                </c:pt>
                <c:pt idx="22">
                  <c:v>89-07-23</c:v>
                </c:pt>
                <c:pt idx="23">
                  <c:v>89-07-24</c:v>
                </c:pt>
                <c:pt idx="24">
                  <c:v>89-07-25</c:v>
                </c:pt>
                <c:pt idx="25">
                  <c:v>89-07-26</c:v>
                </c:pt>
                <c:pt idx="26">
                  <c:v>89-07-27</c:v>
                </c:pt>
                <c:pt idx="27">
                  <c:v>89-07-28</c:v>
                </c:pt>
                <c:pt idx="28">
                  <c:v>89-07-29</c:v>
                </c:pt>
                <c:pt idx="29">
                  <c:v>89-07-30</c:v>
                </c:pt>
                <c:pt idx="30">
                  <c:v>89-08-01</c:v>
                </c:pt>
                <c:pt idx="31">
                  <c:v>89-08-02</c:v>
                </c:pt>
                <c:pt idx="32">
                  <c:v>89-08-03</c:v>
                </c:pt>
                <c:pt idx="33">
                  <c:v>89-08-04</c:v>
                </c:pt>
                <c:pt idx="34">
                  <c:v>89-08-05</c:v>
                </c:pt>
                <c:pt idx="35">
                  <c:v>89-08-06</c:v>
                </c:pt>
                <c:pt idx="36">
                  <c:v>89-08-07</c:v>
                </c:pt>
                <c:pt idx="37">
                  <c:v>89-08-08</c:v>
                </c:pt>
                <c:pt idx="38">
                  <c:v>89-08-09</c:v>
                </c:pt>
                <c:pt idx="39">
                  <c:v>89-08-10</c:v>
                </c:pt>
                <c:pt idx="40">
                  <c:v>89-08-11</c:v>
                </c:pt>
                <c:pt idx="41">
                  <c:v>89-08-12</c:v>
                </c:pt>
                <c:pt idx="42">
                  <c:v>89-08-13</c:v>
                </c:pt>
                <c:pt idx="43">
                  <c:v>89-08-14</c:v>
                </c:pt>
                <c:pt idx="44">
                  <c:v>89-08-15</c:v>
                </c:pt>
                <c:pt idx="45">
                  <c:v>89-08-16</c:v>
                </c:pt>
                <c:pt idx="46">
                  <c:v>89-08-17</c:v>
                </c:pt>
                <c:pt idx="47">
                  <c:v>89-08-18</c:v>
                </c:pt>
                <c:pt idx="48">
                  <c:v>89-08-19</c:v>
                </c:pt>
                <c:pt idx="49">
                  <c:v>89-08-20</c:v>
                </c:pt>
                <c:pt idx="50">
                  <c:v>89-08-21</c:v>
                </c:pt>
                <c:pt idx="51">
                  <c:v>89-08-22</c:v>
                </c:pt>
                <c:pt idx="52">
                  <c:v>89-08-23</c:v>
                </c:pt>
                <c:pt idx="53">
                  <c:v>89-08-24</c:v>
                </c:pt>
                <c:pt idx="54">
                  <c:v>89-08-25</c:v>
                </c:pt>
                <c:pt idx="55">
                  <c:v>89-08-26</c:v>
                </c:pt>
                <c:pt idx="56">
                  <c:v>89-08-27</c:v>
                </c:pt>
                <c:pt idx="57">
                  <c:v>89-08-28</c:v>
                </c:pt>
                <c:pt idx="58">
                  <c:v>89-08-29</c:v>
                </c:pt>
                <c:pt idx="59">
                  <c:v>89-08-30</c:v>
                </c:pt>
                <c:pt idx="60">
                  <c:v>89-09-01</c:v>
                </c:pt>
                <c:pt idx="61">
                  <c:v>89-09-02</c:v>
                </c:pt>
                <c:pt idx="62">
                  <c:v>89-09-03</c:v>
                </c:pt>
                <c:pt idx="63">
                  <c:v>89-09-04</c:v>
                </c:pt>
                <c:pt idx="64">
                  <c:v>89-09-05</c:v>
                </c:pt>
                <c:pt idx="65">
                  <c:v>89-09-06</c:v>
                </c:pt>
                <c:pt idx="66">
                  <c:v>89-09-07</c:v>
                </c:pt>
                <c:pt idx="67">
                  <c:v>89-09-08</c:v>
                </c:pt>
                <c:pt idx="68">
                  <c:v>89-09-09</c:v>
                </c:pt>
                <c:pt idx="69">
                  <c:v>89-09-10</c:v>
                </c:pt>
                <c:pt idx="70">
                  <c:v>89-09-11</c:v>
                </c:pt>
                <c:pt idx="71">
                  <c:v>89-09-12</c:v>
                </c:pt>
                <c:pt idx="72">
                  <c:v>89-09-13</c:v>
                </c:pt>
                <c:pt idx="73">
                  <c:v>89-09-14</c:v>
                </c:pt>
                <c:pt idx="74">
                  <c:v>89-09-15</c:v>
                </c:pt>
                <c:pt idx="75">
                  <c:v>89-09-16</c:v>
                </c:pt>
                <c:pt idx="76">
                  <c:v>89-09-17</c:v>
                </c:pt>
                <c:pt idx="77">
                  <c:v>89-09-18</c:v>
                </c:pt>
                <c:pt idx="78">
                  <c:v>89-09-19</c:v>
                </c:pt>
                <c:pt idx="79">
                  <c:v>89-09-20</c:v>
                </c:pt>
                <c:pt idx="80">
                  <c:v>89-09-21</c:v>
                </c:pt>
                <c:pt idx="81">
                  <c:v>89-09-22</c:v>
                </c:pt>
                <c:pt idx="82">
                  <c:v>89-09-23</c:v>
                </c:pt>
                <c:pt idx="83">
                  <c:v>89-09-24</c:v>
                </c:pt>
                <c:pt idx="84">
                  <c:v>89-09-25</c:v>
                </c:pt>
                <c:pt idx="85">
                  <c:v>89-09-26</c:v>
                </c:pt>
                <c:pt idx="86">
                  <c:v>89-09-27</c:v>
                </c:pt>
                <c:pt idx="87">
                  <c:v>89-09-28</c:v>
                </c:pt>
                <c:pt idx="88">
                  <c:v>89-09-29</c:v>
                </c:pt>
                <c:pt idx="89">
                  <c:v>89-09-30</c:v>
                </c:pt>
              </c:strCache>
            </c:strRef>
          </c:cat>
          <c:val>
            <c:numRef>
              <c:f>('1389'!$B$202:$B$231,'1389'!$B$234:$B$263,'1389'!$B$266:$B$295)</c:f>
              <c:numCache>
                <c:formatCode>0.0</c:formatCode>
                <c:ptCount val="90"/>
                <c:pt idx="0">
                  <c:v>87</c:v>
                </c:pt>
                <c:pt idx="1">
                  <c:v>87</c:v>
                </c:pt>
                <c:pt idx="2">
                  <c:v>87</c:v>
                </c:pt>
                <c:pt idx="3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F-4DB7-8334-845551093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576600"/>
        <c:axId val="393743848"/>
      </c:lineChart>
      <c:catAx>
        <c:axId val="224576600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393743848"/>
        <c:crosses val="autoZero"/>
        <c:auto val="1"/>
        <c:lblAlgn val="ctr"/>
        <c:lblOffset val="100"/>
        <c:tickLblSkip val="30"/>
        <c:tickMarkSkip val="1"/>
        <c:noMultiLvlLbl val="0"/>
      </c:catAx>
      <c:valAx>
        <c:axId val="393743848"/>
        <c:scaling>
          <c:orientation val="minMax"/>
          <c:max val="90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WHT (°C)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4576600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WHP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Pt>
            <c:idx val="24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5AF-44F8-9ED3-F8B417106189}"/>
              </c:ext>
            </c:extLst>
          </c:dPt>
          <c:dPt>
            <c:idx val="53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5AF-44F8-9ED3-F8B417106189}"/>
              </c:ext>
            </c:extLst>
          </c:dPt>
          <c:dPt>
            <c:idx val="84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5AF-44F8-9ED3-F8B417106189}"/>
              </c:ext>
            </c:extLst>
          </c:dPt>
          <c:dLbls>
            <c:dLbl>
              <c:idx val="24"/>
              <c:layout>
                <c:manualLayout>
                  <c:x val="-8.6198262942861564E-2"/>
                  <c:y val="0.1145699544580186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4480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</a:t>
                    </a: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 = 0.2</a:t>
                    </a:r>
                  </a:p>
                  <a:p>
                    <a:pPr>
                      <a:defRPr/>
                    </a:pP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GOR = 1280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65AF-44F8-9ED3-F8B417106189}"/>
                </c:ext>
              </c:extLst>
            </c:dLbl>
            <c:dLbl>
              <c:idx val="53"/>
              <c:layout>
                <c:manualLayout>
                  <c:x val="-2.8732754314286967E-2"/>
                  <c:y val="-8.8382735132485193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</a:t>
                    </a: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 = 4793</a:t>
                    </a:r>
                  </a:p>
                  <a:p>
                    <a:pPr>
                      <a:defRPr/>
                    </a:pP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BS&amp;W = 0</a:t>
                    </a:r>
                  </a:p>
                  <a:p>
                    <a:pPr>
                      <a:defRPr/>
                    </a:pP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GOR = 1236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65AF-44F8-9ED3-F8B417106189}"/>
                </c:ext>
              </c:extLst>
            </c:dLbl>
            <c:dLbl>
              <c:idx val="84"/>
              <c:layout>
                <c:manualLayout>
                  <c:x val="-5.5549991674288507E-2"/>
                  <c:y val="-0.1538514278232149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4825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0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1246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65AF-44F8-9ED3-F8B41710618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('1389'!$A$202:$A$231,'1389'!$A$234:$A$263,'1389'!$A$266:$A$295)</c:f>
              <c:strCache>
                <c:ptCount val="90"/>
                <c:pt idx="0">
                  <c:v>89-07-01</c:v>
                </c:pt>
                <c:pt idx="1">
                  <c:v>89-07-02</c:v>
                </c:pt>
                <c:pt idx="2">
                  <c:v>89-07-03</c:v>
                </c:pt>
                <c:pt idx="3">
                  <c:v>89-07-04</c:v>
                </c:pt>
                <c:pt idx="4">
                  <c:v>89-07-05</c:v>
                </c:pt>
                <c:pt idx="5">
                  <c:v>89-07-06</c:v>
                </c:pt>
                <c:pt idx="6">
                  <c:v>89-07-07</c:v>
                </c:pt>
                <c:pt idx="7">
                  <c:v>89-07-08</c:v>
                </c:pt>
                <c:pt idx="8">
                  <c:v>89-07-09</c:v>
                </c:pt>
                <c:pt idx="9">
                  <c:v>89-07-10</c:v>
                </c:pt>
                <c:pt idx="10">
                  <c:v>89-07-11</c:v>
                </c:pt>
                <c:pt idx="11">
                  <c:v>89-07-12</c:v>
                </c:pt>
                <c:pt idx="12">
                  <c:v>89-07-13</c:v>
                </c:pt>
                <c:pt idx="13">
                  <c:v>89-07-14</c:v>
                </c:pt>
                <c:pt idx="14">
                  <c:v>89-07-15</c:v>
                </c:pt>
                <c:pt idx="15">
                  <c:v>89-07-16</c:v>
                </c:pt>
                <c:pt idx="16">
                  <c:v>89-07-17</c:v>
                </c:pt>
                <c:pt idx="17">
                  <c:v>89-07-18</c:v>
                </c:pt>
                <c:pt idx="18">
                  <c:v>89-07-19</c:v>
                </c:pt>
                <c:pt idx="19">
                  <c:v>89-07-20</c:v>
                </c:pt>
                <c:pt idx="20">
                  <c:v>89-07-21</c:v>
                </c:pt>
                <c:pt idx="21">
                  <c:v>89-07-22</c:v>
                </c:pt>
                <c:pt idx="22">
                  <c:v>89-07-23</c:v>
                </c:pt>
                <c:pt idx="23">
                  <c:v>89-07-24</c:v>
                </c:pt>
                <c:pt idx="24">
                  <c:v>89-07-25</c:v>
                </c:pt>
                <c:pt idx="25">
                  <c:v>89-07-26</c:v>
                </c:pt>
                <c:pt idx="26">
                  <c:v>89-07-27</c:v>
                </c:pt>
                <c:pt idx="27">
                  <c:v>89-07-28</c:v>
                </c:pt>
                <c:pt idx="28">
                  <c:v>89-07-29</c:v>
                </c:pt>
                <c:pt idx="29">
                  <c:v>89-07-30</c:v>
                </c:pt>
                <c:pt idx="30">
                  <c:v>89-08-01</c:v>
                </c:pt>
                <c:pt idx="31">
                  <c:v>89-08-02</c:v>
                </c:pt>
                <c:pt idx="32">
                  <c:v>89-08-03</c:v>
                </c:pt>
                <c:pt idx="33">
                  <c:v>89-08-04</c:v>
                </c:pt>
                <c:pt idx="34">
                  <c:v>89-08-05</c:v>
                </c:pt>
                <c:pt idx="35">
                  <c:v>89-08-06</c:v>
                </c:pt>
                <c:pt idx="36">
                  <c:v>89-08-07</c:v>
                </c:pt>
                <c:pt idx="37">
                  <c:v>89-08-08</c:v>
                </c:pt>
                <c:pt idx="38">
                  <c:v>89-08-09</c:v>
                </c:pt>
                <c:pt idx="39">
                  <c:v>89-08-10</c:v>
                </c:pt>
                <c:pt idx="40">
                  <c:v>89-08-11</c:v>
                </c:pt>
                <c:pt idx="41">
                  <c:v>89-08-12</c:v>
                </c:pt>
                <c:pt idx="42">
                  <c:v>89-08-13</c:v>
                </c:pt>
                <c:pt idx="43">
                  <c:v>89-08-14</c:v>
                </c:pt>
                <c:pt idx="44">
                  <c:v>89-08-15</c:v>
                </c:pt>
                <c:pt idx="45">
                  <c:v>89-08-16</c:v>
                </c:pt>
                <c:pt idx="46">
                  <c:v>89-08-17</c:v>
                </c:pt>
                <c:pt idx="47">
                  <c:v>89-08-18</c:v>
                </c:pt>
                <c:pt idx="48">
                  <c:v>89-08-19</c:v>
                </c:pt>
                <c:pt idx="49">
                  <c:v>89-08-20</c:v>
                </c:pt>
                <c:pt idx="50">
                  <c:v>89-08-21</c:v>
                </c:pt>
                <c:pt idx="51">
                  <c:v>89-08-22</c:v>
                </c:pt>
                <c:pt idx="52">
                  <c:v>89-08-23</c:v>
                </c:pt>
                <c:pt idx="53">
                  <c:v>89-08-24</c:v>
                </c:pt>
                <c:pt idx="54">
                  <c:v>89-08-25</c:v>
                </c:pt>
                <c:pt idx="55">
                  <c:v>89-08-26</c:v>
                </c:pt>
                <c:pt idx="56">
                  <c:v>89-08-27</c:v>
                </c:pt>
                <c:pt idx="57">
                  <c:v>89-08-28</c:v>
                </c:pt>
                <c:pt idx="58">
                  <c:v>89-08-29</c:v>
                </c:pt>
                <c:pt idx="59">
                  <c:v>89-08-30</c:v>
                </c:pt>
                <c:pt idx="60">
                  <c:v>89-09-01</c:v>
                </c:pt>
                <c:pt idx="61">
                  <c:v>89-09-02</c:v>
                </c:pt>
                <c:pt idx="62">
                  <c:v>89-09-03</c:v>
                </c:pt>
                <c:pt idx="63">
                  <c:v>89-09-04</c:v>
                </c:pt>
                <c:pt idx="64">
                  <c:v>89-09-05</c:v>
                </c:pt>
                <c:pt idx="65">
                  <c:v>89-09-06</c:v>
                </c:pt>
                <c:pt idx="66">
                  <c:v>89-09-07</c:v>
                </c:pt>
                <c:pt idx="67">
                  <c:v>89-09-08</c:v>
                </c:pt>
                <c:pt idx="68">
                  <c:v>89-09-09</c:v>
                </c:pt>
                <c:pt idx="69">
                  <c:v>89-09-10</c:v>
                </c:pt>
                <c:pt idx="70">
                  <c:v>89-09-11</c:v>
                </c:pt>
                <c:pt idx="71">
                  <c:v>89-09-12</c:v>
                </c:pt>
                <c:pt idx="72">
                  <c:v>89-09-13</c:v>
                </c:pt>
                <c:pt idx="73">
                  <c:v>89-09-14</c:v>
                </c:pt>
                <c:pt idx="74">
                  <c:v>89-09-15</c:v>
                </c:pt>
                <c:pt idx="75">
                  <c:v>89-09-16</c:v>
                </c:pt>
                <c:pt idx="76">
                  <c:v>89-09-17</c:v>
                </c:pt>
                <c:pt idx="77">
                  <c:v>89-09-18</c:v>
                </c:pt>
                <c:pt idx="78">
                  <c:v>89-09-19</c:v>
                </c:pt>
                <c:pt idx="79">
                  <c:v>89-09-20</c:v>
                </c:pt>
                <c:pt idx="80">
                  <c:v>89-09-21</c:v>
                </c:pt>
                <c:pt idx="81">
                  <c:v>89-09-22</c:v>
                </c:pt>
                <c:pt idx="82">
                  <c:v>89-09-23</c:v>
                </c:pt>
                <c:pt idx="83">
                  <c:v>89-09-24</c:v>
                </c:pt>
                <c:pt idx="84">
                  <c:v>89-09-25</c:v>
                </c:pt>
                <c:pt idx="85">
                  <c:v>89-09-26</c:v>
                </c:pt>
                <c:pt idx="86">
                  <c:v>89-09-27</c:v>
                </c:pt>
                <c:pt idx="87">
                  <c:v>89-09-28</c:v>
                </c:pt>
                <c:pt idx="88">
                  <c:v>89-09-29</c:v>
                </c:pt>
                <c:pt idx="89">
                  <c:v>89-09-30</c:v>
                </c:pt>
              </c:strCache>
            </c:strRef>
          </c:cat>
          <c:val>
            <c:numRef>
              <c:f>('1389'!$C$202:$C$231,'1389'!$C$234:$C$263,'1389'!$C$266:$C$295)</c:f>
              <c:numCache>
                <c:formatCode>0.0</c:formatCode>
                <c:ptCount val="90"/>
                <c:pt idx="0">
                  <c:v>119.3</c:v>
                </c:pt>
                <c:pt idx="1">
                  <c:v>118.8</c:v>
                </c:pt>
                <c:pt idx="2">
                  <c:v>118.6</c:v>
                </c:pt>
                <c:pt idx="3">
                  <c:v>118.8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AF-44F8-9ED3-F8B417106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744632"/>
        <c:axId val="393745024"/>
      </c:lineChart>
      <c:catAx>
        <c:axId val="393744632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393745024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393745024"/>
        <c:scaling>
          <c:orientation val="minMax"/>
          <c:max val="135"/>
          <c:min val="115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(Barg)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393744632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WHT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('1389'!$A$298:$A$327,'1389'!$A$330:$A$359,'1389'!$A$362:$A$390)</c:f>
              <c:strCache>
                <c:ptCount val="89"/>
                <c:pt idx="0">
                  <c:v>89-10-01</c:v>
                </c:pt>
                <c:pt idx="1">
                  <c:v>89-10-02</c:v>
                </c:pt>
                <c:pt idx="2">
                  <c:v>89-10-03</c:v>
                </c:pt>
                <c:pt idx="3">
                  <c:v>89-10-04</c:v>
                </c:pt>
                <c:pt idx="4">
                  <c:v>89-10-05</c:v>
                </c:pt>
                <c:pt idx="5">
                  <c:v>89-10-06</c:v>
                </c:pt>
                <c:pt idx="6">
                  <c:v>89-10-07</c:v>
                </c:pt>
                <c:pt idx="7">
                  <c:v>89-10-08</c:v>
                </c:pt>
                <c:pt idx="8">
                  <c:v>89-10-09</c:v>
                </c:pt>
                <c:pt idx="9">
                  <c:v>89-10-10</c:v>
                </c:pt>
                <c:pt idx="10">
                  <c:v>89-10-11</c:v>
                </c:pt>
                <c:pt idx="11">
                  <c:v>89-10-12</c:v>
                </c:pt>
                <c:pt idx="12">
                  <c:v>89-10-13</c:v>
                </c:pt>
                <c:pt idx="13">
                  <c:v>89-10-14</c:v>
                </c:pt>
                <c:pt idx="14">
                  <c:v>89-10-15</c:v>
                </c:pt>
                <c:pt idx="15">
                  <c:v>89-10-16</c:v>
                </c:pt>
                <c:pt idx="16">
                  <c:v>89-10-17</c:v>
                </c:pt>
                <c:pt idx="17">
                  <c:v>89-10-18</c:v>
                </c:pt>
                <c:pt idx="18">
                  <c:v>89-10-19</c:v>
                </c:pt>
                <c:pt idx="19">
                  <c:v>89-10-20</c:v>
                </c:pt>
                <c:pt idx="20">
                  <c:v>89-10-21</c:v>
                </c:pt>
                <c:pt idx="21">
                  <c:v>89-10-22</c:v>
                </c:pt>
                <c:pt idx="22">
                  <c:v>89-10-23</c:v>
                </c:pt>
                <c:pt idx="23">
                  <c:v>89-10-24</c:v>
                </c:pt>
                <c:pt idx="24">
                  <c:v>89-10-25</c:v>
                </c:pt>
                <c:pt idx="25">
                  <c:v>89-10-26</c:v>
                </c:pt>
                <c:pt idx="26">
                  <c:v>89-10-27</c:v>
                </c:pt>
                <c:pt idx="27">
                  <c:v>89-10-28</c:v>
                </c:pt>
                <c:pt idx="28">
                  <c:v>89-10-29</c:v>
                </c:pt>
                <c:pt idx="29">
                  <c:v>89-10-30</c:v>
                </c:pt>
                <c:pt idx="30">
                  <c:v>89-11-01</c:v>
                </c:pt>
                <c:pt idx="31">
                  <c:v>89-11-02</c:v>
                </c:pt>
                <c:pt idx="32">
                  <c:v>89-11-03</c:v>
                </c:pt>
                <c:pt idx="33">
                  <c:v>89-11-04</c:v>
                </c:pt>
                <c:pt idx="34">
                  <c:v>89-11-05</c:v>
                </c:pt>
                <c:pt idx="35">
                  <c:v>89-11-06</c:v>
                </c:pt>
                <c:pt idx="36">
                  <c:v>89-11-07</c:v>
                </c:pt>
                <c:pt idx="37">
                  <c:v>89-11-08</c:v>
                </c:pt>
                <c:pt idx="38">
                  <c:v>89-11-09</c:v>
                </c:pt>
                <c:pt idx="39">
                  <c:v>89-11-10</c:v>
                </c:pt>
                <c:pt idx="40">
                  <c:v>89-11-11</c:v>
                </c:pt>
                <c:pt idx="41">
                  <c:v>89-11-12</c:v>
                </c:pt>
                <c:pt idx="42">
                  <c:v>89-11-13</c:v>
                </c:pt>
                <c:pt idx="43">
                  <c:v>89-11-14</c:v>
                </c:pt>
                <c:pt idx="44">
                  <c:v>89-11-15</c:v>
                </c:pt>
                <c:pt idx="45">
                  <c:v>89-11-16</c:v>
                </c:pt>
                <c:pt idx="46">
                  <c:v>89-11-17</c:v>
                </c:pt>
                <c:pt idx="47">
                  <c:v>89-11-18</c:v>
                </c:pt>
                <c:pt idx="48">
                  <c:v>89-11-19</c:v>
                </c:pt>
                <c:pt idx="49">
                  <c:v>89-11-20</c:v>
                </c:pt>
                <c:pt idx="50">
                  <c:v>89-11-21</c:v>
                </c:pt>
                <c:pt idx="51">
                  <c:v>89-11-22</c:v>
                </c:pt>
                <c:pt idx="52">
                  <c:v>89-11-23</c:v>
                </c:pt>
                <c:pt idx="53">
                  <c:v>89-11-24</c:v>
                </c:pt>
                <c:pt idx="54">
                  <c:v>89-11-25</c:v>
                </c:pt>
                <c:pt idx="55">
                  <c:v>89-11-26</c:v>
                </c:pt>
                <c:pt idx="56">
                  <c:v>89-11-27</c:v>
                </c:pt>
                <c:pt idx="57">
                  <c:v>89-11-28</c:v>
                </c:pt>
                <c:pt idx="58">
                  <c:v>89-11-29</c:v>
                </c:pt>
                <c:pt idx="59">
                  <c:v>89-11-30</c:v>
                </c:pt>
                <c:pt idx="60">
                  <c:v>89-12-01</c:v>
                </c:pt>
                <c:pt idx="61">
                  <c:v>89-12-02</c:v>
                </c:pt>
                <c:pt idx="62">
                  <c:v>89-12-03</c:v>
                </c:pt>
                <c:pt idx="63">
                  <c:v>89-12-04</c:v>
                </c:pt>
                <c:pt idx="64">
                  <c:v>89-12-05</c:v>
                </c:pt>
                <c:pt idx="65">
                  <c:v>89-12-06</c:v>
                </c:pt>
                <c:pt idx="66">
                  <c:v>89-12-07</c:v>
                </c:pt>
                <c:pt idx="67">
                  <c:v>89-12-08</c:v>
                </c:pt>
                <c:pt idx="68">
                  <c:v>89-12-09</c:v>
                </c:pt>
                <c:pt idx="69">
                  <c:v>89-12-10</c:v>
                </c:pt>
                <c:pt idx="70">
                  <c:v>89-12-11</c:v>
                </c:pt>
                <c:pt idx="71">
                  <c:v>89-12-12</c:v>
                </c:pt>
                <c:pt idx="72">
                  <c:v>89-12-13</c:v>
                </c:pt>
                <c:pt idx="73">
                  <c:v>89-12-14</c:v>
                </c:pt>
                <c:pt idx="74">
                  <c:v>89-12-15</c:v>
                </c:pt>
                <c:pt idx="75">
                  <c:v>89-12-16</c:v>
                </c:pt>
                <c:pt idx="76">
                  <c:v>89-12-17</c:v>
                </c:pt>
                <c:pt idx="77">
                  <c:v>89-12-18</c:v>
                </c:pt>
                <c:pt idx="78">
                  <c:v>89-12-19</c:v>
                </c:pt>
                <c:pt idx="79">
                  <c:v>89-12-20</c:v>
                </c:pt>
                <c:pt idx="80">
                  <c:v>89-12-21</c:v>
                </c:pt>
                <c:pt idx="81">
                  <c:v>89-12-22</c:v>
                </c:pt>
                <c:pt idx="82">
                  <c:v>89-12-23</c:v>
                </c:pt>
                <c:pt idx="83">
                  <c:v>89-12-24</c:v>
                </c:pt>
                <c:pt idx="84">
                  <c:v>89-12-25</c:v>
                </c:pt>
                <c:pt idx="85">
                  <c:v>89-12-26</c:v>
                </c:pt>
                <c:pt idx="86">
                  <c:v>89-12-27</c:v>
                </c:pt>
                <c:pt idx="87">
                  <c:v>89-12-28</c:v>
                </c:pt>
                <c:pt idx="88">
                  <c:v>89-12-29</c:v>
                </c:pt>
              </c:strCache>
            </c:strRef>
          </c:cat>
          <c:val>
            <c:numRef>
              <c:f>('1389'!$B$298:$B$327,'1389'!$B$330:$B$359,'1389'!$B$362:$B$390)</c:f>
              <c:numCache>
                <c:formatCode>0.0</c:formatCode>
                <c:ptCount val="8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5-44F5-9600-F5C5D379E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745808"/>
        <c:axId val="393746200"/>
      </c:lineChart>
      <c:catAx>
        <c:axId val="393745808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393746200"/>
        <c:crosses val="autoZero"/>
        <c:auto val="1"/>
        <c:lblAlgn val="ctr"/>
        <c:lblOffset val="100"/>
        <c:tickLblSkip val="30"/>
        <c:tickMarkSkip val="1"/>
        <c:noMultiLvlLbl val="0"/>
      </c:catAx>
      <c:valAx>
        <c:axId val="393746200"/>
        <c:scaling>
          <c:orientation val="minMax"/>
          <c:max val="90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WHT (°C)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393745808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 algn="ctr" rtl="0">
              <a:def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r>
              <a: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(Test Data)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OIL(STBD)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'Full History'!$A$4:$A$210</c:f>
              <c:strCache>
                <c:ptCount val="191"/>
                <c:pt idx="0">
                  <c:v>18-Jan-99</c:v>
                </c:pt>
                <c:pt idx="1">
                  <c:v>5-Feb-99</c:v>
                </c:pt>
                <c:pt idx="2">
                  <c:v>6-Feb-99</c:v>
                </c:pt>
                <c:pt idx="3">
                  <c:v>8-Feb-99</c:v>
                </c:pt>
                <c:pt idx="4">
                  <c:v>9-Feb-99</c:v>
                </c:pt>
                <c:pt idx="5">
                  <c:v>11-Feb-99</c:v>
                </c:pt>
                <c:pt idx="6">
                  <c:v>16-Feb-99</c:v>
                </c:pt>
                <c:pt idx="7">
                  <c:v>17-Feb-99</c:v>
                </c:pt>
                <c:pt idx="8">
                  <c:v>18-Feb-99</c:v>
                </c:pt>
                <c:pt idx="9">
                  <c:v>23-Feb-99</c:v>
                </c:pt>
                <c:pt idx="10">
                  <c:v>25-Feb-99</c:v>
                </c:pt>
                <c:pt idx="11">
                  <c:v>26-Feb-99</c:v>
                </c:pt>
                <c:pt idx="12">
                  <c:v>8-Mar-99</c:v>
                </c:pt>
                <c:pt idx="13">
                  <c:v>23-Mar-99</c:v>
                </c:pt>
                <c:pt idx="14">
                  <c:v>24-Mar-99</c:v>
                </c:pt>
                <c:pt idx="15">
                  <c:v>26-Mar-99</c:v>
                </c:pt>
                <c:pt idx="16">
                  <c:v>29-Mar-99</c:v>
                </c:pt>
                <c:pt idx="17">
                  <c:v>1-Apr-99</c:v>
                </c:pt>
                <c:pt idx="18">
                  <c:v>6-Apr-99</c:v>
                </c:pt>
                <c:pt idx="19">
                  <c:v>11-Apr-99</c:v>
                </c:pt>
                <c:pt idx="20">
                  <c:v>17-Apr-99</c:v>
                </c:pt>
                <c:pt idx="21">
                  <c:v>22-Apr-99</c:v>
                </c:pt>
                <c:pt idx="22">
                  <c:v>25-Apr-99</c:v>
                </c:pt>
                <c:pt idx="23">
                  <c:v>1-May-99</c:v>
                </c:pt>
                <c:pt idx="24">
                  <c:v>4-May-99</c:v>
                </c:pt>
                <c:pt idx="25">
                  <c:v>8-May-99</c:v>
                </c:pt>
                <c:pt idx="26">
                  <c:v>11-May-99</c:v>
                </c:pt>
                <c:pt idx="27">
                  <c:v>14-May-99</c:v>
                </c:pt>
                <c:pt idx="28">
                  <c:v>18-May-99</c:v>
                </c:pt>
                <c:pt idx="29">
                  <c:v>19-May-99</c:v>
                </c:pt>
                <c:pt idx="30">
                  <c:v>20-May-99</c:v>
                </c:pt>
                <c:pt idx="31">
                  <c:v>24-May-99</c:v>
                </c:pt>
                <c:pt idx="32">
                  <c:v>27-May-99</c:v>
                </c:pt>
                <c:pt idx="33">
                  <c:v>31-May-99</c:v>
                </c:pt>
                <c:pt idx="34">
                  <c:v>5-Jun-99</c:v>
                </c:pt>
                <c:pt idx="35">
                  <c:v>10-Jun-99</c:v>
                </c:pt>
                <c:pt idx="36">
                  <c:v>14-Jun-99</c:v>
                </c:pt>
                <c:pt idx="37">
                  <c:v>19-Jun-99</c:v>
                </c:pt>
                <c:pt idx="38">
                  <c:v>20-Jun-99</c:v>
                </c:pt>
                <c:pt idx="39">
                  <c:v>24-Jun-99</c:v>
                </c:pt>
                <c:pt idx="40">
                  <c:v>27-Jun-99</c:v>
                </c:pt>
                <c:pt idx="41">
                  <c:v>1-Jul-99</c:v>
                </c:pt>
                <c:pt idx="42">
                  <c:v>5-Jul-99</c:v>
                </c:pt>
                <c:pt idx="43">
                  <c:v>13-Jul-99</c:v>
                </c:pt>
                <c:pt idx="44">
                  <c:v>20-Jul-99</c:v>
                </c:pt>
                <c:pt idx="45">
                  <c:v>24-Jul-99</c:v>
                </c:pt>
                <c:pt idx="46">
                  <c:v>28-Jul-99</c:v>
                </c:pt>
                <c:pt idx="47">
                  <c:v>3-Aug-99</c:v>
                </c:pt>
                <c:pt idx="48">
                  <c:v>5-Aug-99</c:v>
                </c:pt>
                <c:pt idx="49">
                  <c:v>10-Aug-99</c:v>
                </c:pt>
                <c:pt idx="50">
                  <c:v>14-Aug-99</c:v>
                </c:pt>
                <c:pt idx="51">
                  <c:v>31-Aug-99</c:v>
                </c:pt>
                <c:pt idx="52">
                  <c:v>9-Sep-99</c:v>
                </c:pt>
                <c:pt idx="53">
                  <c:v>13-Sep-99</c:v>
                </c:pt>
                <c:pt idx="54">
                  <c:v>16-Sep-99</c:v>
                </c:pt>
                <c:pt idx="55">
                  <c:v>27-Sep-99</c:v>
                </c:pt>
                <c:pt idx="56">
                  <c:v>16-Oct-99</c:v>
                </c:pt>
                <c:pt idx="57">
                  <c:v>21-Oct-99</c:v>
                </c:pt>
                <c:pt idx="58">
                  <c:v>4-Nov-99</c:v>
                </c:pt>
                <c:pt idx="59">
                  <c:v>29-Nov-99</c:v>
                </c:pt>
                <c:pt idx="60">
                  <c:v>9-Dec-99</c:v>
                </c:pt>
                <c:pt idx="61">
                  <c:v>18-Dec-99</c:v>
                </c:pt>
                <c:pt idx="62">
                  <c:v>22-Dec-99</c:v>
                </c:pt>
                <c:pt idx="63">
                  <c:v>2-Jan-00</c:v>
                </c:pt>
                <c:pt idx="64">
                  <c:v>1-Mar-00</c:v>
                </c:pt>
                <c:pt idx="65">
                  <c:v>11-Mar-00</c:v>
                </c:pt>
                <c:pt idx="66">
                  <c:v>29-Mar-00</c:v>
                </c:pt>
                <c:pt idx="67">
                  <c:v>7-Apr-00</c:v>
                </c:pt>
                <c:pt idx="68">
                  <c:v>18-May-00</c:v>
                </c:pt>
                <c:pt idx="69">
                  <c:v>30-May-00</c:v>
                </c:pt>
                <c:pt idx="70">
                  <c:v>8-Jun-00</c:v>
                </c:pt>
                <c:pt idx="71">
                  <c:v>26-Jun-00</c:v>
                </c:pt>
                <c:pt idx="72">
                  <c:v>5-Jul-00</c:v>
                </c:pt>
                <c:pt idx="73">
                  <c:v>26-Jul-00</c:v>
                </c:pt>
                <c:pt idx="74">
                  <c:v>19-Aug-00</c:v>
                </c:pt>
                <c:pt idx="75">
                  <c:v>28-Aug-00</c:v>
                </c:pt>
                <c:pt idx="76">
                  <c:v>9-Sep-00</c:v>
                </c:pt>
                <c:pt idx="77">
                  <c:v>12-Sep-00</c:v>
                </c:pt>
                <c:pt idx="78">
                  <c:v>15-Sep-00</c:v>
                </c:pt>
                <c:pt idx="79">
                  <c:v>29-Sep-00</c:v>
                </c:pt>
                <c:pt idx="80">
                  <c:v>13-Oct-00</c:v>
                </c:pt>
                <c:pt idx="81">
                  <c:v>28-Oct-00</c:v>
                </c:pt>
                <c:pt idx="82">
                  <c:v>5-Nov-00</c:v>
                </c:pt>
                <c:pt idx="83">
                  <c:v>30-Nov-00</c:v>
                </c:pt>
                <c:pt idx="84">
                  <c:v>5-Jan-01</c:v>
                </c:pt>
                <c:pt idx="85">
                  <c:v>20-Jan-01</c:v>
                </c:pt>
                <c:pt idx="86">
                  <c:v>9-Feb-01</c:v>
                </c:pt>
                <c:pt idx="87">
                  <c:v>13-Feb-01</c:v>
                </c:pt>
                <c:pt idx="88">
                  <c:v>24-Feb-01</c:v>
                </c:pt>
                <c:pt idx="89">
                  <c:v>3-Mar-01</c:v>
                </c:pt>
                <c:pt idx="90">
                  <c:v>17-Apr-01</c:v>
                </c:pt>
                <c:pt idx="91">
                  <c:v>7-May-01</c:v>
                </c:pt>
                <c:pt idx="92">
                  <c:v>2-Jun-01</c:v>
                </c:pt>
                <c:pt idx="93">
                  <c:v>2-Jul-01</c:v>
                </c:pt>
                <c:pt idx="94">
                  <c:v>31-Jul-01</c:v>
                </c:pt>
                <c:pt idx="95">
                  <c:v>2-Oct-01</c:v>
                </c:pt>
                <c:pt idx="96">
                  <c:v>26-Oct-01</c:v>
                </c:pt>
                <c:pt idx="97">
                  <c:v>22-Nov-01</c:v>
                </c:pt>
                <c:pt idx="98">
                  <c:v>12-Dec-01</c:v>
                </c:pt>
                <c:pt idx="99">
                  <c:v>11-Jan-02</c:v>
                </c:pt>
                <c:pt idx="100">
                  <c:v>12-Feb-02</c:v>
                </c:pt>
                <c:pt idx="101">
                  <c:v>10-Mar-02</c:v>
                </c:pt>
                <c:pt idx="102">
                  <c:v>10-Apr-02</c:v>
                </c:pt>
                <c:pt idx="103">
                  <c:v>1-May-02</c:v>
                </c:pt>
                <c:pt idx="104">
                  <c:v>3-Jun-02</c:v>
                </c:pt>
                <c:pt idx="105">
                  <c:v>1-Jul-02</c:v>
                </c:pt>
                <c:pt idx="106">
                  <c:v>31-Jul-02</c:v>
                </c:pt>
                <c:pt idx="107">
                  <c:v>5-Sep-02</c:v>
                </c:pt>
                <c:pt idx="108">
                  <c:v>18-Sep-02</c:v>
                </c:pt>
                <c:pt idx="109">
                  <c:v>2-Oct-02</c:v>
                </c:pt>
                <c:pt idx="110">
                  <c:v>6-Nov-02</c:v>
                </c:pt>
                <c:pt idx="111">
                  <c:v>4-Dec-02</c:v>
                </c:pt>
                <c:pt idx="112">
                  <c:v>7-Jan-03</c:v>
                </c:pt>
                <c:pt idx="113">
                  <c:v>5-Feb-03</c:v>
                </c:pt>
                <c:pt idx="114">
                  <c:v>5-Mar-03</c:v>
                </c:pt>
                <c:pt idx="115">
                  <c:v>3-Apr-03</c:v>
                </c:pt>
                <c:pt idx="116">
                  <c:v>9-May-03</c:v>
                </c:pt>
                <c:pt idx="117">
                  <c:v>11-Jun-03</c:v>
                </c:pt>
                <c:pt idx="118">
                  <c:v>14-Jul-03</c:v>
                </c:pt>
                <c:pt idx="119">
                  <c:v>19-Aug-03</c:v>
                </c:pt>
                <c:pt idx="120">
                  <c:v>19-Sep-03</c:v>
                </c:pt>
                <c:pt idx="121">
                  <c:v>30-Oct-03</c:v>
                </c:pt>
                <c:pt idx="122">
                  <c:v>1382/10/08</c:v>
                </c:pt>
                <c:pt idx="123">
                  <c:v>1382/11/11</c:v>
                </c:pt>
                <c:pt idx="124">
                  <c:v>1382/12/11</c:v>
                </c:pt>
                <c:pt idx="125">
                  <c:v>1383/01/11</c:v>
                </c:pt>
                <c:pt idx="126">
                  <c:v>1383/02/10</c:v>
                </c:pt>
                <c:pt idx="127">
                  <c:v>1383/03/11</c:v>
                </c:pt>
                <c:pt idx="128">
                  <c:v>1383/04/13</c:v>
                </c:pt>
                <c:pt idx="129">
                  <c:v>1383/04/24</c:v>
                </c:pt>
                <c:pt idx="130">
                  <c:v>1383/06/23</c:v>
                </c:pt>
                <c:pt idx="131">
                  <c:v>1383/08/26</c:v>
                </c:pt>
                <c:pt idx="132">
                  <c:v>1383/10/11</c:v>
                </c:pt>
                <c:pt idx="133">
                  <c:v>1383/11/17</c:v>
                </c:pt>
                <c:pt idx="134">
                  <c:v>1383/12/16</c:v>
                </c:pt>
                <c:pt idx="135">
                  <c:v>1384/04/07</c:v>
                </c:pt>
                <c:pt idx="136">
                  <c:v>1384/04/14</c:v>
                </c:pt>
                <c:pt idx="137">
                  <c:v>1384/05/14</c:v>
                </c:pt>
                <c:pt idx="138">
                  <c:v>1384/06/19</c:v>
                </c:pt>
                <c:pt idx="139">
                  <c:v>1384/07/18</c:v>
                </c:pt>
                <c:pt idx="140">
                  <c:v>1384/08/13</c:v>
                </c:pt>
                <c:pt idx="141">
                  <c:v>1384/09/18</c:v>
                </c:pt>
                <c:pt idx="142">
                  <c:v>1384/10/19</c:v>
                </c:pt>
                <c:pt idx="143">
                  <c:v>1384/11/18</c:v>
                </c:pt>
                <c:pt idx="144">
                  <c:v>1384/12/15</c:v>
                </c:pt>
                <c:pt idx="145">
                  <c:v>1385/01/16</c:v>
                </c:pt>
                <c:pt idx="146">
                  <c:v>1385/02/15</c:v>
                </c:pt>
                <c:pt idx="147">
                  <c:v>1385/03/18</c:v>
                </c:pt>
                <c:pt idx="148">
                  <c:v>1385/04/24</c:v>
                </c:pt>
                <c:pt idx="149">
                  <c:v>1385/05/20</c:v>
                </c:pt>
                <c:pt idx="150">
                  <c:v>1385/06/23</c:v>
                </c:pt>
                <c:pt idx="151">
                  <c:v>1385/07/22</c:v>
                </c:pt>
                <c:pt idx="152">
                  <c:v>1385/08/01</c:v>
                </c:pt>
                <c:pt idx="153">
                  <c:v>1385/09/22</c:v>
                </c:pt>
                <c:pt idx="154">
                  <c:v>1385/10/19</c:v>
                </c:pt>
                <c:pt idx="155">
                  <c:v>1385/11/03</c:v>
                </c:pt>
                <c:pt idx="156">
                  <c:v>1385/12/18</c:v>
                </c:pt>
                <c:pt idx="157">
                  <c:v>1386/01/24</c:v>
                </c:pt>
                <c:pt idx="158">
                  <c:v>1386/02/29</c:v>
                </c:pt>
                <c:pt idx="159">
                  <c:v>1386/03/25</c:v>
                </c:pt>
                <c:pt idx="160">
                  <c:v>1386/04/22</c:v>
                </c:pt>
                <c:pt idx="161">
                  <c:v>1386/05/28</c:v>
                </c:pt>
                <c:pt idx="162">
                  <c:v>1386/06/22</c:v>
                </c:pt>
                <c:pt idx="163">
                  <c:v>1386/07/21</c:v>
                </c:pt>
                <c:pt idx="164">
                  <c:v>1386/08/24</c:v>
                </c:pt>
                <c:pt idx="165">
                  <c:v>1386/09/26</c:v>
                </c:pt>
                <c:pt idx="166">
                  <c:v>1386/10/30</c:v>
                </c:pt>
                <c:pt idx="167">
                  <c:v>1386/11/28</c:v>
                </c:pt>
                <c:pt idx="168">
                  <c:v>1386/12/27</c:v>
                </c:pt>
                <c:pt idx="169">
                  <c:v>1387/01/25</c:v>
                </c:pt>
                <c:pt idx="170">
                  <c:v>1387/02/26</c:v>
                </c:pt>
                <c:pt idx="171">
                  <c:v>1387/05/24</c:v>
                </c:pt>
                <c:pt idx="172">
                  <c:v>1387/06/30</c:v>
                </c:pt>
                <c:pt idx="173">
                  <c:v>1387/07/27</c:v>
                </c:pt>
                <c:pt idx="174">
                  <c:v>1387/08/25</c:v>
                </c:pt>
                <c:pt idx="175">
                  <c:v>1387/09/23</c:v>
                </c:pt>
                <c:pt idx="176">
                  <c:v>1387/10/25</c:v>
                </c:pt>
                <c:pt idx="177">
                  <c:v>1387/11/26</c:v>
                </c:pt>
                <c:pt idx="178">
                  <c:v>1387/12/25</c:v>
                </c:pt>
                <c:pt idx="179">
                  <c:v>1388/01/26</c:v>
                </c:pt>
                <c:pt idx="180">
                  <c:v>1388/02/26</c:v>
                </c:pt>
                <c:pt idx="181">
                  <c:v>1388/03/24</c:v>
                </c:pt>
                <c:pt idx="182">
                  <c:v>1388/04/25</c:v>
                </c:pt>
                <c:pt idx="183">
                  <c:v>1388/05/27</c:v>
                </c:pt>
                <c:pt idx="184">
                  <c:v>1388/06/27</c:v>
                </c:pt>
                <c:pt idx="185">
                  <c:v>1388/07/25</c:v>
                </c:pt>
                <c:pt idx="186">
                  <c:v>1388/08/24</c:v>
                </c:pt>
                <c:pt idx="187">
                  <c:v>1388/09/25</c:v>
                </c:pt>
                <c:pt idx="188">
                  <c:v>1388/11/15</c:v>
                </c:pt>
                <c:pt idx="189">
                  <c:v>1388/12/29</c:v>
                </c:pt>
                <c:pt idx="190">
                  <c:v>1389/03/03</c:v>
                </c:pt>
              </c:strCache>
            </c:strRef>
          </c:cat>
          <c:val>
            <c:numRef>
              <c:f>'Full History'!$G$4:$G$210</c:f>
              <c:numCache>
                <c:formatCode>0</c:formatCode>
                <c:ptCount val="207"/>
                <c:pt idx="0">
                  <c:v>7409</c:v>
                </c:pt>
                <c:pt idx="1">
                  <c:v>9205</c:v>
                </c:pt>
                <c:pt idx="2">
                  <c:v>10454</c:v>
                </c:pt>
                <c:pt idx="3">
                  <c:v>10006</c:v>
                </c:pt>
                <c:pt idx="4">
                  <c:v>9877</c:v>
                </c:pt>
                <c:pt idx="5">
                  <c:v>9704</c:v>
                </c:pt>
                <c:pt idx="6">
                  <c:v>9542</c:v>
                </c:pt>
                <c:pt idx="7">
                  <c:v>8895</c:v>
                </c:pt>
                <c:pt idx="8">
                  <c:v>8243</c:v>
                </c:pt>
                <c:pt idx="9">
                  <c:v>7528</c:v>
                </c:pt>
                <c:pt idx="10">
                  <c:v>7357</c:v>
                </c:pt>
                <c:pt idx="11">
                  <c:v>7333</c:v>
                </c:pt>
                <c:pt idx="12">
                  <c:v>4876.88</c:v>
                </c:pt>
                <c:pt idx="13">
                  <c:v>9874.6200000000008</c:v>
                </c:pt>
                <c:pt idx="14">
                  <c:v>10013.44</c:v>
                </c:pt>
                <c:pt idx="15">
                  <c:v>7678.15</c:v>
                </c:pt>
                <c:pt idx="16">
                  <c:v>6680.59</c:v>
                </c:pt>
                <c:pt idx="17">
                  <c:v>4188.93</c:v>
                </c:pt>
                <c:pt idx="18">
                  <c:v>5947.47</c:v>
                </c:pt>
                <c:pt idx="19">
                  <c:v>5555.12</c:v>
                </c:pt>
                <c:pt idx="20">
                  <c:v>5493.54</c:v>
                </c:pt>
                <c:pt idx="21">
                  <c:v>5543.78</c:v>
                </c:pt>
                <c:pt idx="22">
                  <c:v>5523.38</c:v>
                </c:pt>
                <c:pt idx="23">
                  <c:v>5522.62</c:v>
                </c:pt>
                <c:pt idx="24">
                  <c:v>5521.85</c:v>
                </c:pt>
                <c:pt idx="25">
                  <c:v>5638</c:v>
                </c:pt>
                <c:pt idx="26">
                  <c:v>5541</c:v>
                </c:pt>
                <c:pt idx="27">
                  <c:v>5584</c:v>
                </c:pt>
                <c:pt idx="28">
                  <c:v>8957</c:v>
                </c:pt>
                <c:pt idx="29">
                  <c:v>8936</c:v>
                </c:pt>
                <c:pt idx="30">
                  <c:v>8833</c:v>
                </c:pt>
                <c:pt idx="31">
                  <c:v>8737</c:v>
                </c:pt>
                <c:pt idx="32">
                  <c:v>8684</c:v>
                </c:pt>
                <c:pt idx="33">
                  <c:v>8562</c:v>
                </c:pt>
                <c:pt idx="34">
                  <c:v>8526</c:v>
                </c:pt>
                <c:pt idx="35">
                  <c:v>8277.2000000000007</c:v>
                </c:pt>
                <c:pt idx="36">
                  <c:v>8267</c:v>
                </c:pt>
                <c:pt idx="37">
                  <c:v>6998</c:v>
                </c:pt>
                <c:pt idx="38">
                  <c:v>7004</c:v>
                </c:pt>
                <c:pt idx="39">
                  <c:v>7000</c:v>
                </c:pt>
                <c:pt idx="40">
                  <c:v>6983</c:v>
                </c:pt>
                <c:pt idx="41">
                  <c:v>6969.8</c:v>
                </c:pt>
                <c:pt idx="42">
                  <c:v>6937.4</c:v>
                </c:pt>
                <c:pt idx="43">
                  <c:v>6867.3</c:v>
                </c:pt>
                <c:pt idx="44">
                  <c:v>6998.8</c:v>
                </c:pt>
                <c:pt idx="45">
                  <c:v>7023.8</c:v>
                </c:pt>
                <c:pt idx="46">
                  <c:v>7024</c:v>
                </c:pt>
                <c:pt idx="47">
                  <c:v>7053</c:v>
                </c:pt>
                <c:pt idx="48">
                  <c:v>7005</c:v>
                </c:pt>
                <c:pt idx="49">
                  <c:v>7108.7</c:v>
                </c:pt>
                <c:pt idx="50">
                  <c:v>6949.3</c:v>
                </c:pt>
                <c:pt idx="51">
                  <c:v>7082.6</c:v>
                </c:pt>
                <c:pt idx="52">
                  <c:v>7049.7</c:v>
                </c:pt>
                <c:pt idx="53">
                  <c:v>8268</c:v>
                </c:pt>
                <c:pt idx="54">
                  <c:v>6996.1</c:v>
                </c:pt>
                <c:pt idx="55">
                  <c:v>6566.2</c:v>
                </c:pt>
                <c:pt idx="56">
                  <c:v>5763.3</c:v>
                </c:pt>
                <c:pt idx="57">
                  <c:v>4164.7</c:v>
                </c:pt>
                <c:pt idx="58">
                  <c:v>4326.6000000000004</c:v>
                </c:pt>
                <c:pt idx="59">
                  <c:v>4494</c:v>
                </c:pt>
                <c:pt idx="60">
                  <c:v>4811</c:v>
                </c:pt>
                <c:pt idx="61">
                  <c:v>4549</c:v>
                </c:pt>
                <c:pt idx="62">
                  <c:v>4593</c:v>
                </c:pt>
                <c:pt idx="63">
                  <c:v>4598</c:v>
                </c:pt>
                <c:pt idx="64">
                  <c:v>3045.6</c:v>
                </c:pt>
                <c:pt idx="65">
                  <c:v>3070</c:v>
                </c:pt>
                <c:pt idx="66">
                  <c:v>2500.1999999999998</c:v>
                </c:pt>
                <c:pt idx="67">
                  <c:v>2337.6999999999998</c:v>
                </c:pt>
                <c:pt idx="68">
                  <c:v>3162</c:v>
                </c:pt>
                <c:pt idx="69">
                  <c:v>3553.1</c:v>
                </c:pt>
                <c:pt idx="70">
                  <c:v>3596.7</c:v>
                </c:pt>
                <c:pt idx="71">
                  <c:v>3916</c:v>
                </c:pt>
                <c:pt idx="72">
                  <c:v>3588</c:v>
                </c:pt>
                <c:pt idx="73">
                  <c:v>3680</c:v>
                </c:pt>
                <c:pt idx="74">
                  <c:v>4030</c:v>
                </c:pt>
                <c:pt idx="75">
                  <c:v>3525</c:v>
                </c:pt>
                <c:pt idx="76">
                  <c:v>3508</c:v>
                </c:pt>
                <c:pt idx="77">
                  <c:v>3493</c:v>
                </c:pt>
                <c:pt idx="78">
                  <c:v>3531</c:v>
                </c:pt>
                <c:pt idx="79">
                  <c:v>3777</c:v>
                </c:pt>
                <c:pt idx="80">
                  <c:v>3385</c:v>
                </c:pt>
                <c:pt idx="81">
                  <c:v>3215</c:v>
                </c:pt>
                <c:pt idx="82">
                  <c:v>4931</c:v>
                </c:pt>
                <c:pt idx="83">
                  <c:v>2614</c:v>
                </c:pt>
                <c:pt idx="84">
                  <c:v>2946</c:v>
                </c:pt>
                <c:pt idx="85">
                  <c:v>3873</c:v>
                </c:pt>
                <c:pt idx="86">
                  <c:v>5543</c:v>
                </c:pt>
                <c:pt idx="87">
                  <c:v>5543</c:v>
                </c:pt>
                <c:pt idx="88">
                  <c:v>5426</c:v>
                </c:pt>
                <c:pt idx="89">
                  <c:v>5380</c:v>
                </c:pt>
                <c:pt idx="90">
                  <c:v>5136.1000000000004</c:v>
                </c:pt>
                <c:pt idx="91">
                  <c:v>5020.2</c:v>
                </c:pt>
                <c:pt idx="92">
                  <c:v>4982.7</c:v>
                </c:pt>
                <c:pt idx="93">
                  <c:v>5080.7</c:v>
                </c:pt>
                <c:pt idx="94">
                  <c:v>5171</c:v>
                </c:pt>
                <c:pt idx="95">
                  <c:v>3878.9</c:v>
                </c:pt>
                <c:pt idx="96">
                  <c:v>3890.3</c:v>
                </c:pt>
                <c:pt idx="97">
                  <c:v>4021.3</c:v>
                </c:pt>
                <c:pt idx="98">
                  <c:v>3286.3</c:v>
                </c:pt>
                <c:pt idx="99">
                  <c:v>3388.5</c:v>
                </c:pt>
                <c:pt idx="100">
                  <c:v>3479.8</c:v>
                </c:pt>
                <c:pt idx="101">
                  <c:v>3332</c:v>
                </c:pt>
                <c:pt idx="102">
                  <c:v>3369.1</c:v>
                </c:pt>
                <c:pt idx="103">
                  <c:v>3223.2</c:v>
                </c:pt>
                <c:pt idx="104">
                  <c:v>3292.1</c:v>
                </c:pt>
                <c:pt idx="105">
                  <c:v>4542.7</c:v>
                </c:pt>
                <c:pt idx="106">
                  <c:v>3217.5</c:v>
                </c:pt>
                <c:pt idx="107">
                  <c:v>2996.9</c:v>
                </c:pt>
                <c:pt idx="108">
                  <c:v>3134.2</c:v>
                </c:pt>
                <c:pt idx="109">
                  <c:v>3146.9</c:v>
                </c:pt>
                <c:pt idx="110">
                  <c:v>3418.1</c:v>
                </c:pt>
                <c:pt idx="111">
                  <c:v>3368.9</c:v>
                </c:pt>
                <c:pt idx="112">
                  <c:v>3326.1</c:v>
                </c:pt>
                <c:pt idx="113">
                  <c:v>2463.8000000000002</c:v>
                </c:pt>
                <c:pt idx="114">
                  <c:v>2784.5</c:v>
                </c:pt>
                <c:pt idx="115">
                  <c:v>2526</c:v>
                </c:pt>
                <c:pt idx="116">
                  <c:v>2561</c:v>
                </c:pt>
                <c:pt idx="117">
                  <c:v>2754.8</c:v>
                </c:pt>
                <c:pt idx="118">
                  <c:v>3681</c:v>
                </c:pt>
                <c:pt idx="119">
                  <c:v>3675.2</c:v>
                </c:pt>
                <c:pt idx="120">
                  <c:v>3872.3</c:v>
                </c:pt>
                <c:pt idx="121">
                  <c:v>3737.7</c:v>
                </c:pt>
                <c:pt idx="122">
                  <c:v>3809.7</c:v>
                </c:pt>
                <c:pt idx="123">
                  <c:v>3826.6</c:v>
                </c:pt>
                <c:pt idx="124">
                  <c:v>3475.3</c:v>
                </c:pt>
                <c:pt idx="125">
                  <c:v>3469.1</c:v>
                </c:pt>
                <c:pt idx="126">
                  <c:v>3428.8</c:v>
                </c:pt>
                <c:pt idx="127">
                  <c:v>3375.9</c:v>
                </c:pt>
                <c:pt idx="128">
                  <c:v>2769.7</c:v>
                </c:pt>
                <c:pt idx="129">
                  <c:v>2657.6</c:v>
                </c:pt>
                <c:pt idx="130">
                  <c:v>2690</c:v>
                </c:pt>
                <c:pt idx="131">
                  <c:v>3096.1</c:v>
                </c:pt>
                <c:pt idx="132">
                  <c:v>3052.1</c:v>
                </c:pt>
                <c:pt idx="133">
                  <c:v>2784.4</c:v>
                </c:pt>
                <c:pt idx="134">
                  <c:v>4023.9</c:v>
                </c:pt>
                <c:pt idx="135">
                  <c:v>2895.4</c:v>
                </c:pt>
                <c:pt idx="136">
                  <c:v>3814.8</c:v>
                </c:pt>
                <c:pt idx="137">
                  <c:v>3695</c:v>
                </c:pt>
                <c:pt idx="138">
                  <c:v>3709.4</c:v>
                </c:pt>
                <c:pt idx="139">
                  <c:v>3728.9</c:v>
                </c:pt>
                <c:pt idx="140">
                  <c:v>3747.1</c:v>
                </c:pt>
                <c:pt idx="141">
                  <c:v>3661.9</c:v>
                </c:pt>
                <c:pt idx="142">
                  <c:v>3863.2</c:v>
                </c:pt>
                <c:pt idx="143">
                  <c:v>3864.1</c:v>
                </c:pt>
                <c:pt idx="144">
                  <c:v>4278</c:v>
                </c:pt>
                <c:pt idx="145">
                  <c:v>3240.9</c:v>
                </c:pt>
                <c:pt idx="146">
                  <c:v>4041.1</c:v>
                </c:pt>
                <c:pt idx="147">
                  <c:v>4057</c:v>
                </c:pt>
                <c:pt idx="148">
                  <c:v>4112</c:v>
                </c:pt>
                <c:pt idx="149">
                  <c:v>4244.8999999999996</c:v>
                </c:pt>
                <c:pt idx="150">
                  <c:v>4114</c:v>
                </c:pt>
                <c:pt idx="151">
                  <c:v>4059</c:v>
                </c:pt>
                <c:pt idx="152">
                  <c:v>4152</c:v>
                </c:pt>
                <c:pt idx="153">
                  <c:v>3584</c:v>
                </c:pt>
                <c:pt idx="154">
                  <c:v>4329.8</c:v>
                </c:pt>
                <c:pt idx="155">
                  <c:v>3890</c:v>
                </c:pt>
                <c:pt idx="156">
                  <c:v>4199</c:v>
                </c:pt>
                <c:pt idx="157">
                  <c:v>4275</c:v>
                </c:pt>
                <c:pt idx="158">
                  <c:v>4208.8</c:v>
                </c:pt>
                <c:pt idx="159">
                  <c:v>4228</c:v>
                </c:pt>
                <c:pt idx="160">
                  <c:v>4288</c:v>
                </c:pt>
                <c:pt idx="161">
                  <c:v>4531</c:v>
                </c:pt>
                <c:pt idx="162">
                  <c:v>4551</c:v>
                </c:pt>
                <c:pt idx="163">
                  <c:v>4505.7</c:v>
                </c:pt>
                <c:pt idx="164">
                  <c:v>4176</c:v>
                </c:pt>
                <c:pt idx="165">
                  <c:v>4184.8</c:v>
                </c:pt>
                <c:pt idx="166">
                  <c:v>4069</c:v>
                </c:pt>
                <c:pt idx="167">
                  <c:v>4063</c:v>
                </c:pt>
                <c:pt idx="168">
                  <c:v>4049</c:v>
                </c:pt>
                <c:pt idx="169">
                  <c:v>4078</c:v>
                </c:pt>
                <c:pt idx="170">
                  <c:v>4091</c:v>
                </c:pt>
                <c:pt idx="171">
                  <c:v>4055</c:v>
                </c:pt>
                <c:pt idx="172">
                  <c:v>4088</c:v>
                </c:pt>
                <c:pt idx="173">
                  <c:v>4086</c:v>
                </c:pt>
                <c:pt idx="174">
                  <c:v>4107</c:v>
                </c:pt>
                <c:pt idx="175">
                  <c:v>4203</c:v>
                </c:pt>
                <c:pt idx="176">
                  <c:v>4155</c:v>
                </c:pt>
                <c:pt idx="177">
                  <c:v>4599</c:v>
                </c:pt>
                <c:pt idx="178">
                  <c:v>4272</c:v>
                </c:pt>
                <c:pt idx="179">
                  <c:v>4289</c:v>
                </c:pt>
                <c:pt idx="180">
                  <c:v>4324</c:v>
                </c:pt>
                <c:pt idx="181">
                  <c:v>4336</c:v>
                </c:pt>
                <c:pt idx="182">
                  <c:v>4378</c:v>
                </c:pt>
                <c:pt idx="183">
                  <c:v>4570</c:v>
                </c:pt>
                <c:pt idx="184">
                  <c:v>4533</c:v>
                </c:pt>
                <c:pt idx="185">
                  <c:v>4480</c:v>
                </c:pt>
                <c:pt idx="186">
                  <c:v>4793</c:v>
                </c:pt>
                <c:pt idx="187">
                  <c:v>4825</c:v>
                </c:pt>
                <c:pt idx="188">
                  <c:v>4580</c:v>
                </c:pt>
                <c:pt idx="189">
                  <c:v>4825</c:v>
                </c:pt>
                <c:pt idx="190">
                  <c:v>5504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A-41C7-83C5-B513C619052F}"/>
            </c:ext>
          </c:extLst>
        </c:ser>
        <c:ser>
          <c:idx val="1"/>
          <c:order val="1"/>
          <c:tx>
            <c:v>GOR(SCF/STB)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'Full History'!$A$4:$A$210</c:f>
              <c:strCache>
                <c:ptCount val="191"/>
                <c:pt idx="0">
                  <c:v>18-Jan-99</c:v>
                </c:pt>
                <c:pt idx="1">
                  <c:v>5-Feb-99</c:v>
                </c:pt>
                <c:pt idx="2">
                  <c:v>6-Feb-99</c:v>
                </c:pt>
                <c:pt idx="3">
                  <c:v>8-Feb-99</c:v>
                </c:pt>
                <c:pt idx="4">
                  <c:v>9-Feb-99</c:v>
                </c:pt>
                <c:pt idx="5">
                  <c:v>11-Feb-99</c:v>
                </c:pt>
                <c:pt idx="6">
                  <c:v>16-Feb-99</c:v>
                </c:pt>
                <c:pt idx="7">
                  <c:v>17-Feb-99</c:v>
                </c:pt>
                <c:pt idx="8">
                  <c:v>18-Feb-99</c:v>
                </c:pt>
                <c:pt idx="9">
                  <c:v>23-Feb-99</c:v>
                </c:pt>
                <c:pt idx="10">
                  <c:v>25-Feb-99</c:v>
                </c:pt>
                <c:pt idx="11">
                  <c:v>26-Feb-99</c:v>
                </c:pt>
                <c:pt idx="12">
                  <c:v>8-Mar-99</c:v>
                </c:pt>
                <c:pt idx="13">
                  <c:v>23-Mar-99</c:v>
                </c:pt>
                <c:pt idx="14">
                  <c:v>24-Mar-99</c:v>
                </c:pt>
                <c:pt idx="15">
                  <c:v>26-Mar-99</c:v>
                </c:pt>
                <c:pt idx="16">
                  <c:v>29-Mar-99</c:v>
                </c:pt>
                <c:pt idx="17">
                  <c:v>1-Apr-99</c:v>
                </c:pt>
                <c:pt idx="18">
                  <c:v>6-Apr-99</c:v>
                </c:pt>
                <c:pt idx="19">
                  <c:v>11-Apr-99</c:v>
                </c:pt>
                <c:pt idx="20">
                  <c:v>17-Apr-99</c:v>
                </c:pt>
                <c:pt idx="21">
                  <c:v>22-Apr-99</c:v>
                </c:pt>
                <c:pt idx="22">
                  <c:v>25-Apr-99</c:v>
                </c:pt>
                <c:pt idx="23">
                  <c:v>1-May-99</c:v>
                </c:pt>
                <c:pt idx="24">
                  <c:v>4-May-99</c:v>
                </c:pt>
                <c:pt idx="25">
                  <c:v>8-May-99</c:v>
                </c:pt>
                <c:pt idx="26">
                  <c:v>11-May-99</c:v>
                </c:pt>
                <c:pt idx="27">
                  <c:v>14-May-99</c:v>
                </c:pt>
                <c:pt idx="28">
                  <c:v>18-May-99</c:v>
                </c:pt>
                <c:pt idx="29">
                  <c:v>19-May-99</c:v>
                </c:pt>
                <c:pt idx="30">
                  <c:v>20-May-99</c:v>
                </c:pt>
                <c:pt idx="31">
                  <c:v>24-May-99</c:v>
                </c:pt>
                <c:pt idx="32">
                  <c:v>27-May-99</c:v>
                </c:pt>
                <c:pt idx="33">
                  <c:v>31-May-99</c:v>
                </c:pt>
                <c:pt idx="34">
                  <c:v>5-Jun-99</c:v>
                </c:pt>
                <c:pt idx="35">
                  <c:v>10-Jun-99</c:v>
                </c:pt>
                <c:pt idx="36">
                  <c:v>14-Jun-99</c:v>
                </c:pt>
                <c:pt idx="37">
                  <c:v>19-Jun-99</c:v>
                </c:pt>
                <c:pt idx="38">
                  <c:v>20-Jun-99</c:v>
                </c:pt>
                <c:pt idx="39">
                  <c:v>24-Jun-99</c:v>
                </c:pt>
                <c:pt idx="40">
                  <c:v>27-Jun-99</c:v>
                </c:pt>
                <c:pt idx="41">
                  <c:v>1-Jul-99</c:v>
                </c:pt>
                <c:pt idx="42">
                  <c:v>5-Jul-99</c:v>
                </c:pt>
                <c:pt idx="43">
                  <c:v>13-Jul-99</c:v>
                </c:pt>
                <c:pt idx="44">
                  <c:v>20-Jul-99</c:v>
                </c:pt>
                <c:pt idx="45">
                  <c:v>24-Jul-99</c:v>
                </c:pt>
                <c:pt idx="46">
                  <c:v>28-Jul-99</c:v>
                </c:pt>
                <c:pt idx="47">
                  <c:v>3-Aug-99</c:v>
                </c:pt>
                <c:pt idx="48">
                  <c:v>5-Aug-99</c:v>
                </c:pt>
                <c:pt idx="49">
                  <c:v>10-Aug-99</c:v>
                </c:pt>
                <c:pt idx="50">
                  <c:v>14-Aug-99</c:v>
                </c:pt>
                <c:pt idx="51">
                  <c:v>31-Aug-99</c:v>
                </c:pt>
                <c:pt idx="52">
                  <c:v>9-Sep-99</c:v>
                </c:pt>
                <c:pt idx="53">
                  <c:v>13-Sep-99</c:v>
                </c:pt>
                <c:pt idx="54">
                  <c:v>16-Sep-99</c:v>
                </c:pt>
                <c:pt idx="55">
                  <c:v>27-Sep-99</c:v>
                </c:pt>
                <c:pt idx="56">
                  <c:v>16-Oct-99</c:v>
                </c:pt>
                <c:pt idx="57">
                  <c:v>21-Oct-99</c:v>
                </c:pt>
                <c:pt idx="58">
                  <c:v>4-Nov-99</c:v>
                </c:pt>
                <c:pt idx="59">
                  <c:v>29-Nov-99</c:v>
                </c:pt>
                <c:pt idx="60">
                  <c:v>9-Dec-99</c:v>
                </c:pt>
                <c:pt idx="61">
                  <c:v>18-Dec-99</c:v>
                </c:pt>
                <c:pt idx="62">
                  <c:v>22-Dec-99</c:v>
                </c:pt>
                <c:pt idx="63">
                  <c:v>2-Jan-00</c:v>
                </c:pt>
                <c:pt idx="64">
                  <c:v>1-Mar-00</c:v>
                </c:pt>
                <c:pt idx="65">
                  <c:v>11-Mar-00</c:v>
                </c:pt>
                <c:pt idx="66">
                  <c:v>29-Mar-00</c:v>
                </c:pt>
                <c:pt idx="67">
                  <c:v>7-Apr-00</c:v>
                </c:pt>
                <c:pt idx="68">
                  <c:v>18-May-00</c:v>
                </c:pt>
                <c:pt idx="69">
                  <c:v>30-May-00</c:v>
                </c:pt>
                <c:pt idx="70">
                  <c:v>8-Jun-00</c:v>
                </c:pt>
                <c:pt idx="71">
                  <c:v>26-Jun-00</c:v>
                </c:pt>
                <c:pt idx="72">
                  <c:v>5-Jul-00</c:v>
                </c:pt>
                <c:pt idx="73">
                  <c:v>26-Jul-00</c:v>
                </c:pt>
                <c:pt idx="74">
                  <c:v>19-Aug-00</c:v>
                </c:pt>
                <c:pt idx="75">
                  <c:v>28-Aug-00</c:v>
                </c:pt>
                <c:pt idx="76">
                  <c:v>9-Sep-00</c:v>
                </c:pt>
                <c:pt idx="77">
                  <c:v>12-Sep-00</c:v>
                </c:pt>
                <c:pt idx="78">
                  <c:v>15-Sep-00</c:v>
                </c:pt>
                <c:pt idx="79">
                  <c:v>29-Sep-00</c:v>
                </c:pt>
                <c:pt idx="80">
                  <c:v>13-Oct-00</c:v>
                </c:pt>
                <c:pt idx="81">
                  <c:v>28-Oct-00</c:v>
                </c:pt>
                <c:pt idx="82">
                  <c:v>5-Nov-00</c:v>
                </c:pt>
                <c:pt idx="83">
                  <c:v>30-Nov-00</c:v>
                </c:pt>
                <c:pt idx="84">
                  <c:v>5-Jan-01</c:v>
                </c:pt>
                <c:pt idx="85">
                  <c:v>20-Jan-01</c:v>
                </c:pt>
                <c:pt idx="86">
                  <c:v>9-Feb-01</c:v>
                </c:pt>
                <c:pt idx="87">
                  <c:v>13-Feb-01</c:v>
                </c:pt>
                <c:pt idx="88">
                  <c:v>24-Feb-01</c:v>
                </c:pt>
                <c:pt idx="89">
                  <c:v>3-Mar-01</c:v>
                </c:pt>
                <c:pt idx="90">
                  <c:v>17-Apr-01</c:v>
                </c:pt>
                <c:pt idx="91">
                  <c:v>7-May-01</c:v>
                </c:pt>
                <c:pt idx="92">
                  <c:v>2-Jun-01</c:v>
                </c:pt>
                <c:pt idx="93">
                  <c:v>2-Jul-01</c:v>
                </c:pt>
                <c:pt idx="94">
                  <c:v>31-Jul-01</c:v>
                </c:pt>
                <c:pt idx="95">
                  <c:v>2-Oct-01</c:v>
                </c:pt>
                <c:pt idx="96">
                  <c:v>26-Oct-01</c:v>
                </c:pt>
                <c:pt idx="97">
                  <c:v>22-Nov-01</c:v>
                </c:pt>
                <c:pt idx="98">
                  <c:v>12-Dec-01</c:v>
                </c:pt>
                <c:pt idx="99">
                  <c:v>11-Jan-02</c:v>
                </c:pt>
                <c:pt idx="100">
                  <c:v>12-Feb-02</c:v>
                </c:pt>
                <c:pt idx="101">
                  <c:v>10-Mar-02</c:v>
                </c:pt>
                <c:pt idx="102">
                  <c:v>10-Apr-02</c:v>
                </c:pt>
                <c:pt idx="103">
                  <c:v>1-May-02</c:v>
                </c:pt>
                <c:pt idx="104">
                  <c:v>3-Jun-02</c:v>
                </c:pt>
                <c:pt idx="105">
                  <c:v>1-Jul-02</c:v>
                </c:pt>
                <c:pt idx="106">
                  <c:v>31-Jul-02</c:v>
                </c:pt>
                <c:pt idx="107">
                  <c:v>5-Sep-02</c:v>
                </c:pt>
                <c:pt idx="108">
                  <c:v>18-Sep-02</c:v>
                </c:pt>
                <c:pt idx="109">
                  <c:v>2-Oct-02</c:v>
                </c:pt>
                <c:pt idx="110">
                  <c:v>6-Nov-02</c:v>
                </c:pt>
                <c:pt idx="111">
                  <c:v>4-Dec-02</c:v>
                </c:pt>
                <c:pt idx="112">
                  <c:v>7-Jan-03</c:v>
                </c:pt>
                <c:pt idx="113">
                  <c:v>5-Feb-03</c:v>
                </c:pt>
                <c:pt idx="114">
                  <c:v>5-Mar-03</c:v>
                </c:pt>
                <c:pt idx="115">
                  <c:v>3-Apr-03</c:v>
                </c:pt>
                <c:pt idx="116">
                  <c:v>9-May-03</c:v>
                </c:pt>
                <c:pt idx="117">
                  <c:v>11-Jun-03</c:v>
                </c:pt>
                <c:pt idx="118">
                  <c:v>14-Jul-03</c:v>
                </c:pt>
                <c:pt idx="119">
                  <c:v>19-Aug-03</c:v>
                </c:pt>
                <c:pt idx="120">
                  <c:v>19-Sep-03</c:v>
                </c:pt>
                <c:pt idx="121">
                  <c:v>30-Oct-03</c:v>
                </c:pt>
                <c:pt idx="122">
                  <c:v>1382/10/08</c:v>
                </c:pt>
                <c:pt idx="123">
                  <c:v>1382/11/11</c:v>
                </c:pt>
                <c:pt idx="124">
                  <c:v>1382/12/11</c:v>
                </c:pt>
                <c:pt idx="125">
                  <c:v>1383/01/11</c:v>
                </c:pt>
                <c:pt idx="126">
                  <c:v>1383/02/10</c:v>
                </c:pt>
                <c:pt idx="127">
                  <c:v>1383/03/11</c:v>
                </c:pt>
                <c:pt idx="128">
                  <c:v>1383/04/13</c:v>
                </c:pt>
                <c:pt idx="129">
                  <c:v>1383/04/24</c:v>
                </c:pt>
                <c:pt idx="130">
                  <c:v>1383/06/23</c:v>
                </c:pt>
                <c:pt idx="131">
                  <c:v>1383/08/26</c:v>
                </c:pt>
                <c:pt idx="132">
                  <c:v>1383/10/11</c:v>
                </c:pt>
                <c:pt idx="133">
                  <c:v>1383/11/17</c:v>
                </c:pt>
                <c:pt idx="134">
                  <c:v>1383/12/16</c:v>
                </c:pt>
                <c:pt idx="135">
                  <c:v>1384/04/07</c:v>
                </c:pt>
                <c:pt idx="136">
                  <c:v>1384/04/14</c:v>
                </c:pt>
                <c:pt idx="137">
                  <c:v>1384/05/14</c:v>
                </c:pt>
                <c:pt idx="138">
                  <c:v>1384/06/19</c:v>
                </c:pt>
                <c:pt idx="139">
                  <c:v>1384/07/18</c:v>
                </c:pt>
                <c:pt idx="140">
                  <c:v>1384/08/13</c:v>
                </c:pt>
                <c:pt idx="141">
                  <c:v>1384/09/18</c:v>
                </c:pt>
                <c:pt idx="142">
                  <c:v>1384/10/19</c:v>
                </c:pt>
                <c:pt idx="143">
                  <c:v>1384/11/18</c:v>
                </c:pt>
                <c:pt idx="144">
                  <c:v>1384/12/15</c:v>
                </c:pt>
                <c:pt idx="145">
                  <c:v>1385/01/16</c:v>
                </c:pt>
                <c:pt idx="146">
                  <c:v>1385/02/15</c:v>
                </c:pt>
                <c:pt idx="147">
                  <c:v>1385/03/18</c:v>
                </c:pt>
                <c:pt idx="148">
                  <c:v>1385/04/24</c:v>
                </c:pt>
                <c:pt idx="149">
                  <c:v>1385/05/20</c:v>
                </c:pt>
                <c:pt idx="150">
                  <c:v>1385/06/23</c:v>
                </c:pt>
                <c:pt idx="151">
                  <c:v>1385/07/22</c:v>
                </c:pt>
                <c:pt idx="152">
                  <c:v>1385/08/01</c:v>
                </c:pt>
                <c:pt idx="153">
                  <c:v>1385/09/22</c:v>
                </c:pt>
                <c:pt idx="154">
                  <c:v>1385/10/19</c:v>
                </c:pt>
                <c:pt idx="155">
                  <c:v>1385/11/03</c:v>
                </c:pt>
                <c:pt idx="156">
                  <c:v>1385/12/18</c:v>
                </c:pt>
                <c:pt idx="157">
                  <c:v>1386/01/24</c:v>
                </c:pt>
                <c:pt idx="158">
                  <c:v>1386/02/29</c:v>
                </c:pt>
                <c:pt idx="159">
                  <c:v>1386/03/25</c:v>
                </c:pt>
                <c:pt idx="160">
                  <c:v>1386/04/22</c:v>
                </c:pt>
                <c:pt idx="161">
                  <c:v>1386/05/28</c:v>
                </c:pt>
                <c:pt idx="162">
                  <c:v>1386/06/22</c:v>
                </c:pt>
                <c:pt idx="163">
                  <c:v>1386/07/21</c:v>
                </c:pt>
                <c:pt idx="164">
                  <c:v>1386/08/24</c:v>
                </c:pt>
                <c:pt idx="165">
                  <c:v>1386/09/26</c:v>
                </c:pt>
                <c:pt idx="166">
                  <c:v>1386/10/30</c:v>
                </c:pt>
                <c:pt idx="167">
                  <c:v>1386/11/28</c:v>
                </c:pt>
                <c:pt idx="168">
                  <c:v>1386/12/27</c:v>
                </c:pt>
                <c:pt idx="169">
                  <c:v>1387/01/25</c:v>
                </c:pt>
                <c:pt idx="170">
                  <c:v>1387/02/26</c:v>
                </c:pt>
                <c:pt idx="171">
                  <c:v>1387/05/24</c:v>
                </c:pt>
                <c:pt idx="172">
                  <c:v>1387/06/30</c:v>
                </c:pt>
                <c:pt idx="173">
                  <c:v>1387/07/27</c:v>
                </c:pt>
                <c:pt idx="174">
                  <c:v>1387/08/25</c:v>
                </c:pt>
                <c:pt idx="175">
                  <c:v>1387/09/23</c:v>
                </c:pt>
                <c:pt idx="176">
                  <c:v>1387/10/25</c:v>
                </c:pt>
                <c:pt idx="177">
                  <c:v>1387/11/26</c:v>
                </c:pt>
                <c:pt idx="178">
                  <c:v>1387/12/25</c:v>
                </c:pt>
                <c:pt idx="179">
                  <c:v>1388/01/26</c:v>
                </c:pt>
                <c:pt idx="180">
                  <c:v>1388/02/26</c:v>
                </c:pt>
                <c:pt idx="181">
                  <c:v>1388/03/24</c:v>
                </c:pt>
                <c:pt idx="182">
                  <c:v>1388/04/25</c:v>
                </c:pt>
                <c:pt idx="183">
                  <c:v>1388/05/27</c:v>
                </c:pt>
                <c:pt idx="184">
                  <c:v>1388/06/27</c:v>
                </c:pt>
                <c:pt idx="185">
                  <c:v>1388/07/25</c:v>
                </c:pt>
                <c:pt idx="186">
                  <c:v>1388/08/24</c:v>
                </c:pt>
                <c:pt idx="187">
                  <c:v>1388/09/25</c:v>
                </c:pt>
                <c:pt idx="188">
                  <c:v>1388/11/15</c:v>
                </c:pt>
                <c:pt idx="189">
                  <c:v>1388/12/29</c:v>
                </c:pt>
                <c:pt idx="190">
                  <c:v>1389/03/03</c:v>
                </c:pt>
              </c:strCache>
            </c:strRef>
          </c:cat>
          <c:val>
            <c:numRef>
              <c:f>'Full History'!$L$4:$L$192</c:f>
              <c:numCache>
                <c:formatCode>0</c:formatCode>
                <c:ptCount val="189"/>
                <c:pt idx="0">
                  <c:v>936.1587258739371</c:v>
                </c:pt>
                <c:pt idx="1">
                  <c:v>1023.3568712656165</c:v>
                </c:pt>
                <c:pt idx="2">
                  <c:v>1034.2452649703462</c:v>
                </c:pt>
                <c:pt idx="3">
                  <c:v>1082.5504697181691</c:v>
                </c:pt>
                <c:pt idx="4">
                  <c:v>1111.2686038270731</c:v>
                </c:pt>
                <c:pt idx="5">
                  <c:v>1139.6537510305029</c:v>
                </c:pt>
                <c:pt idx="6">
                  <c:v>1113.3934185705302</c:v>
                </c:pt>
                <c:pt idx="7">
                  <c:v>1215.514333895447</c:v>
                </c:pt>
                <c:pt idx="8">
                  <c:v>1210.2389906587407</c:v>
                </c:pt>
                <c:pt idx="9">
                  <c:v>1159.9362380446335</c:v>
                </c:pt>
                <c:pt idx="10">
                  <c:v>1151.0126410221558</c:v>
                </c:pt>
                <c:pt idx="11">
                  <c:v>1155.8707213964271</c:v>
                </c:pt>
                <c:pt idx="12">
                  <c:v>974.39346467413588</c:v>
                </c:pt>
                <c:pt idx="13">
                  <c:v>1152.044331832516</c:v>
                </c:pt>
                <c:pt idx="14">
                  <c:v>1159.3558257701648</c:v>
                </c:pt>
                <c:pt idx="15">
                  <c:v>1178.304669744665</c:v>
                </c:pt>
                <c:pt idx="16">
                  <c:v>1209.4740135227578</c:v>
                </c:pt>
                <c:pt idx="17">
                  <c:v>1267.1493674995761</c:v>
                </c:pt>
                <c:pt idx="18">
                  <c:v>1216.651786389843</c:v>
                </c:pt>
                <c:pt idx="19">
                  <c:v>1233.8167312317287</c:v>
                </c:pt>
                <c:pt idx="20">
                  <c:v>1156.9953072153839</c:v>
                </c:pt>
                <c:pt idx="21">
                  <c:v>1427.5692758370642</c:v>
                </c:pt>
                <c:pt idx="22">
                  <c:v>1436.1966766726171</c:v>
                </c:pt>
                <c:pt idx="23">
                  <c:v>1457.1399082319624</c:v>
                </c:pt>
                <c:pt idx="24">
                  <c:v>1461.8289160335755</c:v>
                </c:pt>
                <c:pt idx="25">
                  <c:v>1468.7832564739269</c:v>
                </c:pt>
                <c:pt idx="26">
                  <c:v>1501.5340191301209</c:v>
                </c:pt>
                <c:pt idx="27">
                  <c:v>1493.3739255014327</c:v>
                </c:pt>
                <c:pt idx="28">
                  <c:v>1480.5180305905994</c:v>
                </c:pt>
                <c:pt idx="29">
                  <c:v>1478.066248880931</c:v>
                </c:pt>
                <c:pt idx="30">
                  <c:v>1501.4151477414241</c:v>
                </c:pt>
                <c:pt idx="31">
                  <c:v>1511.5028041661897</c:v>
                </c:pt>
                <c:pt idx="32">
                  <c:v>1534.5462920313221</c:v>
                </c:pt>
                <c:pt idx="33">
                  <c:v>1561.0838589114692</c:v>
                </c:pt>
                <c:pt idx="34">
                  <c:v>1573.4224724372507</c:v>
                </c:pt>
                <c:pt idx="35">
                  <c:v>1374.8610641279658</c:v>
                </c:pt>
                <c:pt idx="36">
                  <c:v>1374.9848796419499</c:v>
                </c:pt>
                <c:pt idx="37">
                  <c:v>1639.8971134609887</c:v>
                </c:pt>
                <c:pt idx="38">
                  <c:v>1637.2644203312393</c:v>
                </c:pt>
                <c:pt idx="39">
                  <c:v>1641.2428571428572</c:v>
                </c:pt>
                <c:pt idx="40">
                  <c:v>1646.656164972075</c:v>
                </c:pt>
                <c:pt idx="41">
                  <c:v>1651.8694941031306</c:v>
                </c:pt>
                <c:pt idx="42">
                  <c:v>1652.8094098653676</c:v>
                </c:pt>
                <c:pt idx="43">
                  <c:v>1673.9912338182401</c:v>
                </c:pt>
                <c:pt idx="44">
                  <c:v>1758.1299651368806</c:v>
                </c:pt>
                <c:pt idx="45">
                  <c:v>1787.052592613685</c:v>
                </c:pt>
                <c:pt idx="46">
                  <c:v>1803.003986332574</c:v>
                </c:pt>
                <c:pt idx="47">
                  <c:v>1815.7379838366653</c:v>
                </c:pt>
                <c:pt idx="48">
                  <c:v>1834.1613133476089</c:v>
                </c:pt>
                <c:pt idx="49">
                  <c:v>1834.2453613178218</c:v>
                </c:pt>
                <c:pt idx="50">
                  <c:v>1849.1790540054394</c:v>
                </c:pt>
                <c:pt idx="51">
                  <c:v>1838.5338717420157</c:v>
                </c:pt>
                <c:pt idx="52">
                  <c:v>1879.8530433919175</c:v>
                </c:pt>
                <c:pt idx="53">
                  <c:v>1603.6647314949203</c:v>
                </c:pt>
                <c:pt idx="54">
                  <c:v>1910.3643458498304</c:v>
                </c:pt>
                <c:pt idx="55">
                  <c:v>1667.5855136913283</c:v>
                </c:pt>
                <c:pt idx="56">
                  <c:v>1910.7455797893567</c:v>
                </c:pt>
                <c:pt idx="57">
                  <c:v>1990.8997046605998</c:v>
                </c:pt>
                <c:pt idx="58">
                  <c:v>1965.7005500855173</c:v>
                </c:pt>
                <c:pt idx="59">
                  <c:v>1971.9626168224299</c:v>
                </c:pt>
                <c:pt idx="60">
                  <c:v>1947.8278944086469</c:v>
                </c:pt>
                <c:pt idx="61">
                  <c:v>1960.4308639261376</c:v>
                </c:pt>
                <c:pt idx="62">
                  <c:v>1982.1467450468103</c:v>
                </c:pt>
                <c:pt idx="63">
                  <c:v>2010.2218355806872</c:v>
                </c:pt>
                <c:pt idx="64">
                  <c:v>2150.6763856054636</c:v>
                </c:pt>
                <c:pt idx="65">
                  <c:v>2002.084690553746</c:v>
                </c:pt>
                <c:pt idx="66">
                  <c:v>1870.3703703703704</c:v>
                </c:pt>
                <c:pt idx="67">
                  <c:v>1897.0355477606195</c:v>
                </c:pt>
                <c:pt idx="68">
                  <c:v>2077.7039848197342</c:v>
                </c:pt>
                <c:pt idx="69">
                  <c:v>2041.7382004446822</c:v>
                </c:pt>
                <c:pt idx="70">
                  <c:v>2078.9612700531043</c:v>
                </c:pt>
                <c:pt idx="71">
                  <c:v>2046.2206332992851</c:v>
                </c:pt>
                <c:pt idx="72">
                  <c:v>2065.4960981047939</c:v>
                </c:pt>
                <c:pt idx="73">
                  <c:v>1854.3478260869565</c:v>
                </c:pt>
                <c:pt idx="74">
                  <c:v>1775.6823821339951</c:v>
                </c:pt>
                <c:pt idx="75">
                  <c:v>1663.8297872340424</c:v>
                </c:pt>
                <c:pt idx="76">
                  <c:v>1526.7958950969214</c:v>
                </c:pt>
                <c:pt idx="77">
                  <c:v>1796.1637560835957</c:v>
                </c:pt>
                <c:pt idx="78">
                  <c:v>1691.3055791560464</c:v>
                </c:pt>
                <c:pt idx="80">
                  <c:v>1753.0280649926144</c:v>
                </c:pt>
                <c:pt idx="81">
                  <c:v>1642.3017107309486</c:v>
                </c:pt>
                <c:pt idx="82">
                  <c:v>1789.4950314337862</c:v>
                </c:pt>
                <c:pt idx="83">
                  <c:v>1647.2838561591432</c:v>
                </c:pt>
                <c:pt idx="84">
                  <c:v>1661.9144602851325</c:v>
                </c:pt>
                <c:pt idx="85">
                  <c:v>1657.3715466046992</c:v>
                </c:pt>
                <c:pt idx="86">
                  <c:v>1518.8526068915749</c:v>
                </c:pt>
                <c:pt idx="87">
                  <c:v>1518.8526068915749</c:v>
                </c:pt>
                <c:pt idx="88">
                  <c:v>1500.1842978252857</c:v>
                </c:pt>
                <c:pt idx="89">
                  <c:v>1682.7137546468402</c:v>
                </c:pt>
                <c:pt idx="90">
                  <c:v>1751.4651194486087</c:v>
                </c:pt>
                <c:pt idx="91">
                  <c:v>1235.6679016772241</c:v>
                </c:pt>
                <c:pt idx="92">
                  <c:v>1858.0889878981277</c:v>
                </c:pt>
                <c:pt idx="93">
                  <c:v>1862.6370382033972</c:v>
                </c:pt>
                <c:pt idx="94">
                  <c:v>1904.0030941790756</c:v>
                </c:pt>
                <c:pt idx="95">
                  <c:v>1921.0600943566474</c:v>
                </c:pt>
                <c:pt idx="96">
                  <c:v>1861.2189291314294</c:v>
                </c:pt>
                <c:pt idx="97">
                  <c:v>1902.5936886081615</c:v>
                </c:pt>
                <c:pt idx="98">
                  <c:v>1995.6790311292334</c:v>
                </c:pt>
                <c:pt idx="99">
                  <c:v>1974.0593182824259</c:v>
                </c:pt>
                <c:pt idx="100">
                  <c:v>2023.823208230358</c:v>
                </c:pt>
                <c:pt idx="101">
                  <c:v>2651.5606242496997</c:v>
                </c:pt>
                <c:pt idx="102">
                  <c:v>2011.1602505120063</c:v>
                </c:pt>
                <c:pt idx="103">
                  <c:v>2031.1801935964261</c:v>
                </c:pt>
                <c:pt idx="104">
                  <c:v>2016.5244069135204</c:v>
                </c:pt>
                <c:pt idx="105">
                  <c:v>2031.8533031016798</c:v>
                </c:pt>
                <c:pt idx="106">
                  <c:v>1954.0637140637141</c:v>
                </c:pt>
                <c:pt idx="107">
                  <c:v>2110.7477726984548</c:v>
                </c:pt>
                <c:pt idx="108">
                  <c:v>2082.2857507497929</c:v>
                </c:pt>
                <c:pt idx="109">
                  <c:v>2018.3037274778353</c:v>
                </c:pt>
                <c:pt idx="110">
                  <c:v>2034.7854070975104</c:v>
                </c:pt>
                <c:pt idx="111">
                  <c:v>2043.9609368042982</c:v>
                </c:pt>
                <c:pt idx="112">
                  <c:v>2062.9866810979825</c:v>
                </c:pt>
                <c:pt idx="113">
                  <c:v>1964.8104553941066</c:v>
                </c:pt>
                <c:pt idx="114">
                  <c:v>1723.6846830669779</c:v>
                </c:pt>
                <c:pt idx="115">
                  <c:v>1556.6508313539193</c:v>
                </c:pt>
                <c:pt idx="116">
                  <c:v>1653.9242483404919</c:v>
                </c:pt>
                <c:pt idx="117">
                  <c:v>1675.9837374764047</c:v>
                </c:pt>
                <c:pt idx="118">
                  <c:v>1329.8016843249118</c:v>
                </c:pt>
                <c:pt idx="119">
                  <c:v>1677.1060078363082</c:v>
                </c:pt>
                <c:pt idx="120">
                  <c:v>1574.3356661415696</c:v>
                </c:pt>
                <c:pt idx="121">
                  <c:v>1607.3788693581614</c:v>
                </c:pt>
                <c:pt idx="122">
                  <c:v>1601.727170118382</c:v>
                </c:pt>
                <c:pt idx="123">
                  <c:v>1578.1633826373281</c:v>
                </c:pt>
                <c:pt idx="124">
                  <c:v>1535.3782407274191</c:v>
                </c:pt>
                <c:pt idx="125">
                  <c:v>1513.7643769277336</c:v>
                </c:pt>
                <c:pt idx="126">
                  <c:v>1485.1259916005599</c:v>
                </c:pt>
                <c:pt idx="127">
                  <c:v>1484.0190763944429</c:v>
                </c:pt>
                <c:pt idx="128">
                  <c:v>1824.7824674152437</c:v>
                </c:pt>
                <c:pt idx="129">
                  <c:v>1331.3515954244431</c:v>
                </c:pt>
                <c:pt idx="130">
                  <c:v>1533.8289962825279</c:v>
                </c:pt>
                <c:pt idx="131">
                  <c:v>1546.5262749911178</c:v>
                </c:pt>
                <c:pt idx="132">
                  <c:v>1639.8217620654632</c:v>
                </c:pt>
                <c:pt idx="133">
                  <c:v>1713.0800172389024</c:v>
                </c:pt>
                <c:pt idx="134">
                  <c:v>2166.1820621784836</c:v>
                </c:pt>
                <c:pt idx="135">
                  <c:v>1906.8867859363127</c:v>
                </c:pt>
                <c:pt idx="136">
                  <c:v>1551.7458320226485</c:v>
                </c:pt>
                <c:pt idx="137">
                  <c:v>1484.1948579161028</c:v>
                </c:pt>
                <c:pt idx="138">
                  <c:v>1498.6520731115545</c:v>
                </c:pt>
                <c:pt idx="139">
                  <c:v>1495.9371396390356</c:v>
                </c:pt>
                <c:pt idx="140">
                  <c:v>1440.1537188759307</c:v>
                </c:pt>
                <c:pt idx="141">
                  <c:v>1426.8549113848003</c:v>
                </c:pt>
                <c:pt idx="142">
                  <c:v>1435.5974321805757</c:v>
                </c:pt>
                <c:pt idx="143">
                  <c:v>1440.6977045107528</c:v>
                </c:pt>
                <c:pt idx="144">
                  <c:v>1426.7414679756896</c:v>
                </c:pt>
                <c:pt idx="145">
                  <c:v>1489.4628035422259</c:v>
                </c:pt>
                <c:pt idx="146">
                  <c:v>1479.5971393927396</c:v>
                </c:pt>
                <c:pt idx="147">
                  <c:v>1440.2760660586641</c:v>
                </c:pt>
                <c:pt idx="148">
                  <c:v>1440.1750972762645</c:v>
                </c:pt>
                <c:pt idx="149">
                  <c:v>1494.7348583005489</c:v>
                </c:pt>
                <c:pt idx="150">
                  <c:v>1560.7681088964512</c:v>
                </c:pt>
                <c:pt idx="151">
                  <c:v>1442.4242424242425</c:v>
                </c:pt>
                <c:pt idx="152">
                  <c:v>1606.6955684007708</c:v>
                </c:pt>
                <c:pt idx="153">
                  <c:v>1651.7857142857142</c:v>
                </c:pt>
                <c:pt idx="154">
                  <c:v>1637.1887847013718</c:v>
                </c:pt>
                <c:pt idx="155">
                  <c:v>1836.2467866323907</c:v>
                </c:pt>
                <c:pt idx="156">
                  <c:v>1597.5232198142414</c:v>
                </c:pt>
                <c:pt idx="157">
                  <c:v>1717.6374269005848</c:v>
                </c:pt>
                <c:pt idx="158">
                  <c:v>1490.4485839194069</c:v>
                </c:pt>
                <c:pt idx="159">
                  <c:v>1468.7795648060549</c:v>
                </c:pt>
                <c:pt idx="160">
                  <c:v>1479.2444029850747</c:v>
                </c:pt>
                <c:pt idx="161">
                  <c:v>1494.5928051202825</c:v>
                </c:pt>
                <c:pt idx="162">
                  <c:v>1469.9406723796967</c:v>
                </c:pt>
                <c:pt idx="163">
                  <c:v>1458.8188294826555</c:v>
                </c:pt>
                <c:pt idx="164">
                  <c:v>1468.1513409961685</c:v>
                </c:pt>
                <c:pt idx="165">
                  <c:v>1466.3783215446376</c:v>
                </c:pt>
                <c:pt idx="166">
                  <c:v>1398.1076431555664</c:v>
                </c:pt>
                <c:pt idx="167">
                  <c:v>1428.9933546640414</c:v>
                </c:pt>
                <c:pt idx="168">
                  <c:v>1401.580637194369</c:v>
                </c:pt>
                <c:pt idx="169">
                  <c:v>1376.9004413928396</c:v>
                </c:pt>
                <c:pt idx="170">
                  <c:v>1392.3246150085554</c:v>
                </c:pt>
                <c:pt idx="171">
                  <c:v>1233.292231812577</c:v>
                </c:pt>
                <c:pt idx="172">
                  <c:v>1240.4598825831702</c:v>
                </c:pt>
                <c:pt idx="173">
                  <c:v>1366.3729809104259</c:v>
                </c:pt>
                <c:pt idx="174">
                  <c:v>1178.5999999999999</c:v>
                </c:pt>
                <c:pt idx="175">
                  <c:v>1120</c:v>
                </c:pt>
                <c:pt idx="176">
                  <c:v>1317</c:v>
                </c:pt>
                <c:pt idx="177">
                  <c:v>1280</c:v>
                </c:pt>
                <c:pt idx="178">
                  <c:v>1264.4000000000001</c:v>
                </c:pt>
                <c:pt idx="179">
                  <c:v>1264.6304499883422</c:v>
                </c:pt>
                <c:pt idx="180">
                  <c:v>1155.4116558741905</c:v>
                </c:pt>
                <c:pt idx="181">
                  <c:v>1226.9372693726937</c:v>
                </c:pt>
                <c:pt idx="182">
                  <c:v>1219.9634536317953</c:v>
                </c:pt>
                <c:pt idx="183">
                  <c:v>1203.7199124726476</c:v>
                </c:pt>
                <c:pt idx="184">
                  <c:v>1204.0591219942644</c:v>
                </c:pt>
                <c:pt idx="185">
                  <c:v>1279.9107142857142</c:v>
                </c:pt>
                <c:pt idx="186">
                  <c:v>1236.1777592322137</c:v>
                </c:pt>
                <c:pt idx="187">
                  <c:v>1246.217616580311</c:v>
                </c:pt>
                <c:pt idx="188">
                  <c:v>1248.0349344978165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BA-41C7-83C5-B513C6190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329000"/>
        <c:axId val="222983328"/>
      </c:lineChart>
      <c:lineChart>
        <c:grouping val="standard"/>
        <c:varyColors val="0"/>
        <c:ser>
          <c:idx val="2"/>
          <c:order val="2"/>
          <c:tx>
            <c:v>BS&amp;W (%)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'Full History'!$A$4:$A$210</c:f>
              <c:strCache>
                <c:ptCount val="191"/>
                <c:pt idx="0">
                  <c:v>18-Jan-99</c:v>
                </c:pt>
                <c:pt idx="1">
                  <c:v>5-Feb-99</c:v>
                </c:pt>
                <c:pt idx="2">
                  <c:v>6-Feb-99</c:v>
                </c:pt>
                <c:pt idx="3">
                  <c:v>8-Feb-99</c:v>
                </c:pt>
                <c:pt idx="4">
                  <c:v>9-Feb-99</c:v>
                </c:pt>
                <c:pt idx="5">
                  <c:v>11-Feb-99</c:v>
                </c:pt>
                <c:pt idx="6">
                  <c:v>16-Feb-99</c:v>
                </c:pt>
                <c:pt idx="7">
                  <c:v>17-Feb-99</c:v>
                </c:pt>
                <c:pt idx="8">
                  <c:v>18-Feb-99</c:v>
                </c:pt>
                <c:pt idx="9">
                  <c:v>23-Feb-99</c:v>
                </c:pt>
                <c:pt idx="10">
                  <c:v>25-Feb-99</c:v>
                </c:pt>
                <c:pt idx="11">
                  <c:v>26-Feb-99</c:v>
                </c:pt>
                <c:pt idx="12">
                  <c:v>8-Mar-99</c:v>
                </c:pt>
                <c:pt idx="13">
                  <c:v>23-Mar-99</c:v>
                </c:pt>
                <c:pt idx="14">
                  <c:v>24-Mar-99</c:v>
                </c:pt>
                <c:pt idx="15">
                  <c:v>26-Mar-99</c:v>
                </c:pt>
                <c:pt idx="16">
                  <c:v>29-Mar-99</c:v>
                </c:pt>
                <c:pt idx="17">
                  <c:v>1-Apr-99</c:v>
                </c:pt>
                <c:pt idx="18">
                  <c:v>6-Apr-99</c:v>
                </c:pt>
                <c:pt idx="19">
                  <c:v>11-Apr-99</c:v>
                </c:pt>
                <c:pt idx="20">
                  <c:v>17-Apr-99</c:v>
                </c:pt>
                <c:pt idx="21">
                  <c:v>22-Apr-99</c:v>
                </c:pt>
                <c:pt idx="22">
                  <c:v>25-Apr-99</c:v>
                </c:pt>
                <c:pt idx="23">
                  <c:v>1-May-99</c:v>
                </c:pt>
                <c:pt idx="24">
                  <c:v>4-May-99</c:v>
                </c:pt>
                <c:pt idx="25">
                  <c:v>8-May-99</c:v>
                </c:pt>
                <c:pt idx="26">
                  <c:v>11-May-99</c:v>
                </c:pt>
                <c:pt idx="27">
                  <c:v>14-May-99</c:v>
                </c:pt>
                <c:pt idx="28">
                  <c:v>18-May-99</c:v>
                </c:pt>
                <c:pt idx="29">
                  <c:v>19-May-99</c:v>
                </c:pt>
                <c:pt idx="30">
                  <c:v>20-May-99</c:v>
                </c:pt>
                <c:pt idx="31">
                  <c:v>24-May-99</c:v>
                </c:pt>
                <c:pt idx="32">
                  <c:v>27-May-99</c:v>
                </c:pt>
                <c:pt idx="33">
                  <c:v>31-May-99</c:v>
                </c:pt>
                <c:pt idx="34">
                  <c:v>5-Jun-99</c:v>
                </c:pt>
                <c:pt idx="35">
                  <c:v>10-Jun-99</c:v>
                </c:pt>
                <c:pt idx="36">
                  <c:v>14-Jun-99</c:v>
                </c:pt>
                <c:pt idx="37">
                  <c:v>19-Jun-99</c:v>
                </c:pt>
                <c:pt idx="38">
                  <c:v>20-Jun-99</c:v>
                </c:pt>
                <c:pt idx="39">
                  <c:v>24-Jun-99</c:v>
                </c:pt>
                <c:pt idx="40">
                  <c:v>27-Jun-99</c:v>
                </c:pt>
                <c:pt idx="41">
                  <c:v>1-Jul-99</c:v>
                </c:pt>
                <c:pt idx="42">
                  <c:v>5-Jul-99</c:v>
                </c:pt>
                <c:pt idx="43">
                  <c:v>13-Jul-99</c:v>
                </c:pt>
                <c:pt idx="44">
                  <c:v>20-Jul-99</c:v>
                </c:pt>
                <c:pt idx="45">
                  <c:v>24-Jul-99</c:v>
                </c:pt>
                <c:pt idx="46">
                  <c:v>28-Jul-99</c:v>
                </c:pt>
                <c:pt idx="47">
                  <c:v>3-Aug-99</c:v>
                </c:pt>
                <c:pt idx="48">
                  <c:v>5-Aug-99</c:v>
                </c:pt>
                <c:pt idx="49">
                  <c:v>10-Aug-99</c:v>
                </c:pt>
                <c:pt idx="50">
                  <c:v>14-Aug-99</c:v>
                </c:pt>
                <c:pt idx="51">
                  <c:v>31-Aug-99</c:v>
                </c:pt>
                <c:pt idx="52">
                  <c:v>9-Sep-99</c:v>
                </c:pt>
                <c:pt idx="53">
                  <c:v>13-Sep-99</c:v>
                </c:pt>
                <c:pt idx="54">
                  <c:v>16-Sep-99</c:v>
                </c:pt>
                <c:pt idx="55">
                  <c:v>27-Sep-99</c:v>
                </c:pt>
                <c:pt idx="56">
                  <c:v>16-Oct-99</c:v>
                </c:pt>
                <c:pt idx="57">
                  <c:v>21-Oct-99</c:v>
                </c:pt>
                <c:pt idx="58">
                  <c:v>4-Nov-99</c:v>
                </c:pt>
                <c:pt idx="59">
                  <c:v>29-Nov-99</c:v>
                </c:pt>
                <c:pt idx="60">
                  <c:v>9-Dec-99</c:v>
                </c:pt>
                <c:pt idx="61">
                  <c:v>18-Dec-99</c:v>
                </c:pt>
                <c:pt idx="62">
                  <c:v>22-Dec-99</c:v>
                </c:pt>
                <c:pt idx="63">
                  <c:v>2-Jan-00</c:v>
                </c:pt>
                <c:pt idx="64">
                  <c:v>1-Mar-00</c:v>
                </c:pt>
                <c:pt idx="65">
                  <c:v>11-Mar-00</c:v>
                </c:pt>
                <c:pt idx="66">
                  <c:v>29-Mar-00</c:v>
                </c:pt>
                <c:pt idx="67">
                  <c:v>7-Apr-00</c:v>
                </c:pt>
                <c:pt idx="68">
                  <c:v>18-May-00</c:v>
                </c:pt>
                <c:pt idx="69">
                  <c:v>30-May-00</c:v>
                </c:pt>
                <c:pt idx="70">
                  <c:v>8-Jun-00</c:v>
                </c:pt>
                <c:pt idx="71">
                  <c:v>26-Jun-00</c:v>
                </c:pt>
                <c:pt idx="72">
                  <c:v>5-Jul-00</c:v>
                </c:pt>
                <c:pt idx="73">
                  <c:v>26-Jul-00</c:v>
                </c:pt>
                <c:pt idx="74">
                  <c:v>19-Aug-00</c:v>
                </c:pt>
                <c:pt idx="75">
                  <c:v>28-Aug-00</c:v>
                </c:pt>
                <c:pt idx="76">
                  <c:v>9-Sep-00</c:v>
                </c:pt>
                <c:pt idx="77">
                  <c:v>12-Sep-00</c:v>
                </c:pt>
                <c:pt idx="78">
                  <c:v>15-Sep-00</c:v>
                </c:pt>
                <c:pt idx="79">
                  <c:v>29-Sep-00</c:v>
                </c:pt>
                <c:pt idx="80">
                  <c:v>13-Oct-00</c:v>
                </c:pt>
                <c:pt idx="81">
                  <c:v>28-Oct-00</c:v>
                </c:pt>
                <c:pt idx="82">
                  <c:v>5-Nov-00</c:v>
                </c:pt>
                <c:pt idx="83">
                  <c:v>30-Nov-00</c:v>
                </c:pt>
                <c:pt idx="84">
                  <c:v>5-Jan-01</c:v>
                </c:pt>
                <c:pt idx="85">
                  <c:v>20-Jan-01</c:v>
                </c:pt>
                <c:pt idx="86">
                  <c:v>9-Feb-01</c:v>
                </c:pt>
                <c:pt idx="87">
                  <c:v>13-Feb-01</c:v>
                </c:pt>
                <c:pt idx="88">
                  <c:v>24-Feb-01</c:v>
                </c:pt>
                <c:pt idx="89">
                  <c:v>3-Mar-01</c:v>
                </c:pt>
                <c:pt idx="90">
                  <c:v>17-Apr-01</c:v>
                </c:pt>
                <c:pt idx="91">
                  <c:v>7-May-01</c:v>
                </c:pt>
                <c:pt idx="92">
                  <c:v>2-Jun-01</c:v>
                </c:pt>
                <c:pt idx="93">
                  <c:v>2-Jul-01</c:v>
                </c:pt>
                <c:pt idx="94">
                  <c:v>31-Jul-01</c:v>
                </c:pt>
                <c:pt idx="95">
                  <c:v>2-Oct-01</c:v>
                </c:pt>
                <c:pt idx="96">
                  <c:v>26-Oct-01</c:v>
                </c:pt>
                <c:pt idx="97">
                  <c:v>22-Nov-01</c:v>
                </c:pt>
                <c:pt idx="98">
                  <c:v>12-Dec-01</c:v>
                </c:pt>
                <c:pt idx="99">
                  <c:v>11-Jan-02</c:v>
                </c:pt>
                <c:pt idx="100">
                  <c:v>12-Feb-02</c:v>
                </c:pt>
                <c:pt idx="101">
                  <c:v>10-Mar-02</c:v>
                </c:pt>
                <c:pt idx="102">
                  <c:v>10-Apr-02</c:v>
                </c:pt>
                <c:pt idx="103">
                  <c:v>1-May-02</c:v>
                </c:pt>
                <c:pt idx="104">
                  <c:v>3-Jun-02</c:v>
                </c:pt>
                <c:pt idx="105">
                  <c:v>1-Jul-02</c:v>
                </c:pt>
                <c:pt idx="106">
                  <c:v>31-Jul-02</c:v>
                </c:pt>
                <c:pt idx="107">
                  <c:v>5-Sep-02</c:v>
                </c:pt>
                <c:pt idx="108">
                  <c:v>18-Sep-02</c:v>
                </c:pt>
                <c:pt idx="109">
                  <c:v>2-Oct-02</c:v>
                </c:pt>
                <c:pt idx="110">
                  <c:v>6-Nov-02</c:v>
                </c:pt>
                <c:pt idx="111">
                  <c:v>4-Dec-02</c:v>
                </c:pt>
                <c:pt idx="112">
                  <c:v>7-Jan-03</c:v>
                </c:pt>
                <c:pt idx="113">
                  <c:v>5-Feb-03</c:v>
                </c:pt>
                <c:pt idx="114">
                  <c:v>5-Mar-03</c:v>
                </c:pt>
                <c:pt idx="115">
                  <c:v>3-Apr-03</c:v>
                </c:pt>
                <c:pt idx="116">
                  <c:v>9-May-03</c:v>
                </c:pt>
                <c:pt idx="117">
                  <c:v>11-Jun-03</c:v>
                </c:pt>
                <c:pt idx="118">
                  <c:v>14-Jul-03</c:v>
                </c:pt>
                <c:pt idx="119">
                  <c:v>19-Aug-03</c:v>
                </c:pt>
                <c:pt idx="120">
                  <c:v>19-Sep-03</c:v>
                </c:pt>
                <c:pt idx="121">
                  <c:v>30-Oct-03</c:v>
                </c:pt>
                <c:pt idx="122">
                  <c:v>1382/10/08</c:v>
                </c:pt>
                <c:pt idx="123">
                  <c:v>1382/11/11</c:v>
                </c:pt>
                <c:pt idx="124">
                  <c:v>1382/12/11</c:v>
                </c:pt>
                <c:pt idx="125">
                  <c:v>1383/01/11</c:v>
                </c:pt>
                <c:pt idx="126">
                  <c:v>1383/02/10</c:v>
                </c:pt>
                <c:pt idx="127">
                  <c:v>1383/03/11</c:v>
                </c:pt>
                <c:pt idx="128">
                  <c:v>1383/04/13</c:v>
                </c:pt>
                <c:pt idx="129">
                  <c:v>1383/04/24</c:v>
                </c:pt>
                <c:pt idx="130">
                  <c:v>1383/06/23</c:v>
                </c:pt>
                <c:pt idx="131">
                  <c:v>1383/08/26</c:v>
                </c:pt>
                <c:pt idx="132">
                  <c:v>1383/10/11</c:v>
                </c:pt>
                <c:pt idx="133">
                  <c:v>1383/11/17</c:v>
                </c:pt>
                <c:pt idx="134">
                  <c:v>1383/12/16</c:v>
                </c:pt>
                <c:pt idx="135">
                  <c:v>1384/04/07</c:v>
                </c:pt>
                <c:pt idx="136">
                  <c:v>1384/04/14</c:v>
                </c:pt>
                <c:pt idx="137">
                  <c:v>1384/05/14</c:v>
                </c:pt>
                <c:pt idx="138">
                  <c:v>1384/06/19</c:v>
                </c:pt>
                <c:pt idx="139">
                  <c:v>1384/07/18</c:v>
                </c:pt>
                <c:pt idx="140">
                  <c:v>1384/08/13</c:v>
                </c:pt>
                <c:pt idx="141">
                  <c:v>1384/09/18</c:v>
                </c:pt>
                <c:pt idx="142">
                  <c:v>1384/10/19</c:v>
                </c:pt>
                <c:pt idx="143">
                  <c:v>1384/11/18</c:v>
                </c:pt>
                <c:pt idx="144">
                  <c:v>1384/12/15</c:v>
                </c:pt>
                <c:pt idx="145">
                  <c:v>1385/01/16</c:v>
                </c:pt>
                <c:pt idx="146">
                  <c:v>1385/02/15</c:v>
                </c:pt>
                <c:pt idx="147">
                  <c:v>1385/03/18</c:v>
                </c:pt>
                <c:pt idx="148">
                  <c:v>1385/04/24</c:v>
                </c:pt>
                <c:pt idx="149">
                  <c:v>1385/05/20</c:v>
                </c:pt>
                <c:pt idx="150">
                  <c:v>1385/06/23</c:v>
                </c:pt>
                <c:pt idx="151">
                  <c:v>1385/07/22</c:v>
                </c:pt>
                <c:pt idx="152">
                  <c:v>1385/08/01</c:v>
                </c:pt>
                <c:pt idx="153">
                  <c:v>1385/09/22</c:v>
                </c:pt>
                <c:pt idx="154">
                  <c:v>1385/10/19</c:v>
                </c:pt>
                <c:pt idx="155">
                  <c:v>1385/11/03</c:v>
                </c:pt>
                <c:pt idx="156">
                  <c:v>1385/12/18</c:v>
                </c:pt>
                <c:pt idx="157">
                  <c:v>1386/01/24</c:v>
                </c:pt>
                <c:pt idx="158">
                  <c:v>1386/02/29</c:v>
                </c:pt>
                <c:pt idx="159">
                  <c:v>1386/03/25</c:v>
                </c:pt>
                <c:pt idx="160">
                  <c:v>1386/04/22</c:v>
                </c:pt>
                <c:pt idx="161">
                  <c:v>1386/05/28</c:v>
                </c:pt>
                <c:pt idx="162">
                  <c:v>1386/06/22</c:v>
                </c:pt>
                <c:pt idx="163">
                  <c:v>1386/07/21</c:v>
                </c:pt>
                <c:pt idx="164">
                  <c:v>1386/08/24</c:v>
                </c:pt>
                <c:pt idx="165">
                  <c:v>1386/09/26</c:v>
                </c:pt>
                <c:pt idx="166">
                  <c:v>1386/10/30</c:v>
                </c:pt>
                <c:pt idx="167">
                  <c:v>1386/11/28</c:v>
                </c:pt>
                <c:pt idx="168">
                  <c:v>1386/12/27</c:v>
                </c:pt>
                <c:pt idx="169">
                  <c:v>1387/01/25</c:v>
                </c:pt>
                <c:pt idx="170">
                  <c:v>1387/02/26</c:v>
                </c:pt>
                <c:pt idx="171">
                  <c:v>1387/05/24</c:v>
                </c:pt>
                <c:pt idx="172">
                  <c:v>1387/06/30</c:v>
                </c:pt>
                <c:pt idx="173">
                  <c:v>1387/07/27</c:v>
                </c:pt>
                <c:pt idx="174">
                  <c:v>1387/08/25</c:v>
                </c:pt>
                <c:pt idx="175">
                  <c:v>1387/09/23</c:v>
                </c:pt>
                <c:pt idx="176">
                  <c:v>1387/10/25</c:v>
                </c:pt>
                <c:pt idx="177">
                  <c:v>1387/11/26</c:v>
                </c:pt>
                <c:pt idx="178">
                  <c:v>1387/12/25</c:v>
                </c:pt>
                <c:pt idx="179">
                  <c:v>1388/01/26</c:v>
                </c:pt>
                <c:pt idx="180">
                  <c:v>1388/02/26</c:v>
                </c:pt>
                <c:pt idx="181">
                  <c:v>1388/03/24</c:v>
                </c:pt>
                <c:pt idx="182">
                  <c:v>1388/04/25</c:v>
                </c:pt>
                <c:pt idx="183">
                  <c:v>1388/05/27</c:v>
                </c:pt>
                <c:pt idx="184">
                  <c:v>1388/06/27</c:v>
                </c:pt>
                <c:pt idx="185">
                  <c:v>1388/07/25</c:v>
                </c:pt>
                <c:pt idx="186">
                  <c:v>1388/08/24</c:v>
                </c:pt>
                <c:pt idx="187">
                  <c:v>1388/09/25</c:v>
                </c:pt>
                <c:pt idx="188">
                  <c:v>1388/11/15</c:v>
                </c:pt>
                <c:pt idx="189">
                  <c:v>1388/12/29</c:v>
                </c:pt>
                <c:pt idx="190">
                  <c:v>1389/03/03</c:v>
                </c:pt>
              </c:strCache>
            </c:strRef>
          </c:cat>
          <c:val>
            <c:numRef>
              <c:f>'Full History'!$J$4:$J$210</c:f>
              <c:numCache>
                <c:formatCode>0.0</c:formatCode>
                <c:ptCount val="207"/>
                <c:pt idx="0">
                  <c:v>4.4385743137410977E-2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0.23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0.06</c:v>
                </c:pt>
                <c:pt idx="118">
                  <c:v>0.06</c:v>
                </c:pt>
                <c:pt idx="119">
                  <c:v>0.06</c:v>
                </c:pt>
                <c:pt idx="120">
                  <c:v>0.06</c:v>
                </c:pt>
                <c:pt idx="121">
                  <c:v>0</c:v>
                </c:pt>
                <c:pt idx="122">
                  <c:v>0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</c:v>
                </c:pt>
                <c:pt idx="127">
                  <c:v>0</c:v>
                </c:pt>
                <c:pt idx="128">
                  <c:v>0.03</c:v>
                </c:pt>
                <c:pt idx="129">
                  <c:v>0</c:v>
                </c:pt>
                <c:pt idx="130">
                  <c:v>0</c:v>
                </c:pt>
                <c:pt idx="131">
                  <c:v>0.1</c:v>
                </c:pt>
                <c:pt idx="132">
                  <c:v>0.1</c:v>
                </c:pt>
                <c:pt idx="133">
                  <c:v>7.0000000000000007E-2</c:v>
                </c:pt>
                <c:pt idx="134">
                  <c:v>0.02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0.03</c:v>
                </c:pt>
                <c:pt idx="158">
                  <c:v>0.03</c:v>
                </c:pt>
                <c:pt idx="159">
                  <c:v>0.25</c:v>
                </c:pt>
                <c:pt idx="160">
                  <c:v>0.25</c:v>
                </c:pt>
                <c:pt idx="161">
                  <c:v>0.1</c:v>
                </c:pt>
                <c:pt idx="162">
                  <c:v>0.05</c:v>
                </c:pt>
                <c:pt idx="163">
                  <c:v>0.05</c:v>
                </c:pt>
                <c:pt idx="164">
                  <c:v>0.05</c:v>
                </c:pt>
                <c:pt idx="165">
                  <c:v>0.05</c:v>
                </c:pt>
                <c:pt idx="166">
                  <c:v>0.1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0.05</c:v>
                </c:pt>
                <c:pt idx="171">
                  <c:v>0.15</c:v>
                </c:pt>
                <c:pt idx="172">
                  <c:v>0.05</c:v>
                </c:pt>
                <c:pt idx="173">
                  <c:v>0.05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0.2</c:v>
                </c:pt>
                <c:pt idx="185">
                  <c:v>0.2</c:v>
                </c:pt>
                <c:pt idx="186">
                  <c:v>0</c:v>
                </c:pt>
                <c:pt idx="187">
                  <c:v>0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BA-41C7-83C5-B513C619052F}"/>
            </c:ext>
          </c:extLst>
        </c:ser>
        <c:ser>
          <c:idx val="3"/>
          <c:order val="3"/>
          <c:tx>
            <c:v>WHPT(Bar)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'Full History'!$A$4:$A$210</c:f>
              <c:strCache>
                <c:ptCount val="191"/>
                <c:pt idx="0">
                  <c:v>18-Jan-99</c:v>
                </c:pt>
                <c:pt idx="1">
                  <c:v>5-Feb-99</c:v>
                </c:pt>
                <c:pt idx="2">
                  <c:v>6-Feb-99</c:v>
                </c:pt>
                <c:pt idx="3">
                  <c:v>8-Feb-99</c:v>
                </c:pt>
                <c:pt idx="4">
                  <c:v>9-Feb-99</c:v>
                </c:pt>
                <c:pt idx="5">
                  <c:v>11-Feb-99</c:v>
                </c:pt>
                <c:pt idx="6">
                  <c:v>16-Feb-99</c:v>
                </c:pt>
                <c:pt idx="7">
                  <c:v>17-Feb-99</c:v>
                </c:pt>
                <c:pt idx="8">
                  <c:v>18-Feb-99</c:v>
                </c:pt>
                <c:pt idx="9">
                  <c:v>23-Feb-99</c:v>
                </c:pt>
                <c:pt idx="10">
                  <c:v>25-Feb-99</c:v>
                </c:pt>
                <c:pt idx="11">
                  <c:v>26-Feb-99</c:v>
                </c:pt>
                <c:pt idx="12">
                  <c:v>8-Mar-99</c:v>
                </c:pt>
                <c:pt idx="13">
                  <c:v>23-Mar-99</c:v>
                </c:pt>
                <c:pt idx="14">
                  <c:v>24-Mar-99</c:v>
                </c:pt>
                <c:pt idx="15">
                  <c:v>26-Mar-99</c:v>
                </c:pt>
                <c:pt idx="16">
                  <c:v>29-Mar-99</c:v>
                </c:pt>
                <c:pt idx="17">
                  <c:v>1-Apr-99</c:v>
                </c:pt>
                <c:pt idx="18">
                  <c:v>6-Apr-99</c:v>
                </c:pt>
                <c:pt idx="19">
                  <c:v>11-Apr-99</c:v>
                </c:pt>
                <c:pt idx="20">
                  <c:v>17-Apr-99</c:v>
                </c:pt>
                <c:pt idx="21">
                  <c:v>22-Apr-99</c:v>
                </c:pt>
                <c:pt idx="22">
                  <c:v>25-Apr-99</c:v>
                </c:pt>
                <c:pt idx="23">
                  <c:v>1-May-99</c:v>
                </c:pt>
                <c:pt idx="24">
                  <c:v>4-May-99</c:v>
                </c:pt>
                <c:pt idx="25">
                  <c:v>8-May-99</c:v>
                </c:pt>
                <c:pt idx="26">
                  <c:v>11-May-99</c:v>
                </c:pt>
                <c:pt idx="27">
                  <c:v>14-May-99</c:v>
                </c:pt>
                <c:pt idx="28">
                  <c:v>18-May-99</c:v>
                </c:pt>
                <c:pt idx="29">
                  <c:v>19-May-99</c:v>
                </c:pt>
                <c:pt idx="30">
                  <c:v>20-May-99</c:v>
                </c:pt>
                <c:pt idx="31">
                  <c:v>24-May-99</c:v>
                </c:pt>
                <c:pt idx="32">
                  <c:v>27-May-99</c:v>
                </c:pt>
                <c:pt idx="33">
                  <c:v>31-May-99</c:v>
                </c:pt>
                <c:pt idx="34">
                  <c:v>5-Jun-99</c:v>
                </c:pt>
                <c:pt idx="35">
                  <c:v>10-Jun-99</c:v>
                </c:pt>
                <c:pt idx="36">
                  <c:v>14-Jun-99</c:v>
                </c:pt>
                <c:pt idx="37">
                  <c:v>19-Jun-99</c:v>
                </c:pt>
                <c:pt idx="38">
                  <c:v>20-Jun-99</c:v>
                </c:pt>
                <c:pt idx="39">
                  <c:v>24-Jun-99</c:v>
                </c:pt>
                <c:pt idx="40">
                  <c:v>27-Jun-99</c:v>
                </c:pt>
                <c:pt idx="41">
                  <c:v>1-Jul-99</c:v>
                </c:pt>
                <c:pt idx="42">
                  <c:v>5-Jul-99</c:v>
                </c:pt>
                <c:pt idx="43">
                  <c:v>13-Jul-99</c:v>
                </c:pt>
                <c:pt idx="44">
                  <c:v>20-Jul-99</c:v>
                </c:pt>
                <c:pt idx="45">
                  <c:v>24-Jul-99</c:v>
                </c:pt>
                <c:pt idx="46">
                  <c:v>28-Jul-99</c:v>
                </c:pt>
                <c:pt idx="47">
                  <c:v>3-Aug-99</c:v>
                </c:pt>
                <c:pt idx="48">
                  <c:v>5-Aug-99</c:v>
                </c:pt>
                <c:pt idx="49">
                  <c:v>10-Aug-99</c:v>
                </c:pt>
                <c:pt idx="50">
                  <c:v>14-Aug-99</c:v>
                </c:pt>
                <c:pt idx="51">
                  <c:v>31-Aug-99</c:v>
                </c:pt>
                <c:pt idx="52">
                  <c:v>9-Sep-99</c:v>
                </c:pt>
                <c:pt idx="53">
                  <c:v>13-Sep-99</c:v>
                </c:pt>
                <c:pt idx="54">
                  <c:v>16-Sep-99</c:v>
                </c:pt>
                <c:pt idx="55">
                  <c:v>27-Sep-99</c:v>
                </c:pt>
                <c:pt idx="56">
                  <c:v>16-Oct-99</c:v>
                </c:pt>
                <c:pt idx="57">
                  <c:v>21-Oct-99</c:v>
                </c:pt>
                <c:pt idx="58">
                  <c:v>4-Nov-99</c:v>
                </c:pt>
                <c:pt idx="59">
                  <c:v>29-Nov-99</c:v>
                </c:pt>
                <c:pt idx="60">
                  <c:v>9-Dec-99</c:v>
                </c:pt>
                <c:pt idx="61">
                  <c:v>18-Dec-99</c:v>
                </c:pt>
                <c:pt idx="62">
                  <c:v>22-Dec-99</c:v>
                </c:pt>
                <c:pt idx="63">
                  <c:v>2-Jan-00</c:v>
                </c:pt>
                <c:pt idx="64">
                  <c:v>1-Mar-00</c:v>
                </c:pt>
                <c:pt idx="65">
                  <c:v>11-Mar-00</c:v>
                </c:pt>
                <c:pt idx="66">
                  <c:v>29-Mar-00</c:v>
                </c:pt>
                <c:pt idx="67">
                  <c:v>7-Apr-00</c:v>
                </c:pt>
                <c:pt idx="68">
                  <c:v>18-May-00</c:v>
                </c:pt>
                <c:pt idx="69">
                  <c:v>30-May-00</c:v>
                </c:pt>
                <c:pt idx="70">
                  <c:v>8-Jun-00</c:v>
                </c:pt>
                <c:pt idx="71">
                  <c:v>26-Jun-00</c:v>
                </c:pt>
                <c:pt idx="72">
                  <c:v>5-Jul-00</c:v>
                </c:pt>
                <c:pt idx="73">
                  <c:v>26-Jul-00</c:v>
                </c:pt>
                <c:pt idx="74">
                  <c:v>19-Aug-00</c:v>
                </c:pt>
                <c:pt idx="75">
                  <c:v>28-Aug-00</c:v>
                </c:pt>
                <c:pt idx="76">
                  <c:v>9-Sep-00</c:v>
                </c:pt>
                <c:pt idx="77">
                  <c:v>12-Sep-00</c:v>
                </c:pt>
                <c:pt idx="78">
                  <c:v>15-Sep-00</c:v>
                </c:pt>
                <c:pt idx="79">
                  <c:v>29-Sep-00</c:v>
                </c:pt>
                <c:pt idx="80">
                  <c:v>13-Oct-00</c:v>
                </c:pt>
                <c:pt idx="81">
                  <c:v>28-Oct-00</c:v>
                </c:pt>
                <c:pt idx="82">
                  <c:v>5-Nov-00</c:v>
                </c:pt>
                <c:pt idx="83">
                  <c:v>30-Nov-00</c:v>
                </c:pt>
                <c:pt idx="84">
                  <c:v>5-Jan-01</c:v>
                </c:pt>
                <c:pt idx="85">
                  <c:v>20-Jan-01</c:v>
                </c:pt>
                <c:pt idx="86">
                  <c:v>9-Feb-01</c:v>
                </c:pt>
                <c:pt idx="87">
                  <c:v>13-Feb-01</c:v>
                </c:pt>
                <c:pt idx="88">
                  <c:v>24-Feb-01</c:v>
                </c:pt>
                <c:pt idx="89">
                  <c:v>3-Mar-01</c:v>
                </c:pt>
                <c:pt idx="90">
                  <c:v>17-Apr-01</c:v>
                </c:pt>
                <c:pt idx="91">
                  <c:v>7-May-01</c:v>
                </c:pt>
                <c:pt idx="92">
                  <c:v>2-Jun-01</c:v>
                </c:pt>
                <c:pt idx="93">
                  <c:v>2-Jul-01</c:v>
                </c:pt>
                <c:pt idx="94">
                  <c:v>31-Jul-01</c:v>
                </c:pt>
                <c:pt idx="95">
                  <c:v>2-Oct-01</c:v>
                </c:pt>
                <c:pt idx="96">
                  <c:v>26-Oct-01</c:v>
                </c:pt>
                <c:pt idx="97">
                  <c:v>22-Nov-01</c:v>
                </c:pt>
                <c:pt idx="98">
                  <c:v>12-Dec-01</c:v>
                </c:pt>
                <c:pt idx="99">
                  <c:v>11-Jan-02</c:v>
                </c:pt>
                <c:pt idx="100">
                  <c:v>12-Feb-02</c:v>
                </c:pt>
                <c:pt idx="101">
                  <c:v>10-Mar-02</c:v>
                </c:pt>
                <c:pt idx="102">
                  <c:v>10-Apr-02</c:v>
                </c:pt>
                <c:pt idx="103">
                  <c:v>1-May-02</c:v>
                </c:pt>
                <c:pt idx="104">
                  <c:v>3-Jun-02</c:v>
                </c:pt>
                <c:pt idx="105">
                  <c:v>1-Jul-02</c:v>
                </c:pt>
                <c:pt idx="106">
                  <c:v>31-Jul-02</c:v>
                </c:pt>
                <c:pt idx="107">
                  <c:v>5-Sep-02</c:v>
                </c:pt>
                <c:pt idx="108">
                  <c:v>18-Sep-02</c:v>
                </c:pt>
                <c:pt idx="109">
                  <c:v>2-Oct-02</c:v>
                </c:pt>
                <c:pt idx="110">
                  <c:v>6-Nov-02</c:v>
                </c:pt>
                <c:pt idx="111">
                  <c:v>4-Dec-02</c:v>
                </c:pt>
                <c:pt idx="112">
                  <c:v>7-Jan-03</c:v>
                </c:pt>
                <c:pt idx="113">
                  <c:v>5-Feb-03</c:v>
                </c:pt>
                <c:pt idx="114">
                  <c:v>5-Mar-03</c:v>
                </c:pt>
                <c:pt idx="115">
                  <c:v>3-Apr-03</c:v>
                </c:pt>
                <c:pt idx="116">
                  <c:v>9-May-03</c:v>
                </c:pt>
                <c:pt idx="117">
                  <c:v>11-Jun-03</c:v>
                </c:pt>
                <c:pt idx="118">
                  <c:v>14-Jul-03</c:v>
                </c:pt>
                <c:pt idx="119">
                  <c:v>19-Aug-03</c:v>
                </c:pt>
                <c:pt idx="120">
                  <c:v>19-Sep-03</c:v>
                </c:pt>
                <c:pt idx="121">
                  <c:v>30-Oct-03</c:v>
                </c:pt>
                <c:pt idx="122">
                  <c:v>1382/10/08</c:v>
                </c:pt>
                <c:pt idx="123">
                  <c:v>1382/11/11</c:v>
                </c:pt>
                <c:pt idx="124">
                  <c:v>1382/12/11</c:v>
                </c:pt>
                <c:pt idx="125">
                  <c:v>1383/01/11</c:v>
                </c:pt>
                <c:pt idx="126">
                  <c:v>1383/02/10</c:v>
                </c:pt>
                <c:pt idx="127">
                  <c:v>1383/03/11</c:v>
                </c:pt>
                <c:pt idx="128">
                  <c:v>1383/04/13</c:v>
                </c:pt>
                <c:pt idx="129">
                  <c:v>1383/04/24</c:v>
                </c:pt>
                <c:pt idx="130">
                  <c:v>1383/06/23</c:v>
                </c:pt>
                <c:pt idx="131">
                  <c:v>1383/08/26</c:v>
                </c:pt>
                <c:pt idx="132">
                  <c:v>1383/10/11</c:v>
                </c:pt>
                <c:pt idx="133">
                  <c:v>1383/11/17</c:v>
                </c:pt>
                <c:pt idx="134">
                  <c:v>1383/12/16</c:v>
                </c:pt>
                <c:pt idx="135">
                  <c:v>1384/04/07</c:v>
                </c:pt>
                <c:pt idx="136">
                  <c:v>1384/04/14</c:v>
                </c:pt>
                <c:pt idx="137">
                  <c:v>1384/05/14</c:v>
                </c:pt>
                <c:pt idx="138">
                  <c:v>1384/06/19</c:v>
                </c:pt>
                <c:pt idx="139">
                  <c:v>1384/07/18</c:v>
                </c:pt>
                <c:pt idx="140">
                  <c:v>1384/08/13</c:v>
                </c:pt>
                <c:pt idx="141">
                  <c:v>1384/09/18</c:v>
                </c:pt>
                <c:pt idx="142">
                  <c:v>1384/10/19</c:v>
                </c:pt>
                <c:pt idx="143">
                  <c:v>1384/11/18</c:v>
                </c:pt>
                <c:pt idx="144">
                  <c:v>1384/12/15</c:v>
                </c:pt>
                <c:pt idx="145">
                  <c:v>1385/01/16</c:v>
                </c:pt>
                <c:pt idx="146">
                  <c:v>1385/02/15</c:v>
                </c:pt>
                <c:pt idx="147">
                  <c:v>1385/03/18</c:v>
                </c:pt>
                <c:pt idx="148">
                  <c:v>1385/04/24</c:v>
                </c:pt>
                <c:pt idx="149">
                  <c:v>1385/05/20</c:v>
                </c:pt>
                <c:pt idx="150">
                  <c:v>1385/06/23</c:v>
                </c:pt>
                <c:pt idx="151">
                  <c:v>1385/07/22</c:v>
                </c:pt>
                <c:pt idx="152">
                  <c:v>1385/08/01</c:v>
                </c:pt>
                <c:pt idx="153">
                  <c:v>1385/09/22</c:v>
                </c:pt>
                <c:pt idx="154">
                  <c:v>1385/10/19</c:v>
                </c:pt>
                <c:pt idx="155">
                  <c:v>1385/11/03</c:v>
                </c:pt>
                <c:pt idx="156">
                  <c:v>1385/12/18</c:v>
                </c:pt>
                <c:pt idx="157">
                  <c:v>1386/01/24</c:v>
                </c:pt>
                <c:pt idx="158">
                  <c:v>1386/02/29</c:v>
                </c:pt>
                <c:pt idx="159">
                  <c:v>1386/03/25</c:v>
                </c:pt>
                <c:pt idx="160">
                  <c:v>1386/04/22</c:v>
                </c:pt>
                <c:pt idx="161">
                  <c:v>1386/05/28</c:v>
                </c:pt>
                <c:pt idx="162">
                  <c:v>1386/06/22</c:v>
                </c:pt>
                <c:pt idx="163">
                  <c:v>1386/07/21</c:v>
                </c:pt>
                <c:pt idx="164">
                  <c:v>1386/08/24</c:v>
                </c:pt>
                <c:pt idx="165">
                  <c:v>1386/09/26</c:v>
                </c:pt>
                <c:pt idx="166">
                  <c:v>1386/10/30</c:v>
                </c:pt>
                <c:pt idx="167">
                  <c:v>1386/11/28</c:v>
                </c:pt>
                <c:pt idx="168">
                  <c:v>1386/12/27</c:v>
                </c:pt>
                <c:pt idx="169">
                  <c:v>1387/01/25</c:v>
                </c:pt>
                <c:pt idx="170">
                  <c:v>1387/02/26</c:v>
                </c:pt>
                <c:pt idx="171">
                  <c:v>1387/05/24</c:v>
                </c:pt>
                <c:pt idx="172">
                  <c:v>1387/06/30</c:v>
                </c:pt>
                <c:pt idx="173">
                  <c:v>1387/07/27</c:v>
                </c:pt>
                <c:pt idx="174">
                  <c:v>1387/08/25</c:v>
                </c:pt>
                <c:pt idx="175">
                  <c:v>1387/09/23</c:v>
                </c:pt>
                <c:pt idx="176">
                  <c:v>1387/10/25</c:v>
                </c:pt>
                <c:pt idx="177">
                  <c:v>1387/11/26</c:v>
                </c:pt>
                <c:pt idx="178">
                  <c:v>1387/12/25</c:v>
                </c:pt>
                <c:pt idx="179">
                  <c:v>1388/01/26</c:v>
                </c:pt>
                <c:pt idx="180">
                  <c:v>1388/02/26</c:v>
                </c:pt>
                <c:pt idx="181">
                  <c:v>1388/03/24</c:v>
                </c:pt>
                <c:pt idx="182">
                  <c:v>1388/04/25</c:v>
                </c:pt>
                <c:pt idx="183">
                  <c:v>1388/05/27</c:v>
                </c:pt>
                <c:pt idx="184">
                  <c:v>1388/06/27</c:v>
                </c:pt>
                <c:pt idx="185">
                  <c:v>1388/07/25</c:v>
                </c:pt>
                <c:pt idx="186">
                  <c:v>1388/08/24</c:v>
                </c:pt>
                <c:pt idx="187">
                  <c:v>1388/09/25</c:v>
                </c:pt>
                <c:pt idx="188">
                  <c:v>1388/11/15</c:v>
                </c:pt>
                <c:pt idx="189">
                  <c:v>1388/12/29</c:v>
                </c:pt>
                <c:pt idx="190">
                  <c:v>1389/03/03</c:v>
                </c:pt>
              </c:strCache>
            </c:strRef>
          </c:cat>
          <c:val>
            <c:numRef>
              <c:f>'Full History'!$F$4:$F$192</c:f>
              <c:numCache>
                <c:formatCode>0.0</c:formatCode>
                <c:ptCount val="189"/>
                <c:pt idx="0">
                  <c:v>123.14344827586207</c:v>
                </c:pt>
                <c:pt idx="1">
                  <c:v>116.09517241379311</c:v>
                </c:pt>
                <c:pt idx="2">
                  <c:v>108.03999999999999</c:v>
                </c:pt>
                <c:pt idx="3">
                  <c:v>108.7448275862069</c:v>
                </c:pt>
                <c:pt idx="4">
                  <c:v>108.64413793103448</c:v>
                </c:pt>
                <c:pt idx="5">
                  <c:v>108.7448275862069</c:v>
                </c:pt>
                <c:pt idx="6">
                  <c:v>107.2344827586207</c:v>
                </c:pt>
                <c:pt idx="7">
                  <c:v>111.06068965517242</c:v>
                </c:pt>
                <c:pt idx="8">
                  <c:v>115.79310344827586</c:v>
                </c:pt>
                <c:pt idx="9">
                  <c:v>124.65379310344828</c:v>
                </c:pt>
                <c:pt idx="10">
                  <c:v>126.16413793103449</c:v>
                </c:pt>
                <c:pt idx="11">
                  <c:v>126.36551724137931</c:v>
                </c:pt>
                <c:pt idx="12">
                  <c:v>141.67034482758621</c:v>
                </c:pt>
                <c:pt idx="13">
                  <c:v>111.7655172413793</c:v>
                </c:pt>
                <c:pt idx="14">
                  <c:v>111.7655172413793</c:v>
                </c:pt>
                <c:pt idx="15">
                  <c:v>126.86896551724138</c:v>
                </c:pt>
                <c:pt idx="16">
                  <c:v>130.7958620689655</c:v>
                </c:pt>
                <c:pt idx="17">
                  <c:v>143.28137931034482</c:v>
                </c:pt>
                <c:pt idx="18">
                  <c:v>135.8303448275862</c:v>
                </c:pt>
                <c:pt idx="19">
                  <c:v>137.94482758620691</c:v>
                </c:pt>
                <c:pt idx="20">
                  <c:v>138.14620689655172</c:v>
                </c:pt>
                <c:pt idx="21">
                  <c:v>138.34758620689655</c:v>
                </c:pt>
                <c:pt idx="22">
                  <c:v>138.54896551724138</c:v>
                </c:pt>
                <c:pt idx="23">
                  <c:v>138.75034482758622</c:v>
                </c:pt>
                <c:pt idx="24">
                  <c:v>139.05241379310345</c:v>
                </c:pt>
                <c:pt idx="25">
                  <c:v>138.64965517241379</c:v>
                </c:pt>
                <c:pt idx="26">
                  <c:v>138.64965517241379</c:v>
                </c:pt>
                <c:pt idx="27">
                  <c:v>138.85103448275862</c:v>
                </c:pt>
                <c:pt idx="28">
                  <c:v>119.82068965517242</c:v>
                </c:pt>
                <c:pt idx="29">
                  <c:v>119.61931034482758</c:v>
                </c:pt>
                <c:pt idx="30">
                  <c:v>118.81379310344828</c:v>
                </c:pt>
                <c:pt idx="31">
                  <c:v>118.71310344827586</c:v>
                </c:pt>
                <c:pt idx="32">
                  <c:v>118.51172413793104</c:v>
                </c:pt>
                <c:pt idx="33">
                  <c:v>118.51172413793104</c:v>
                </c:pt>
                <c:pt idx="34">
                  <c:v>118.51172413793104</c:v>
                </c:pt>
                <c:pt idx="35">
                  <c:v>119.01517241379311</c:v>
                </c:pt>
                <c:pt idx="36">
                  <c:v>119.11586206896553</c:v>
                </c:pt>
                <c:pt idx="37">
                  <c:v>125.86206896551724</c:v>
                </c:pt>
                <c:pt idx="38">
                  <c:v>127.07034482758621</c:v>
                </c:pt>
                <c:pt idx="39">
                  <c:v>127.67448275862068</c:v>
                </c:pt>
                <c:pt idx="40">
                  <c:v>127.7751724137931</c:v>
                </c:pt>
                <c:pt idx="41">
                  <c:v>127.97655172413793</c:v>
                </c:pt>
                <c:pt idx="42">
                  <c:v>128.17793103448275</c:v>
                </c:pt>
                <c:pt idx="43">
                  <c:v>128.07724137931035</c:v>
                </c:pt>
                <c:pt idx="44">
                  <c:v>127.97655172413793</c:v>
                </c:pt>
                <c:pt idx="45">
                  <c:v>127.7751724137931</c:v>
                </c:pt>
                <c:pt idx="46">
                  <c:v>127.37241379310345</c:v>
                </c:pt>
                <c:pt idx="47">
                  <c:v>127.37241379310345</c:v>
                </c:pt>
                <c:pt idx="48">
                  <c:v>127.37241379310345</c:v>
                </c:pt>
                <c:pt idx="49">
                  <c:v>126.86896551724138</c:v>
                </c:pt>
                <c:pt idx="50">
                  <c:v>127.7751724137931</c:v>
                </c:pt>
                <c:pt idx="51">
                  <c:v>127.67448275862068</c:v>
                </c:pt>
                <c:pt idx="52">
                  <c:v>127.17103448275863</c:v>
                </c:pt>
                <c:pt idx="53">
                  <c:v>127.17103448275863</c:v>
                </c:pt>
                <c:pt idx="54">
                  <c:v>127.17103448275863</c:v>
                </c:pt>
                <c:pt idx="55">
                  <c:v>136.83724137931034</c:v>
                </c:pt>
                <c:pt idx="56">
                  <c:v>136.83724137931034</c:v>
                </c:pt>
                <c:pt idx="57">
                  <c:v>146.70482758620687</c:v>
                </c:pt>
                <c:pt idx="58">
                  <c:v>146.90620689655171</c:v>
                </c:pt>
                <c:pt idx="59">
                  <c:v>146.20137931034483</c:v>
                </c:pt>
                <c:pt idx="60">
                  <c:v>146.40275862068967</c:v>
                </c:pt>
                <c:pt idx="61">
                  <c:v>146.1006896551724</c:v>
                </c:pt>
                <c:pt idx="62">
                  <c:v>146.1006896551724</c:v>
                </c:pt>
                <c:pt idx="63">
                  <c:v>145.79862068965517</c:v>
                </c:pt>
                <c:pt idx="64">
                  <c:v>162.7144827586207</c:v>
                </c:pt>
                <c:pt idx="65">
                  <c:v>158.28413793103448</c:v>
                </c:pt>
                <c:pt idx="66">
                  <c:v>158.28413793103448</c:v>
                </c:pt>
                <c:pt idx="67">
                  <c:v>158.68689655172415</c:v>
                </c:pt>
                <c:pt idx="68">
                  <c:v>154.55862068965516</c:v>
                </c:pt>
                <c:pt idx="69">
                  <c:v>151.6386206896552</c:v>
                </c:pt>
                <c:pt idx="70">
                  <c:v>150.73241379310343</c:v>
                </c:pt>
                <c:pt idx="71">
                  <c:v>151.0344827586207</c:v>
                </c:pt>
                <c:pt idx="72">
                  <c:v>151.23586206896553</c:v>
                </c:pt>
                <c:pt idx="73">
                  <c:v>151.33655172413793</c:v>
                </c:pt>
                <c:pt idx="74">
                  <c:v>149.82620689655172</c:v>
                </c:pt>
                <c:pt idx="75">
                  <c:v>151.33655172413793</c:v>
                </c:pt>
                <c:pt idx="76">
                  <c:v>151.0344827586207</c:v>
                </c:pt>
                <c:pt idx="77">
                  <c:v>151.0344827586207</c:v>
                </c:pt>
                <c:pt idx="78">
                  <c:v>150.93379310344827</c:v>
                </c:pt>
                <c:pt idx="79">
                  <c:v>150.4303448275862</c:v>
                </c:pt>
                <c:pt idx="80">
                  <c:v>151.33655172413793</c:v>
                </c:pt>
                <c:pt idx="81">
                  <c:v>151.23586206896553</c:v>
                </c:pt>
                <c:pt idx="82">
                  <c:v>144.18758620689653</c:v>
                </c:pt>
                <c:pt idx="83">
                  <c:v>151.53793103448277</c:v>
                </c:pt>
                <c:pt idx="84">
                  <c:v>151.1351724137931</c:v>
                </c:pt>
                <c:pt idx="85">
                  <c:v>147.20827586206897</c:v>
                </c:pt>
                <c:pt idx="86">
                  <c:v>140.8648275862069</c:v>
                </c:pt>
                <c:pt idx="87">
                  <c:v>140.8648275862069</c:v>
                </c:pt>
                <c:pt idx="88">
                  <c:v>140.2606896551724</c:v>
                </c:pt>
                <c:pt idx="89">
                  <c:v>139.95862068965519</c:v>
                </c:pt>
                <c:pt idx="90">
                  <c:v>139.75724137931036</c:v>
                </c:pt>
                <c:pt idx="91">
                  <c:v>140.05931034482757</c:v>
                </c:pt>
                <c:pt idx="92">
                  <c:v>139.95862068965519</c:v>
                </c:pt>
                <c:pt idx="93">
                  <c:v>139.45517241379309</c:v>
                </c:pt>
                <c:pt idx="94">
                  <c:v>138.75034482758622</c:v>
                </c:pt>
                <c:pt idx="95">
                  <c:v>146.80551724137933</c:v>
                </c:pt>
                <c:pt idx="96">
                  <c:v>146.80551724137933</c:v>
                </c:pt>
                <c:pt idx="97">
                  <c:v>146.50344827586204</c:v>
                </c:pt>
                <c:pt idx="98">
                  <c:v>150.63172413793103</c:v>
                </c:pt>
                <c:pt idx="99">
                  <c:v>150.43034482758623</c:v>
                </c:pt>
                <c:pt idx="100">
                  <c:v>150.63172413793103</c:v>
                </c:pt>
                <c:pt idx="101">
                  <c:v>150.83310344827586</c:v>
                </c:pt>
                <c:pt idx="102">
                  <c:v>149.5</c:v>
                </c:pt>
                <c:pt idx="103">
                  <c:v>149.80000000000001</c:v>
                </c:pt>
                <c:pt idx="104">
                  <c:v>149.4</c:v>
                </c:pt>
                <c:pt idx="105">
                  <c:v>143.19999999999999</c:v>
                </c:pt>
                <c:pt idx="106">
                  <c:v>150</c:v>
                </c:pt>
                <c:pt idx="107">
                  <c:v>150.69999999999999</c:v>
                </c:pt>
                <c:pt idx="108">
                  <c:v>150.69999999999999</c:v>
                </c:pt>
                <c:pt idx="109">
                  <c:v>150.6</c:v>
                </c:pt>
                <c:pt idx="110">
                  <c:v>149.5</c:v>
                </c:pt>
                <c:pt idx="111">
                  <c:v>149.19999999999999</c:v>
                </c:pt>
                <c:pt idx="112">
                  <c:v>148.69999999999999</c:v>
                </c:pt>
                <c:pt idx="113">
                  <c:v>150.6</c:v>
                </c:pt>
                <c:pt idx="114">
                  <c:v>149.6</c:v>
                </c:pt>
                <c:pt idx="115">
                  <c:v>148.9</c:v>
                </c:pt>
                <c:pt idx="116">
                  <c:v>148.69999999999999</c:v>
                </c:pt>
                <c:pt idx="117">
                  <c:v>148</c:v>
                </c:pt>
                <c:pt idx="118">
                  <c:v>145.93103448275863</c:v>
                </c:pt>
                <c:pt idx="119">
                  <c:v>144.20689655172413</c:v>
                </c:pt>
                <c:pt idx="120">
                  <c:v>143.0344827586207</c:v>
                </c:pt>
                <c:pt idx="121">
                  <c:v>144.55172413793105</c:v>
                </c:pt>
                <c:pt idx="122" formatCode="General">
                  <c:v>142.6</c:v>
                </c:pt>
                <c:pt idx="123" formatCode="General">
                  <c:v>142.1</c:v>
                </c:pt>
                <c:pt idx="124" formatCode="General">
                  <c:v>142.4</c:v>
                </c:pt>
                <c:pt idx="125" formatCode="General">
                  <c:v>142.19999999999999</c:v>
                </c:pt>
                <c:pt idx="126" formatCode="General">
                  <c:v>142</c:v>
                </c:pt>
                <c:pt idx="127" formatCode="General">
                  <c:v>141.5</c:v>
                </c:pt>
                <c:pt idx="128" formatCode="General">
                  <c:v>141.69999999999999</c:v>
                </c:pt>
                <c:pt idx="129" formatCode="General">
                  <c:v>141.80000000000001</c:v>
                </c:pt>
                <c:pt idx="130" formatCode="General">
                  <c:v>142</c:v>
                </c:pt>
                <c:pt idx="131" formatCode="General">
                  <c:v>142.30000000000001</c:v>
                </c:pt>
                <c:pt idx="132" formatCode="General">
                  <c:v>142.1</c:v>
                </c:pt>
                <c:pt idx="133" formatCode="General">
                  <c:v>142.19999999999999</c:v>
                </c:pt>
                <c:pt idx="134" formatCode="General">
                  <c:v>137.69999999999999</c:v>
                </c:pt>
                <c:pt idx="135" formatCode="General">
                  <c:v>139.5</c:v>
                </c:pt>
                <c:pt idx="136" formatCode="General">
                  <c:v>139.9</c:v>
                </c:pt>
                <c:pt idx="137" formatCode="General">
                  <c:v>140.80000000000001</c:v>
                </c:pt>
                <c:pt idx="138" formatCode="General">
                  <c:v>141</c:v>
                </c:pt>
                <c:pt idx="139" formatCode="General">
                  <c:v>141</c:v>
                </c:pt>
                <c:pt idx="140" formatCode="General">
                  <c:v>140.30000000000001</c:v>
                </c:pt>
                <c:pt idx="141" formatCode="General">
                  <c:v>140.19999999999999</c:v>
                </c:pt>
                <c:pt idx="142" formatCode="General">
                  <c:v>143.19999999999999</c:v>
                </c:pt>
                <c:pt idx="143" formatCode="General">
                  <c:v>139.69999999999999</c:v>
                </c:pt>
                <c:pt idx="144" formatCode="General">
                  <c:v>137.9</c:v>
                </c:pt>
                <c:pt idx="145" formatCode="General">
                  <c:v>140.6</c:v>
                </c:pt>
                <c:pt idx="146" formatCode="General">
                  <c:v>138.6</c:v>
                </c:pt>
                <c:pt idx="147" formatCode="General">
                  <c:v>139.5</c:v>
                </c:pt>
                <c:pt idx="148" formatCode="General">
                  <c:v>139.69999999999999</c:v>
                </c:pt>
                <c:pt idx="149" formatCode="General">
                  <c:v>139.69999999999999</c:v>
                </c:pt>
                <c:pt idx="150" formatCode="General">
                  <c:v>140.6</c:v>
                </c:pt>
                <c:pt idx="151" formatCode="General">
                  <c:v>140.5</c:v>
                </c:pt>
                <c:pt idx="152" formatCode="General">
                  <c:v>140.19999999999999</c:v>
                </c:pt>
                <c:pt idx="153" formatCode="General">
                  <c:v>139.5</c:v>
                </c:pt>
                <c:pt idx="154" formatCode="General">
                  <c:v>139.19999999999999</c:v>
                </c:pt>
                <c:pt idx="155" formatCode="General">
                  <c:v>137.9</c:v>
                </c:pt>
                <c:pt idx="156" formatCode="General">
                  <c:v>138.9</c:v>
                </c:pt>
                <c:pt idx="157" formatCode="General">
                  <c:v>137.6</c:v>
                </c:pt>
                <c:pt idx="158" formatCode="General">
                  <c:v>137.4</c:v>
                </c:pt>
                <c:pt idx="159" formatCode="General">
                  <c:v>137</c:v>
                </c:pt>
                <c:pt idx="160" formatCode="General">
                  <c:v>137.1</c:v>
                </c:pt>
                <c:pt idx="161" formatCode="General">
                  <c:v>136.6</c:v>
                </c:pt>
                <c:pt idx="162" formatCode="General">
                  <c:v>136.30000000000001</c:v>
                </c:pt>
                <c:pt idx="163" formatCode="General">
                  <c:v>137.4</c:v>
                </c:pt>
                <c:pt idx="164" formatCode="General">
                  <c:v>136.1</c:v>
                </c:pt>
                <c:pt idx="165" formatCode="General">
                  <c:v>140.4</c:v>
                </c:pt>
                <c:pt idx="166" formatCode="General">
                  <c:v>135.4</c:v>
                </c:pt>
                <c:pt idx="167" formatCode="General">
                  <c:v>135.69999999999999</c:v>
                </c:pt>
                <c:pt idx="168" formatCode="General">
                  <c:v>134.80000000000001</c:v>
                </c:pt>
                <c:pt idx="169" formatCode="General">
                  <c:v>135.1</c:v>
                </c:pt>
                <c:pt idx="170" formatCode="General">
                  <c:v>134.69999999999999</c:v>
                </c:pt>
                <c:pt idx="171" formatCode="General">
                  <c:v>134</c:v>
                </c:pt>
                <c:pt idx="172" formatCode="General">
                  <c:v>133.9</c:v>
                </c:pt>
                <c:pt idx="173" formatCode="General">
                  <c:v>133.9</c:v>
                </c:pt>
                <c:pt idx="174" formatCode="General">
                  <c:v>134.69999999999999</c:v>
                </c:pt>
                <c:pt idx="175" formatCode="General">
                  <c:v>131.19999999999999</c:v>
                </c:pt>
                <c:pt idx="176" formatCode="General">
                  <c:v>132.30000000000001</c:v>
                </c:pt>
                <c:pt idx="177" formatCode="General">
                  <c:v>131</c:v>
                </c:pt>
                <c:pt idx="178" formatCode="General">
                  <c:v>129.1</c:v>
                </c:pt>
                <c:pt idx="179" formatCode="General">
                  <c:v>129.80000000000001</c:v>
                </c:pt>
                <c:pt idx="180" formatCode="General">
                  <c:v>127.1</c:v>
                </c:pt>
                <c:pt idx="181" formatCode="General">
                  <c:v>126.4</c:v>
                </c:pt>
                <c:pt idx="182" formatCode="General">
                  <c:v>126.8</c:v>
                </c:pt>
                <c:pt idx="183" formatCode="General">
                  <c:v>126.3</c:v>
                </c:pt>
                <c:pt idx="184" formatCode="General">
                  <c:v>126.5</c:v>
                </c:pt>
                <c:pt idx="185" formatCode="General">
                  <c:v>127.1</c:v>
                </c:pt>
                <c:pt idx="186" formatCode="General">
                  <c:v>128.19999999999999</c:v>
                </c:pt>
                <c:pt idx="187" formatCode="General">
                  <c:v>125</c:v>
                </c:pt>
                <c:pt idx="188" formatCode="General">
                  <c:v>122.6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BA-41C7-83C5-B513C619052F}"/>
            </c:ext>
          </c:extLst>
        </c:ser>
        <c:ser>
          <c:idx val="4"/>
          <c:order val="4"/>
          <c:tx>
            <c:v>WHT(°C)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'Full History'!$A$4:$A$210</c:f>
              <c:strCache>
                <c:ptCount val="191"/>
                <c:pt idx="0">
                  <c:v>18-Jan-99</c:v>
                </c:pt>
                <c:pt idx="1">
                  <c:v>5-Feb-99</c:v>
                </c:pt>
                <c:pt idx="2">
                  <c:v>6-Feb-99</c:v>
                </c:pt>
                <c:pt idx="3">
                  <c:v>8-Feb-99</c:v>
                </c:pt>
                <c:pt idx="4">
                  <c:v>9-Feb-99</c:v>
                </c:pt>
                <c:pt idx="5">
                  <c:v>11-Feb-99</c:v>
                </c:pt>
                <c:pt idx="6">
                  <c:v>16-Feb-99</c:v>
                </c:pt>
                <c:pt idx="7">
                  <c:v>17-Feb-99</c:v>
                </c:pt>
                <c:pt idx="8">
                  <c:v>18-Feb-99</c:v>
                </c:pt>
                <c:pt idx="9">
                  <c:v>23-Feb-99</c:v>
                </c:pt>
                <c:pt idx="10">
                  <c:v>25-Feb-99</c:v>
                </c:pt>
                <c:pt idx="11">
                  <c:v>26-Feb-99</c:v>
                </c:pt>
                <c:pt idx="12">
                  <c:v>8-Mar-99</c:v>
                </c:pt>
                <c:pt idx="13">
                  <c:v>23-Mar-99</c:v>
                </c:pt>
                <c:pt idx="14">
                  <c:v>24-Mar-99</c:v>
                </c:pt>
                <c:pt idx="15">
                  <c:v>26-Mar-99</c:v>
                </c:pt>
                <c:pt idx="16">
                  <c:v>29-Mar-99</c:v>
                </c:pt>
                <c:pt idx="17">
                  <c:v>1-Apr-99</c:v>
                </c:pt>
                <c:pt idx="18">
                  <c:v>6-Apr-99</c:v>
                </c:pt>
                <c:pt idx="19">
                  <c:v>11-Apr-99</c:v>
                </c:pt>
                <c:pt idx="20">
                  <c:v>17-Apr-99</c:v>
                </c:pt>
                <c:pt idx="21">
                  <c:v>22-Apr-99</c:v>
                </c:pt>
                <c:pt idx="22">
                  <c:v>25-Apr-99</c:v>
                </c:pt>
                <c:pt idx="23">
                  <c:v>1-May-99</c:v>
                </c:pt>
                <c:pt idx="24">
                  <c:v>4-May-99</c:v>
                </c:pt>
                <c:pt idx="25">
                  <c:v>8-May-99</c:v>
                </c:pt>
                <c:pt idx="26">
                  <c:v>11-May-99</c:v>
                </c:pt>
                <c:pt idx="27">
                  <c:v>14-May-99</c:v>
                </c:pt>
                <c:pt idx="28">
                  <c:v>18-May-99</c:v>
                </c:pt>
                <c:pt idx="29">
                  <c:v>19-May-99</c:v>
                </c:pt>
                <c:pt idx="30">
                  <c:v>20-May-99</c:v>
                </c:pt>
                <c:pt idx="31">
                  <c:v>24-May-99</c:v>
                </c:pt>
                <c:pt idx="32">
                  <c:v>27-May-99</c:v>
                </c:pt>
                <c:pt idx="33">
                  <c:v>31-May-99</c:v>
                </c:pt>
                <c:pt idx="34">
                  <c:v>5-Jun-99</c:v>
                </c:pt>
                <c:pt idx="35">
                  <c:v>10-Jun-99</c:v>
                </c:pt>
                <c:pt idx="36">
                  <c:v>14-Jun-99</c:v>
                </c:pt>
                <c:pt idx="37">
                  <c:v>19-Jun-99</c:v>
                </c:pt>
                <c:pt idx="38">
                  <c:v>20-Jun-99</c:v>
                </c:pt>
                <c:pt idx="39">
                  <c:v>24-Jun-99</c:v>
                </c:pt>
                <c:pt idx="40">
                  <c:v>27-Jun-99</c:v>
                </c:pt>
                <c:pt idx="41">
                  <c:v>1-Jul-99</c:v>
                </c:pt>
                <c:pt idx="42">
                  <c:v>5-Jul-99</c:v>
                </c:pt>
                <c:pt idx="43">
                  <c:v>13-Jul-99</c:v>
                </c:pt>
                <c:pt idx="44">
                  <c:v>20-Jul-99</c:v>
                </c:pt>
                <c:pt idx="45">
                  <c:v>24-Jul-99</c:v>
                </c:pt>
                <c:pt idx="46">
                  <c:v>28-Jul-99</c:v>
                </c:pt>
                <c:pt idx="47">
                  <c:v>3-Aug-99</c:v>
                </c:pt>
                <c:pt idx="48">
                  <c:v>5-Aug-99</c:v>
                </c:pt>
                <c:pt idx="49">
                  <c:v>10-Aug-99</c:v>
                </c:pt>
                <c:pt idx="50">
                  <c:v>14-Aug-99</c:v>
                </c:pt>
                <c:pt idx="51">
                  <c:v>31-Aug-99</c:v>
                </c:pt>
                <c:pt idx="52">
                  <c:v>9-Sep-99</c:v>
                </c:pt>
                <c:pt idx="53">
                  <c:v>13-Sep-99</c:v>
                </c:pt>
                <c:pt idx="54">
                  <c:v>16-Sep-99</c:v>
                </c:pt>
                <c:pt idx="55">
                  <c:v>27-Sep-99</c:v>
                </c:pt>
                <c:pt idx="56">
                  <c:v>16-Oct-99</c:v>
                </c:pt>
                <c:pt idx="57">
                  <c:v>21-Oct-99</c:v>
                </c:pt>
                <c:pt idx="58">
                  <c:v>4-Nov-99</c:v>
                </c:pt>
                <c:pt idx="59">
                  <c:v>29-Nov-99</c:v>
                </c:pt>
                <c:pt idx="60">
                  <c:v>9-Dec-99</c:v>
                </c:pt>
                <c:pt idx="61">
                  <c:v>18-Dec-99</c:v>
                </c:pt>
                <c:pt idx="62">
                  <c:v>22-Dec-99</c:v>
                </c:pt>
                <c:pt idx="63">
                  <c:v>2-Jan-00</c:v>
                </c:pt>
                <c:pt idx="64">
                  <c:v>1-Mar-00</c:v>
                </c:pt>
                <c:pt idx="65">
                  <c:v>11-Mar-00</c:v>
                </c:pt>
                <c:pt idx="66">
                  <c:v>29-Mar-00</c:v>
                </c:pt>
                <c:pt idx="67">
                  <c:v>7-Apr-00</c:v>
                </c:pt>
                <c:pt idx="68">
                  <c:v>18-May-00</c:v>
                </c:pt>
                <c:pt idx="69">
                  <c:v>30-May-00</c:v>
                </c:pt>
                <c:pt idx="70">
                  <c:v>8-Jun-00</c:v>
                </c:pt>
                <c:pt idx="71">
                  <c:v>26-Jun-00</c:v>
                </c:pt>
                <c:pt idx="72">
                  <c:v>5-Jul-00</c:v>
                </c:pt>
                <c:pt idx="73">
                  <c:v>26-Jul-00</c:v>
                </c:pt>
                <c:pt idx="74">
                  <c:v>19-Aug-00</c:v>
                </c:pt>
                <c:pt idx="75">
                  <c:v>28-Aug-00</c:v>
                </c:pt>
                <c:pt idx="76">
                  <c:v>9-Sep-00</c:v>
                </c:pt>
                <c:pt idx="77">
                  <c:v>12-Sep-00</c:v>
                </c:pt>
                <c:pt idx="78">
                  <c:v>15-Sep-00</c:v>
                </c:pt>
                <c:pt idx="79">
                  <c:v>29-Sep-00</c:v>
                </c:pt>
                <c:pt idx="80">
                  <c:v>13-Oct-00</c:v>
                </c:pt>
                <c:pt idx="81">
                  <c:v>28-Oct-00</c:v>
                </c:pt>
                <c:pt idx="82">
                  <c:v>5-Nov-00</c:v>
                </c:pt>
                <c:pt idx="83">
                  <c:v>30-Nov-00</c:v>
                </c:pt>
                <c:pt idx="84">
                  <c:v>5-Jan-01</c:v>
                </c:pt>
                <c:pt idx="85">
                  <c:v>20-Jan-01</c:v>
                </c:pt>
                <c:pt idx="86">
                  <c:v>9-Feb-01</c:v>
                </c:pt>
                <c:pt idx="87">
                  <c:v>13-Feb-01</c:v>
                </c:pt>
                <c:pt idx="88">
                  <c:v>24-Feb-01</c:v>
                </c:pt>
                <c:pt idx="89">
                  <c:v>3-Mar-01</c:v>
                </c:pt>
                <c:pt idx="90">
                  <c:v>17-Apr-01</c:v>
                </c:pt>
                <c:pt idx="91">
                  <c:v>7-May-01</c:v>
                </c:pt>
                <c:pt idx="92">
                  <c:v>2-Jun-01</c:v>
                </c:pt>
                <c:pt idx="93">
                  <c:v>2-Jul-01</c:v>
                </c:pt>
                <c:pt idx="94">
                  <c:v>31-Jul-01</c:v>
                </c:pt>
                <c:pt idx="95">
                  <c:v>2-Oct-01</c:v>
                </c:pt>
                <c:pt idx="96">
                  <c:v>26-Oct-01</c:v>
                </c:pt>
                <c:pt idx="97">
                  <c:v>22-Nov-01</c:v>
                </c:pt>
                <c:pt idx="98">
                  <c:v>12-Dec-01</c:v>
                </c:pt>
                <c:pt idx="99">
                  <c:v>11-Jan-02</c:v>
                </c:pt>
                <c:pt idx="100">
                  <c:v>12-Feb-02</c:v>
                </c:pt>
                <c:pt idx="101">
                  <c:v>10-Mar-02</c:v>
                </c:pt>
                <c:pt idx="102">
                  <c:v>10-Apr-02</c:v>
                </c:pt>
                <c:pt idx="103">
                  <c:v>1-May-02</c:v>
                </c:pt>
                <c:pt idx="104">
                  <c:v>3-Jun-02</c:v>
                </c:pt>
                <c:pt idx="105">
                  <c:v>1-Jul-02</c:v>
                </c:pt>
                <c:pt idx="106">
                  <c:v>31-Jul-02</c:v>
                </c:pt>
                <c:pt idx="107">
                  <c:v>5-Sep-02</c:v>
                </c:pt>
                <c:pt idx="108">
                  <c:v>18-Sep-02</c:v>
                </c:pt>
                <c:pt idx="109">
                  <c:v>2-Oct-02</c:v>
                </c:pt>
                <c:pt idx="110">
                  <c:v>6-Nov-02</c:v>
                </c:pt>
                <c:pt idx="111">
                  <c:v>4-Dec-02</c:v>
                </c:pt>
                <c:pt idx="112">
                  <c:v>7-Jan-03</c:v>
                </c:pt>
                <c:pt idx="113">
                  <c:v>5-Feb-03</c:v>
                </c:pt>
                <c:pt idx="114">
                  <c:v>5-Mar-03</c:v>
                </c:pt>
                <c:pt idx="115">
                  <c:v>3-Apr-03</c:v>
                </c:pt>
                <c:pt idx="116">
                  <c:v>9-May-03</c:v>
                </c:pt>
                <c:pt idx="117">
                  <c:v>11-Jun-03</c:v>
                </c:pt>
                <c:pt idx="118">
                  <c:v>14-Jul-03</c:v>
                </c:pt>
                <c:pt idx="119">
                  <c:v>19-Aug-03</c:v>
                </c:pt>
                <c:pt idx="120">
                  <c:v>19-Sep-03</c:v>
                </c:pt>
                <c:pt idx="121">
                  <c:v>30-Oct-03</c:v>
                </c:pt>
                <c:pt idx="122">
                  <c:v>1382/10/08</c:v>
                </c:pt>
                <c:pt idx="123">
                  <c:v>1382/11/11</c:v>
                </c:pt>
                <c:pt idx="124">
                  <c:v>1382/12/11</c:v>
                </c:pt>
                <c:pt idx="125">
                  <c:v>1383/01/11</c:v>
                </c:pt>
                <c:pt idx="126">
                  <c:v>1383/02/10</c:v>
                </c:pt>
                <c:pt idx="127">
                  <c:v>1383/03/11</c:v>
                </c:pt>
                <c:pt idx="128">
                  <c:v>1383/04/13</c:v>
                </c:pt>
                <c:pt idx="129">
                  <c:v>1383/04/24</c:v>
                </c:pt>
                <c:pt idx="130">
                  <c:v>1383/06/23</c:v>
                </c:pt>
                <c:pt idx="131">
                  <c:v>1383/08/26</c:v>
                </c:pt>
                <c:pt idx="132">
                  <c:v>1383/10/11</c:v>
                </c:pt>
                <c:pt idx="133">
                  <c:v>1383/11/17</c:v>
                </c:pt>
                <c:pt idx="134">
                  <c:v>1383/12/16</c:v>
                </c:pt>
                <c:pt idx="135">
                  <c:v>1384/04/07</c:v>
                </c:pt>
                <c:pt idx="136">
                  <c:v>1384/04/14</c:v>
                </c:pt>
                <c:pt idx="137">
                  <c:v>1384/05/14</c:v>
                </c:pt>
                <c:pt idx="138">
                  <c:v>1384/06/19</c:v>
                </c:pt>
                <c:pt idx="139">
                  <c:v>1384/07/18</c:v>
                </c:pt>
                <c:pt idx="140">
                  <c:v>1384/08/13</c:v>
                </c:pt>
                <c:pt idx="141">
                  <c:v>1384/09/18</c:v>
                </c:pt>
                <c:pt idx="142">
                  <c:v>1384/10/19</c:v>
                </c:pt>
                <c:pt idx="143">
                  <c:v>1384/11/18</c:v>
                </c:pt>
                <c:pt idx="144">
                  <c:v>1384/12/15</c:v>
                </c:pt>
                <c:pt idx="145">
                  <c:v>1385/01/16</c:v>
                </c:pt>
                <c:pt idx="146">
                  <c:v>1385/02/15</c:v>
                </c:pt>
                <c:pt idx="147">
                  <c:v>1385/03/18</c:v>
                </c:pt>
                <c:pt idx="148">
                  <c:v>1385/04/24</c:v>
                </c:pt>
                <c:pt idx="149">
                  <c:v>1385/05/20</c:v>
                </c:pt>
                <c:pt idx="150">
                  <c:v>1385/06/23</c:v>
                </c:pt>
                <c:pt idx="151">
                  <c:v>1385/07/22</c:v>
                </c:pt>
                <c:pt idx="152">
                  <c:v>1385/08/01</c:v>
                </c:pt>
                <c:pt idx="153">
                  <c:v>1385/09/22</c:v>
                </c:pt>
                <c:pt idx="154">
                  <c:v>1385/10/19</c:v>
                </c:pt>
                <c:pt idx="155">
                  <c:v>1385/11/03</c:v>
                </c:pt>
                <c:pt idx="156">
                  <c:v>1385/12/18</c:v>
                </c:pt>
                <c:pt idx="157">
                  <c:v>1386/01/24</c:v>
                </c:pt>
                <c:pt idx="158">
                  <c:v>1386/02/29</c:v>
                </c:pt>
                <c:pt idx="159">
                  <c:v>1386/03/25</c:v>
                </c:pt>
                <c:pt idx="160">
                  <c:v>1386/04/22</c:v>
                </c:pt>
                <c:pt idx="161">
                  <c:v>1386/05/28</c:v>
                </c:pt>
                <c:pt idx="162">
                  <c:v>1386/06/22</c:v>
                </c:pt>
                <c:pt idx="163">
                  <c:v>1386/07/21</c:v>
                </c:pt>
                <c:pt idx="164">
                  <c:v>1386/08/24</c:v>
                </c:pt>
                <c:pt idx="165">
                  <c:v>1386/09/26</c:v>
                </c:pt>
                <c:pt idx="166">
                  <c:v>1386/10/30</c:v>
                </c:pt>
                <c:pt idx="167">
                  <c:v>1386/11/28</c:v>
                </c:pt>
                <c:pt idx="168">
                  <c:v>1386/12/27</c:v>
                </c:pt>
                <c:pt idx="169">
                  <c:v>1387/01/25</c:v>
                </c:pt>
                <c:pt idx="170">
                  <c:v>1387/02/26</c:v>
                </c:pt>
                <c:pt idx="171">
                  <c:v>1387/05/24</c:v>
                </c:pt>
                <c:pt idx="172">
                  <c:v>1387/06/30</c:v>
                </c:pt>
                <c:pt idx="173">
                  <c:v>1387/07/27</c:v>
                </c:pt>
                <c:pt idx="174">
                  <c:v>1387/08/25</c:v>
                </c:pt>
                <c:pt idx="175">
                  <c:v>1387/09/23</c:v>
                </c:pt>
                <c:pt idx="176">
                  <c:v>1387/10/25</c:v>
                </c:pt>
                <c:pt idx="177">
                  <c:v>1387/11/26</c:v>
                </c:pt>
                <c:pt idx="178">
                  <c:v>1387/12/25</c:v>
                </c:pt>
                <c:pt idx="179">
                  <c:v>1388/01/26</c:v>
                </c:pt>
                <c:pt idx="180">
                  <c:v>1388/02/26</c:v>
                </c:pt>
                <c:pt idx="181">
                  <c:v>1388/03/24</c:v>
                </c:pt>
                <c:pt idx="182">
                  <c:v>1388/04/25</c:v>
                </c:pt>
                <c:pt idx="183">
                  <c:v>1388/05/27</c:v>
                </c:pt>
                <c:pt idx="184">
                  <c:v>1388/06/27</c:v>
                </c:pt>
                <c:pt idx="185">
                  <c:v>1388/07/25</c:v>
                </c:pt>
                <c:pt idx="186">
                  <c:v>1388/08/24</c:v>
                </c:pt>
                <c:pt idx="187">
                  <c:v>1388/09/25</c:v>
                </c:pt>
                <c:pt idx="188">
                  <c:v>1388/11/15</c:v>
                </c:pt>
                <c:pt idx="189">
                  <c:v>1388/12/29</c:v>
                </c:pt>
                <c:pt idx="190">
                  <c:v>1389/03/03</c:v>
                </c:pt>
              </c:strCache>
            </c:strRef>
          </c:cat>
          <c:val>
            <c:numRef>
              <c:f>'Full History'!$D$4:$D$210</c:f>
              <c:numCache>
                <c:formatCode>General</c:formatCode>
                <c:ptCount val="207"/>
                <c:pt idx="0" formatCode="0">
                  <c:v>76.400000000000006</c:v>
                </c:pt>
                <c:pt idx="12" formatCode="0">
                  <c:v>70.7</c:v>
                </c:pt>
                <c:pt idx="14" formatCode="0">
                  <c:v>88</c:v>
                </c:pt>
                <c:pt idx="15" formatCode="0">
                  <c:v>88.2</c:v>
                </c:pt>
                <c:pt idx="16" formatCode="0">
                  <c:v>86.9</c:v>
                </c:pt>
                <c:pt idx="17" formatCode="0">
                  <c:v>82.3</c:v>
                </c:pt>
                <c:pt idx="18" formatCode="0">
                  <c:v>85.5</c:v>
                </c:pt>
                <c:pt idx="19" formatCode="0">
                  <c:v>85</c:v>
                </c:pt>
                <c:pt idx="20" formatCode="0">
                  <c:v>85.8</c:v>
                </c:pt>
                <c:pt idx="21" formatCode="0">
                  <c:v>85.7</c:v>
                </c:pt>
                <c:pt idx="22" formatCode="0">
                  <c:v>85.7</c:v>
                </c:pt>
                <c:pt idx="23" formatCode="0">
                  <c:v>85.5</c:v>
                </c:pt>
                <c:pt idx="24" formatCode="0">
                  <c:v>85.6</c:v>
                </c:pt>
                <c:pt idx="25" formatCode="0">
                  <c:v>88</c:v>
                </c:pt>
                <c:pt idx="27" formatCode="0">
                  <c:v>86.1</c:v>
                </c:pt>
                <c:pt idx="28" formatCode="0">
                  <c:v>90</c:v>
                </c:pt>
                <c:pt idx="30" formatCode="0">
                  <c:v>90</c:v>
                </c:pt>
                <c:pt idx="31" formatCode="0">
                  <c:v>90</c:v>
                </c:pt>
                <c:pt idx="32" formatCode="0">
                  <c:v>89.9</c:v>
                </c:pt>
                <c:pt idx="33" formatCode="0">
                  <c:v>89.9</c:v>
                </c:pt>
                <c:pt idx="34" formatCode="0">
                  <c:v>89.8</c:v>
                </c:pt>
                <c:pt idx="35" formatCode="0">
                  <c:v>89.7</c:v>
                </c:pt>
                <c:pt idx="36" formatCode="0">
                  <c:v>89.7</c:v>
                </c:pt>
                <c:pt idx="37" formatCode="0">
                  <c:v>88.7</c:v>
                </c:pt>
                <c:pt idx="39" formatCode="0">
                  <c:v>86.7</c:v>
                </c:pt>
                <c:pt idx="40" formatCode="0">
                  <c:v>88.7</c:v>
                </c:pt>
                <c:pt idx="41" formatCode="0">
                  <c:v>88.6</c:v>
                </c:pt>
                <c:pt idx="42" formatCode="0">
                  <c:v>88.7</c:v>
                </c:pt>
                <c:pt idx="43" formatCode="0">
                  <c:v>88.8</c:v>
                </c:pt>
                <c:pt idx="44" formatCode="0">
                  <c:v>88.8</c:v>
                </c:pt>
                <c:pt idx="45" formatCode="0">
                  <c:v>88.8</c:v>
                </c:pt>
                <c:pt idx="47" formatCode="0">
                  <c:v>88.8</c:v>
                </c:pt>
                <c:pt idx="48" formatCode="0">
                  <c:v>88.9</c:v>
                </c:pt>
                <c:pt idx="49" formatCode="0">
                  <c:v>89</c:v>
                </c:pt>
                <c:pt idx="50" formatCode="0">
                  <c:v>88.9</c:v>
                </c:pt>
                <c:pt idx="51" formatCode="0">
                  <c:v>88.7</c:v>
                </c:pt>
                <c:pt idx="52" formatCode="0">
                  <c:v>88.7</c:v>
                </c:pt>
                <c:pt idx="53" formatCode="0">
                  <c:v>86.5</c:v>
                </c:pt>
                <c:pt idx="54" formatCode="0">
                  <c:v>88.6</c:v>
                </c:pt>
                <c:pt idx="55" formatCode="0">
                  <c:v>86.6</c:v>
                </c:pt>
                <c:pt idx="56" formatCode="0">
                  <c:v>86.1</c:v>
                </c:pt>
                <c:pt idx="57" formatCode="0">
                  <c:v>83</c:v>
                </c:pt>
                <c:pt idx="58" formatCode="0">
                  <c:v>82.6</c:v>
                </c:pt>
                <c:pt idx="59" formatCode="0">
                  <c:v>83</c:v>
                </c:pt>
                <c:pt idx="60" formatCode="0">
                  <c:v>82</c:v>
                </c:pt>
                <c:pt idx="61" formatCode="0">
                  <c:v>82.6</c:v>
                </c:pt>
                <c:pt idx="62" formatCode="0">
                  <c:v>82.8</c:v>
                </c:pt>
                <c:pt idx="63" formatCode="0">
                  <c:v>83</c:v>
                </c:pt>
                <c:pt idx="64" formatCode="0">
                  <c:v>72</c:v>
                </c:pt>
                <c:pt idx="65" formatCode="0">
                  <c:v>75.099999999999994</c:v>
                </c:pt>
                <c:pt idx="66" formatCode="0">
                  <c:v>75.099999999999994</c:v>
                </c:pt>
                <c:pt idx="67" formatCode="0">
                  <c:v>72.2</c:v>
                </c:pt>
                <c:pt idx="68" formatCode="0">
                  <c:v>69.8</c:v>
                </c:pt>
                <c:pt idx="69" formatCode="0">
                  <c:v>80.2</c:v>
                </c:pt>
                <c:pt idx="70" formatCode="0">
                  <c:v>80.7</c:v>
                </c:pt>
                <c:pt idx="72" formatCode="0">
                  <c:v>80.400000000000006</c:v>
                </c:pt>
                <c:pt idx="73" formatCode="0">
                  <c:v>80.2</c:v>
                </c:pt>
                <c:pt idx="74" formatCode="0">
                  <c:v>81</c:v>
                </c:pt>
                <c:pt idx="76" formatCode="0">
                  <c:v>79.5</c:v>
                </c:pt>
                <c:pt idx="77" formatCode="0">
                  <c:v>79.8</c:v>
                </c:pt>
                <c:pt idx="78" formatCode="0">
                  <c:v>79.7</c:v>
                </c:pt>
                <c:pt idx="79" formatCode="0">
                  <c:v>80.099999999999994</c:v>
                </c:pt>
                <c:pt idx="80" formatCode="0">
                  <c:v>78.8</c:v>
                </c:pt>
                <c:pt idx="81" formatCode="0">
                  <c:v>78.7</c:v>
                </c:pt>
                <c:pt idx="82" formatCode="0">
                  <c:v>83.7</c:v>
                </c:pt>
                <c:pt idx="84" formatCode="0">
                  <c:v>76.900000000000006</c:v>
                </c:pt>
                <c:pt idx="85" formatCode="0">
                  <c:v>80.900000000000006</c:v>
                </c:pt>
                <c:pt idx="86" formatCode="0">
                  <c:v>85</c:v>
                </c:pt>
                <c:pt idx="87" formatCode="0">
                  <c:v>84.6</c:v>
                </c:pt>
                <c:pt idx="88" formatCode="0">
                  <c:v>84.4</c:v>
                </c:pt>
                <c:pt idx="89" formatCode="0">
                  <c:v>84.7</c:v>
                </c:pt>
                <c:pt idx="90" formatCode="0">
                  <c:v>84.4</c:v>
                </c:pt>
                <c:pt idx="91" formatCode="0">
                  <c:v>84.2</c:v>
                </c:pt>
                <c:pt idx="92" formatCode="0">
                  <c:v>84.4</c:v>
                </c:pt>
                <c:pt idx="93">
                  <c:v>84.6</c:v>
                </c:pt>
                <c:pt idx="94" formatCode="0">
                  <c:v>84.8</c:v>
                </c:pt>
                <c:pt idx="95" formatCode="0">
                  <c:v>81.8</c:v>
                </c:pt>
                <c:pt idx="96" formatCode="0">
                  <c:v>82.1</c:v>
                </c:pt>
                <c:pt idx="97" formatCode="0">
                  <c:v>82.4</c:v>
                </c:pt>
                <c:pt idx="98" formatCode="0">
                  <c:v>80.099999999999994</c:v>
                </c:pt>
                <c:pt idx="99" formatCode="0">
                  <c:v>80.3</c:v>
                </c:pt>
                <c:pt idx="100" formatCode="0">
                  <c:v>80.3</c:v>
                </c:pt>
                <c:pt idx="101" formatCode="0">
                  <c:v>80.099999999999994</c:v>
                </c:pt>
                <c:pt idx="102" formatCode="0">
                  <c:v>80.5</c:v>
                </c:pt>
                <c:pt idx="103" formatCode="0">
                  <c:v>80</c:v>
                </c:pt>
                <c:pt idx="104" formatCode="0">
                  <c:v>80.400000000000006</c:v>
                </c:pt>
                <c:pt idx="105" formatCode="0">
                  <c:v>83.9</c:v>
                </c:pt>
                <c:pt idx="106" formatCode="0">
                  <c:v>80.5</c:v>
                </c:pt>
                <c:pt idx="107" formatCode="0">
                  <c:v>80.599999999999994</c:v>
                </c:pt>
                <c:pt idx="108" formatCode="0">
                  <c:v>80.599999999999994</c:v>
                </c:pt>
                <c:pt idx="109">
                  <c:v>80.7</c:v>
                </c:pt>
                <c:pt idx="110" formatCode="0">
                  <c:v>81.900000000000006</c:v>
                </c:pt>
                <c:pt idx="111" formatCode="0">
                  <c:v>81.7</c:v>
                </c:pt>
                <c:pt idx="112" formatCode="0">
                  <c:v>81.599999999999994</c:v>
                </c:pt>
                <c:pt idx="114" formatCode="0">
                  <c:v>79.099999999999994</c:v>
                </c:pt>
                <c:pt idx="115" formatCode="0">
                  <c:v>78</c:v>
                </c:pt>
                <c:pt idx="116" formatCode="0">
                  <c:v>78</c:v>
                </c:pt>
                <c:pt idx="117" formatCode="0">
                  <c:v>79.099999999999994</c:v>
                </c:pt>
                <c:pt idx="118" formatCode="0">
                  <c:v>83</c:v>
                </c:pt>
                <c:pt idx="119" formatCode="0">
                  <c:v>83.8</c:v>
                </c:pt>
                <c:pt idx="120" formatCode="0">
                  <c:v>84</c:v>
                </c:pt>
                <c:pt idx="121" formatCode="0">
                  <c:v>84</c:v>
                </c:pt>
                <c:pt idx="122" formatCode="0">
                  <c:v>83</c:v>
                </c:pt>
                <c:pt idx="123" formatCode="0">
                  <c:v>83</c:v>
                </c:pt>
                <c:pt idx="124" formatCode="0">
                  <c:v>82.4</c:v>
                </c:pt>
                <c:pt idx="125" formatCode="0">
                  <c:v>82.4</c:v>
                </c:pt>
                <c:pt idx="126" formatCode="0">
                  <c:v>82.5</c:v>
                </c:pt>
                <c:pt idx="127" formatCode="0">
                  <c:v>82.5</c:v>
                </c:pt>
                <c:pt idx="128" formatCode="0">
                  <c:v>82.9</c:v>
                </c:pt>
                <c:pt idx="129" formatCode="0">
                  <c:v>79.2</c:v>
                </c:pt>
                <c:pt idx="130" formatCode="0">
                  <c:v>80.7</c:v>
                </c:pt>
                <c:pt idx="131" formatCode="0">
                  <c:v>81</c:v>
                </c:pt>
                <c:pt idx="132" formatCode="0">
                  <c:v>80.599999999999994</c:v>
                </c:pt>
                <c:pt idx="133" formatCode="0">
                  <c:v>79.099999999999994</c:v>
                </c:pt>
                <c:pt idx="134" formatCode="0">
                  <c:v>84.3</c:v>
                </c:pt>
                <c:pt idx="135" formatCode="0">
                  <c:v>84</c:v>
                </c:pt>
                <c:pt idx="136" formatCode="0">
                  <c:v>83.9</c:v>
                </c:pt>
                <c:pt idx="137" formatCode="0">
                  <c:v>83.6</c:v>
                </c:pt>
                <c:pt idx="138" formatCode="0">
                  <c:v>83.7</c:v>
                </c:pt>
                <c:pt idx="139" formatCode="0">
                  <c:v>83.8</c:v>
                </c:pt>
                <c:pt idx="140" formatCode="0">
                  <c:v>84</c:v>
                </c:pt>
                <c:pt idx="141" formatCode="0">
                  <c:v>83.8</c:v>
                </c:pt>
                <c:pt idx="142" formatCode="0">
                  <c:v>84.3</c:v>
                </c:pt>
                <c:pt idx="143" formatCode="0">
                  <c:v>84</c:v>
                </c:pt>
                <c:pt idx="144" formatCode="0">
                  <c:v>85</c:v>
                </c:pt>
                <c:pt idx="145" formatCode="0">
                  <c:v>82.6</c:v>
                </c:pt>
                <c:pt idx="146" formatCode="0">
                  <c:v>84.7</c:v>
                </c:pt>
                <c:pt idx="147" formatCode="0">
                  <c:v>84.7</c:v>
                </c:pt>
                <c:pt idx="148" formatCode="0">
                  <c:v>85</c:v>
                </c:pt>
                <c:pt idx="149" formatCode="0">
                  <c:v>85.5</c:v>
                </c:pt>
                <c:pt idx="150" formatCode="0">
                  <c:v>85.2</c:v>
                </c:pt>
                <c:pt idx="151" formatCode="0">
                  <c:v>85</c:v>
                </c:pt>
                <c:pt idx="152" formatCode="0">
                  <c:v>85.3</c:v>
                </c:pt>
                <c:pt idx="153" formatCode="0">
                  <c:v>84</c:v>
                </c:pt>
                <c:pt idx="154" formatCode="0">
                  <c:v>84.4</c:v>
                </c:pt>
                <c:pt idx="155" formatCode="0">
                  <c:v>85.7</c:v>
                </c:pt>
                <c:pt idx="156" formatCode="0">
                  <c:v>85.5</c:v>
                </c:pt>
                <c:pt idx="157" formatCode="0">
                  <c:v>85.4</c:v>
                </c:pt>
                <c:pt idx="158" formatCode="0">
                  <c:v>85.2</c:v>
                </c:pt>
                <c:pt idx="159" formatCode="0">
                  <c:v>85.4</c:v>
                </c:pt>
                <c:pt idx="160" formatCode="0">
                  <c:v>85.6</c:v>
                </c:pt>
                <c:pt idx="161" formatCode="0">
                  <c:v>86.3</c:v>
                </c:pt>
                <c:pt idx="162" formatCode="0">
                  <c:v>86.3</c:v>
                </c:pt>
                <c:pt idx="163" formatCode="0">
                  <c:v>86.2</c:v>
                </c:pt>
                <c:pt idx="164" formatCode="0">
                  <c:v>85.6</c:v>
                </c:pt>
                <c:pt idx="165" formatCode="0">
                  <c:v>85.3</c:v>
                </c:pt>
                <c:pt idx="166" formatCode="0">
                  <c:v>84.6</c:v>
                </c:pt>
                <c:pt idx="168" formatCode="0.0">
                  <c:v>84.6</c:v>
                </c:pt>
                <c:pt idx="170" formatCode="0.0">
                  <c:v>85</c:v>
                </c:pt>
                <c:pt idx="171" formatCode="0.0">
                  <c:v>85.1</c:v>
                </c:pt>
                <c:pt idx="172" formatCode="0.0">
                  <c:v>85.2</c:v>
                </c:pt>
                <c:pt idx="173" formatCode="0.0">
                  <c:v>85</c:v>
                </c:pt>
                <c:pt idx="174" formatCode="0.0">
                  <c:v>85</c:v>
                </c:pt>
                <c:pt idx="175" formatCode="0.0">
                  <c:v>85</c:v>
                </c:pt>
                <c:pt idx="176" formatCode="0.0">
                  <c:v>85</c:v>
                </c:pt>
                <c:pt idx="177" formatCode="0.0">
                  <c:v>87</c:v>
                </c:pt>
                <c:pt idx="178" formatCode="0.0">
                  <c:v>85</c:v>
                </c:pt>
                <c:pt idx="179" formatCode="0.0">
                  <c:v>86</c:v>
                </c:pt>
                <c:pt idx="180" formatCode="0.0">
                  <c:v>86</c:v>
                </c:pt>
                <c:pt idx="181" formatCode="0.0">
                  <c:v>86</c:v>
                </c:pt>
                <c:pt idx="182" formatCode="0.0">
                  <c:v>86</c:v>
                </c:pt>
                <c:pt idx="183" formatCode="0.0">
                  <c:v>87</c:v>
                </c:pt>
                <c:pt idx="184" formatCode="0.0">
                  <c:v>87</c:v>
                </c:pt>
                <c:pt idx="185" formatCode="0.0">
                  <c:v>86</c:v>
                </c:pt>
                <c:pt idx="186" formatCode="0.0">
                  <c:v>87.3</c:v>
                </c:pt>
                <c:pt idx="187" formatCode="0.0">
                  <c:v>87</c:v>
                </c:pt>
                <c:pt idx="188" formatCode="0.0">
                  <c:v>86</c:v>
                </c:pt>
                <c:pt idx="189" formatCode="0.0">
                  <c:v>87</c:v>
                </c:pt>
                <c:pt idx="190" formatCode="0.0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BA-41C7-83C5-B513C619052F}"/>
            </c:ext>
          </c:extLst>
        </c:ser>
        <c:ser>
          <c:idx val="5"/>
          <c:order val="5"/>
          <c:tx>
            <c:v>CHK(1/64")</c:v>
          </c:tx>
          <c:marker>
            <c:symbol val="none"/>
          </c:marker>
          <c:cat>
            <c:strRef>
              <c:f>'Full History'!$A$4:$A$210</c:f>
              <c:strCache>
                <c:ptCount val="191"/>
                <c:pt idx="0">
                  <c:v>18-Jan-99</c:v>
                </c:pt>
                <c:pt idx="1">
                  <c:v>5-Feb-99</c:v>
                </c:pt>
                <c:pt idx="2">
                  <c:v>6-Feb-99</c:v>
                </c:pt>
                <c:pt idx="3">
                  <c:v>8-Feb-99</c:v>
                </c:pt>
                <c:pt idx="4">
                  <c:v>9-Feb-99</c:v>
                </c:pt>
                <c:pt idx="5">
                  <c:v>11-Feb-99</c:v>
                </c:pt>
                <c:pt idx="6">
                  <c:v>16-Feb-99</c:v>
                </c:pt>
                <c:pt idx="7">
                  <c:v>17-Feb-99</c:v>
                </c:pt>
                <c:pt idx="8">
                  <c:v>18-Feb-99</c:v>
                </c:pt>
                <c:pt idx="9">
                  <c:v>23-Feb-99</c:v>
                </c:pt>
                <c:pt idx="10">
                  <c:v>25-Feb-99</c:v>
                </c:pt>
                <c:pt idx="11">
                  <c:v>26-Feb-99</c:v>
                </c:pt>
                <c:pt idx="12">
                  <c:v>8-Mar-99</c:v>
                </c:pt>
                <c:pt idx="13">
                  <c:v>23-Mar-99</c:v>
                </c:pt>
                <c:pt idx="14">
                  <c:v>24-Mar-99</c:v>
                </c:pt>
                <c:pt idx="15">
                  <c:v>26-Mar-99</c:v>
                </c:pt>
                <c:pt idx="16">
                  <c:v>29-Mar-99</c:v>
                </c:pt>
                <c:pt idx="17">
                  <c:v>1-Apr-99</c:v>
                </c:pt>
                <c:pt idx="18">
                  <c:v>6-Apr-99</c:v>
                </c:pt>
                <c:pt idx="19">
                  <c:v>11-Apr-99</c:v>
                </c:pt>
                <c:pt idx="20">
                  <c:v>17-Apr-99</c:v>
                </c:pt>
                <c:pt idx="21">
                  <c:v>22-Apr-99</c:v>
                </c:pt>
                <c:pt idx="22">
                  <c:v>25-Apr-99</c:v>
                </c:pt>
                <c:pt idx="23">
                  <c:v>1-May-99</c:v>
                </c:pt>
                <c:pt idx="24">
                  <c:v>4-May-99</c:v>
                </c:pt>
                <c:pt idx="25">
                  <c:v>8-May-99</c:v>
                </c:pt>
                <c:pt idx="26">
                  <c:v>11-May-99</c:v>
                </c:pt>
                <c:pt idx="27">
                  <c:v>14-May-99</c:v>
                </c:pt>
                <c:pt idx="28">
                  <c:v>18-May-99</c:v>
                </c:pt>
                <c:pt idx="29">
                  <c:v>19-May-99</c:v>
                </c:pt>
                <c:pt idx="30">
                  <c:v>20-May-99</c:v>
                </c:pt>
                <c:pt idx="31">
                  <c:v>24-May-99</c:v>
                </c:pt>
                <c:pt idx="32">
                  <c:v>27-May-99</c:v>
                </c:pt>
                <c:pt idx="33">
                  <c:v>31-May-99</c:v>
                </c:pt>
                <c:pt idx="34">
                  <c:v>5-Jun-99</c:v>
                </c:pt>
                <c:pt idx="35">
                  <c:v>10-Jun-99</c:v>
                </c:pt>
                <c:pt idx="36">
                  <c:v>14-Jun-99</c:v>
                </c:pt>
                <c:pt idx="37">
                  <c:v>19-Jun-99</c:v>
                </c:pt>
                <c:pt idx="38">
                  <c:v>20-Jun-99</c:v>
                </c:pt>
                <c:pt idx="39">
                  <c:v>24-Jun-99</c:v>
                </c:pt>
                <c:pt idx="40">
                  <c:v>27-Jun-99</c:v>
                </c:pt>
                <c:pt idx="41">
                  <c:v>1-Jul-99</c:v>
                </c:pt>
                <c:pt idx="42">
                  <c:v>5-Jul-99</c:v>
                </c:pt>
                <c:pt idx="43">
                  <c:v>13-Jul-99</c:v>
                </c:pt>
                <c:pt idx="44">
                  <c:v>20-Jul-99</c:v>
                </c:pt>
                <c:pt idx="45">
                  <c:v>24-Jul-99</c:v>
                </c:pt>
                <c:pt idx="46">
                  <c:v>28-Jul-99</c:v>
                </c:pt>
                <c:pt idx="47">
                  <c:v>3-Aug-99</c:v>
                </c:pt>
                <c:pt idx="48">
                  <c:v>5-Aug-99</c:v>
                </c:pt>
                <c:pt idx="49">
                  <c:v>10-Aug-99</c:v>
                </c:pt>
                <c:pt idx="50">
                  <c:v>14-Aug-99</c:v>
                </c:pt>
                <c:pt idx="51">
                  <c:v>31-Aug-99</c:v>
                </c:pt>
                <c:pt idx="52">
                  <c:v>9-Sep-99</c:v>
                </c:pt>
                <c:pt idx="53">
                  <c:v>13-Sep-99</c:v>
                </c:pt>
                <c:pt idx="54">
                  <c:v>16-Sep-99</c:v>
                </c:pt>
                <c:pt idx="55">
                  <c:v>27-Sep-99</c:v>
                </c:pt>
                <c:pt idx="56">
                  <c:v>16-Oct-99</c:v>
                </c:pt>
                <c:pt idx="57">
                  <c:v>21-Oct-99</c:v>
                </c:pt>
                <c:pt idx="58">
                  <c:v>4-Nov-99</c:v>
                </c:pt>
                <c:pt idx="59">
                  <c:v>29-Nov-99</c:v>
                </c:pt>
                <c:pt idx="60">
                  <c:v>9-Dec-99</c:v>
                </c:pt>
                <c:pt idx="61">
                  <c:v>18-Dec-99</c:v>
                </c:pt>
                <c:pt idx="62">
                  <c:v>22-Dec-99</c:v>
                </c:pt>
                <c:pt idx="63">
                  <c:v>2-Jan-00</c:v>
                </c:pt>
                <c:pt idx="64">
                  <c:v>1-Mar-00</c:v>
                </c:pt>
                <c:pt idx="65">
                  <c:v>11-Mar-00</c:v>
                </c:pt>
                <c:pt idx="66">
                  <c:v>29-Mar-00</c:v>
                </c:pt>
                <c:pt idx="67">
                  <c:v>7-Apr-00</c:v>
                </c:pt>
                <c:pt idx="68">
                  <c:v>18-May-00</c:v>
                </c:pt>
                <c:pt idx="69">
                  <c:v>30-May-00</c:v>
                </c:pt>
                <c:pt idx="70">
                  <c:v>8-Jun-00</c:v>
                </c:pt>
                <c:pt idx="71">
                  <c:v>26-Jun-00</c:v>
                </c:pt>
                <c:pt idx="72">
                  <c:v>5-Jul-00</c:v>
                </c:pt>
                <c:pt idx="73">
                  <c:v>26-Jul-00</c:v>
                </c:pt>
                <c:pt idx="74">
                  <c:v>19-Aug-00</c:v>
                </c:pt>
                <c:pt idx="75">
                  <c:v>28-Aug-00</c:v>
                </c:pt>
                <c:pt idx="76">
                  <c:v>9-Sep-00</c:v>
                </c:pt>
                <c:pt idx="77">
                  <c:v>12-Sep-00</c:v>
                </c:pt>
                <c:pt idx="78">
                  <c:v>15-Sep-00</c:v>
                </c:pt>
                <c:pt idx="79">
                  <c:v>29-Sep-00</c:v>
                </c:pt>
                <c:pt idx="80">
                  <c:v>13-Oct-00</c:v>
                </c:pt>
                <c:pt idx="81">
                  <c:v>28-Oct-00</c:v>
                </c:pt>
                <c:pt idx="82">
                  <c:v>5-Nov-00</c:v>
                </c:pt>
                <c:pt idx="83">
                  <c:v>30-Nov-00</c:v>
                </c:pt>
                <c:pt idx="84">
                  <c:v>5-Jan-01</c:v>
                </c:pt>
                <c:pt idx="85">
                  <c:v>20-Jan-01</c:v>
                </c:pt>
                <c:pt idx="86">
                  <c:v>9-Feb-01</c:v>
                </c:pt>
                <c:pt idx="87">
                  <c:v>13-Feb-01</c:v>
                </c:pt>
                <c:pt idx="88">
                  <c:v>24-Feb-01</c:v>
                </c:pt>
                <c:pt idx="89">
                  <c:v>3-Mar-01</c:v>
                </c:pt>
                <c:pt idx="90">
                  <c:v>17-Apr-01</c:v>
                </c:pt>
                <c:pt idx="91">
                  <c:v>7-May-01</c:v>
                </c:pt>
                <c:pt idx="92">
                  <c:v>2-Jun-01</c:v>
                </c:pt>
                <c:pt idx="93">
                  <c:v>2-Jul-01</c:v>
                </c:pt>
                <c:pt idx="94">
                  <c:v>31-Jul-01</c:v>
                </c:pt>
                <c:pt idx="95">
                  <c:v>2-Oct-01</c:v>
                </c:pt>
                <c:pt idx="96">
                  <c:v>26-Oct-01</c:v>
                </c:pt>
                <c:pt idx="97">
                  <c:v>22-Nov-01</c:v>
                </c:pt>
                <c:pt idx="98">
                  <c:v>12-Dec-01</c:v>
                </c:pt>
                <c:pt idx="99">
                  <c:v>11-Jan-02</c:v>
                </c:pt>
                <c:pt idx="100">
                  <c:v>12-Feb-02</c:v>
                </c:pt>
                <c:pt idx="101">
                  <c:v>10-Mar-02</c:v>
                </c:pt>
                <c:pt idx="102">
                  <c:v>10-Apr-02</c:v>
                </c:pt>
                <c:pt idx="103">
                  <c:v>1-May-02</c:v>
                </c:pt>
                <c:pt idx="104">
                  <c:v>3-Jun-02</c:v>
                </c:pt>
                <c:pt idx="105">
                  <c:v>1-Jul-02</c:v>
                </c:pt>
                <c:pt idx="106">
                  <c:v>31-Jul-02</c:v>
                </c:pt>
                <c:pt idx="107">
                  <c:v>5-Sep-02</c:v>
                </c:pt>
                <c:pt idx="108">
                  <c:v>18-Sep-02</c:v>
                </c:pt>
                <c:pt idx="109">
                  <c:v>2-Oct-02</c:v>
                </c:pt>
                <c:pt idx="110">
                  <c:v>6-Nov-02</c:v>
                </c:pt>
                <c:pt idx="111">
                  <c:v>4-Dec-02</c:v>
                </c:pt>
                <c:pt idx="112">
                  <c:v>7-Jan-03</c:v>
                </c:pt>
                <c:pt idx="113">
                  <c:v>5-Feb-03</c:v>
                </c:pt>
                <c:pt idx="114">
                  <c:v>5-Mar-03</c:v>
                </c:pt>
                <c:pt idx="115">
                  <c:v>3-Apr-03</c:v>
                </c:pt>
                <c:pt idx="116">
                  <c:v>9-May-03</c:v>
                </c:pt>
                <c:pt idx="117">
                  <c:v>11-Jun-03</c:v>
                </c:pt>
                <c:pt idx="118">
                  <c:v>14-Jul-03</c:v>
                </c:pt>
                <c:pt idx="119">
                  <c:v>19-Aug-03</c:v>
                </c:pt>
                <c:pt idx="120">
                  <c:v>19-Sep-03</c:v>
                </c:pt>
                <c:pt idx="121">
                  <c:v>30-Oct-03</c:v>
                </c:pt>
                <c:pt idx="122">
                  <c:v>1382/10/08</c:v>
                </c:pt>
                <c:pt idx="123">
                  <c:v>1382/11/11</c:v>
                </c:pt>
                <c:pt idx="124">
                  <c:v>1382/12/11</c:v>
                </c:pt>
                <c:pt idx="125">
                  <c:v>1383/01/11</c:v>
                </c:pt>
                <c:pt idx="126">
                  <c:v>1383/02/10</c:v>
                </c:pt>
                <c:pt idx="127">
                  <c:v>1383/03/11</c:v>
                </c:pt>
                <c:pt idx="128">
                  <c:v>1383/04/13</c:v>
                </c:pt>
                <c:pt idx="129">
                  <c:v>1383/04/24</c:v>
                </c:pt>
                <c:pt idx="130">
                  <c:v>1383/06/23</c:v>
                </c:pt>
                <c:pt idx="131">
                  <c:v>1383/08/26</c:v>
                </c:pt>
                <c:pt idx="132">
                  <c:v>1383/10/11</c:v>
                </c:pt>
                <c:pt idx="133">
                  <c:v>1383/11/17</c:v>
                </c:pt>
                <c:pt idx="134">
                  <c:v>1383/12/16</c:v>
                </c:pt>
                <c:pt idx="135">
                  <c:v>1384/04/07</c:v>
                </c:pt>
                <c:pt idx="136">
                  <c:v>1384/04/14</c:v>
                </c:pt>
                <c:pt idx="137">
                  <c:v>1384/05/14</c:v>
                </c:pt>
                <c:pt idx="138">
                  <c:v>1384/06/19</c:v>
                </c:pt>
                <c:pt idx="139">
                  <c:v>1384/07/18</c:v>
                </c:pt>
                <c:pt idx="140">
                  <c:v>1384/08/13</c:v>
                </c:pt>
                <c:pt idx="141">
                  <c:v>1384/09/18</c:v>
                </c:pt>
                <c:pt idx="142">
                  <c:v>1384/10/19</c:v>
                </c:pt>
                <c:pt idx="143">
                  <c:v>1384/11/18</c:v>
                </c:pt>
                <c:pt idx="144">
                  <c:v>1384/12/15</c:v>
                </c:pt>
                <c:pt idx="145">
                  <c:v>1385/01/16</c:v>
                </c:pt>
                <c:pt idx="146">
                  <c:v>1385/02/15</c:v>
                </c:pt>
                <c:pt idx="147">
                  <c:v>1385/03/18</c:v>
                </c:pt>
                <c:pt idx="148">
                  <c:v>1385/04/24</c:v>
                </c:pt>
                <c:pt idx="149">
                  <c:v>1385/05/20</c:v>
                </c:pt>
                <c:pt idx="150">
                  <c:v>1385/06/23</c:v>
                </c:pt>
                <c:pt idx="151">
                  <c:v>1385/07/22</c:v>
                </c:pt>
                <c:pt idx="152">
                  <c:v>1385/08/01</c:v>
                </c:pt>
                <c:pt idx="153">
                  <c:v>1385/09/22</c:v>
                </c:pt>
                <c:pt idx="154">
                  <c:v>1385/10/19</c:v>
                </c:pt>
                <c:pt idx="155">
                  <c:v>1385/11/03</c:v>
                </c:pt>
                <c:pt idx="156">
                  <c:v>1385/12/18</c:v>
                </c:pt>
                <c:pt idx="157">
                  <c:v>1386/01/24</c:v>
                </c:pt>
                <c:pt idx="158">
                  <c:v>1386/02/29</c:v>
                </c:pt>
                <c:pt idx="159">
                  <c:v>1386/03/25</c:v>
                </c:pt>
                <c:pt idx="160">
                  <c:v>1386/04/22</c:v>
                </c:pt>
                <c:pt idx="161">
                  <c:v>1386/05/28</c:v>
                </c:pt>
                <c:pt idx="162">
                  <c:v>1386/06/22</c:v>
                </c:pt>
                <c:pt idx="163">
                  <c:v>1386/07/21</c:v>
                </c:pt>
                <c:pt idx="164">
                  <c:v>1386/08/24</c:v>
                </c:pt>
                <c:pt idx="165">
                  <c:v>1386/09/26</c:v>
                </c:pt>
                <c:pt idx="166">
                  <c:v>1386/10/30</c:v>
                </c:pt>
                <c:pt idx="167">
                  <c:v>1386/11/28</c:v>
                </c:pt>
                <c:pt idx="168">
                  <c:v>1386/12/27</c:v>
                </c:pt>
                <c:pt idx="169">
                  <c:v>1387/01/25</c:v>
                </c:pt>
                <c:pt idx="170">
                  <c:v>1387/02/26</c:v>
                </c:pt>
                <c:pt idx="171">
                  <c:v>1387/05/24</c:v>
                </c:pt>
                <c:pt idx="172">
                  <c:v>1387/06/30</c:v>
                </c:pt>
                <c:pt idx="173">
                  <c:v>1387/07/27</c:v>
                </c:pt>
                <c:pt idx="174">
                  <c:v>1387/08/25</c:v>
                </c:pt>
                <c:pt idx="175">
                  <c:v>1387/09/23</c:v>
                </c:pt>
                <c:pt idx="176">
                  <c:v>1387/10/25</c:v>
                </c:pt>
                <c:pt idx="177">
                  <c:v>1387/11/26</c:v>
                </c:pt>
                <c:pt idx="178">
                  <c:v>1387/12/25</c:v>
                </c:pt>
                <c:pt idx="179">
                  <c:v>1388/01/26</c:v>
                </c:pt>
                <c:pt idx="180">
                  <c:v>1388/02/26</c:v>
                </c:pt>
                <c:pt idx="181">
                  <c:v>1388/03/24</c:v>
                </c:pt>
                <c:pt idx="182">
                  <c:v>1388/04/25</c:v>
                </c:pt>
                <c:pt idx="183">
                  <c:v>1388/05/27</c:v>
                </c:pt>
                <c:pt idx="184">
                  <c:v>1388/06/27</c:v>
                </c:pt>
                <c:pt idx="185">
                  <c:v>1388/07/25</c:v>
                </c:pt>
                <c:pt idx="186">
                  <c:v>1388/08/24</c:v>
                </c:pt>
                <c:pt idx="187">
                  <c:v>1388/09/25</c:v>
                </c:pt>
                <c:pt idx="188">
                  <c:v>1388/11/15</c:v>
                </c:pt>
                <c:pt idx="189">
                  <c:v>1388/12/29</c:v>
                </c:pt>
                <c:pt idx="190">
                  <c:v>1389/03/03</c:v>
                </c:pt>
              </c:strCache>
            </c:strRef>
          </c:cat>
          <c:val>
            <c:numRef>
              <c:f>'Full History'!$C$4:$C$210</c:f>
              <c:numCache>
                <c:formatCode>General</c:formatCode>
                <c:ptCount val="207"/>
                <c:pt idx="0">
                  <c:v>44</c:v>
                </c:pt>
                <c:pt idx="1">
                  <c:v>50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50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30</c:v>
                </c:pt>
                <c:pt idx="13">
                  <c:v>55</c:v>
                </c:pt>
                <c:pt idx="14">
                  <c:v>55</c:v>
                </c:pt>
                <c:pt idx="15">
                  <c:v>45</c:v>
                </c:pt>
                <c:pt idx="16">
                  <c:v>40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38</c:v>
                </c:pt>
                <c:pt idx="56">
                  <c:v>38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36</c:v>
                </c:pt>
                <c:pt idx="70">
                  <c:v>36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14</c:v>
                </c:pt>
                <c:pt idx="81">
                  <c:v>14</c:v>
                </c:pt>
                <c:pt idx="82">
                  <c:v>20</c:v>
                </c:pt>
                <c:pt idx="83">
                  <c:v>14</c:v>
                </c:pt>
                <c:pt idx="84">
                  <c:v>14</c:v>
                </c:pt>
                <c:pt idx="85">
                  <c:v>18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BA-41C7-83C5-B513C6190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063584"/>
        <c:axId val="222356552"/>
      </c:lineChart>
      <c:catAx>
        <c:axId val="222329000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2983328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22983328"/>
        <c:scaling>
          <c:orientation val="minMax"/>
          <c:max val="16000"/>
          <c:min val="0"/>
        </c:scaling>
        <c:delete val="0"/>
        <c:axPos val="l"/>
        <c:majorGridlines>
          <c:spPr>
            <a:ln>
              <a:solidFill>
                <a:sysClr val="windowText" lastClr="000000">
                  <a:alpha val="12000"/>
                </a:sysClr>
              </a:solidFill>
            </a:ln>
          </c:spPr>
        </c:majorGridlines>
        <c:minorGridlines/>
        <c:title>
          <c:tx>
            <c:rich>
              <a:bodyPr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Q &amp; GOR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222329000"/>
        <c:crosses val="autoZero"/>
        <c:crossBetween val="between"/>
        <c:majorUnit val="1000"/>
        <c:minorUnit val="1000"/>
      </c:valAx>
      <c:valAx>
        <c:axId val="222356552"/>
        <c:scaling>
          <c:orientation val="minMax"/>
          <c:max val="170"/>
          <c:min val="0"/>
        </c:scaling>
        <c:delete val="0"/>
        <c:axPos val="r"/>
        <c:numFmt formatCode="0.0" sourceLinked="1"/>
        <c:majorTickMark val="out"/>
        <c:minorTickMark val="none"/>
        <c:tickLblPos val="nextTo"/>
        <c:crossAx val="223063584"/>
        <c:crosses val="max"/>
        <c:crossBetween val="between"/>
        <c:majorUnit val="10"/>
      </c:valAx>
      <c:catAx>
        <c:axId val="22306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2356552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</c:spPr>
  <c:printSettings>
    <c:headerFooter/>
    <c:pageMargins b="0.7480314960630301" l="0.70866141732286192" r="0.70866141732286192" t="0.7480314960630301" header="0.31496062992128027" footer="0.31496062992128027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WHP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Pt>
            <c:idx val="2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596-48FE-974E-1242C989EF88}"/>
              </c:ext>
            </c:extLst>
          </c:dPt>
          <c:dPt>
            <c:idx val="39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596-48FE-974E-1242C989EF88}"/>
              </c:ext>
            </c:extLst>
          </c:dPt>
          <c:dPt>
            <c:idx val="43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596-48FE-974E-1242C989EF88}"/>
              </c:ext>
            </c:extLst>
          </c:dPt>
          <c:dPt>
            <c:idx val="44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596-48FE-974E-1242C989EF88}"/>
              </c:ext>
            </c:extLst>
          </c:dPt>
          <c:dPt>
            <c:idx val="45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596-48FE-974E-1242C989EF88}"/>
              </c:ext>
            </c:extLst>
          </c:dPt>
          <c:dPt>
            <c:idx val="52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596-48FE-974E-1242C989EF88}"/>
              </c:ext>
            </c:extLst>
          </c:dPt>
          <c:dLbls>
            <c:dLbl>
              <c:idx val="21"/>
              <c:layout>
                <c:manualLayout>
                  <c:x val="-3.0635693658744616E-2"/>
                  <c:y val="0.22282800108885367"/>
                </c:manualLayout>
              </c:layout>
              <c:tx>
                <c:rich>
                  <a:bodyPr/>
                  <a:lstStyle/>
                  <a:p>
                    <a:pPr rtl="0">
                      <a:defRPr/>
                    </a:pPr>
                    <a:r>
                      <a:rPr lang="en-US" b="1" baseline="0">
                        <a:latin typeface="Times New Roman" pitchFamily="18" charset="0"/>
                        <a:cs typeface="Times New Roman" pitchFamily="18" charset="0"/>
                      </a:rPr>
                      <a:t>ESD 1.2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2596-48FE-974E-1242C989EF88}"/>
                </c:ext>
              </c:extLst>
            </c:dLbl>
            <c:dLbl>
              <c:idx val="39"/>
              <c:layout>
                <c:manualLayout>
                  <c:x val="-0.10339546609825796"/>
                  <c:y val="-6.5537647379074714E-3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ESD 2.1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2596-48FE-974E-1242C989EF88}"/>
                </c:ext>
              </c:extLst>
            </c:dLbl>
            <c:dLbl>
              <c:idx val="43"/>
              <c:layout>
                <c:manualLayout>
                  <c:x val="-8.0418695854200653E-2"/>
                  <c:y val="6.2260765010120921E-2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ESD 2.1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2596-48FE-974E-1242C989EF88}"/>
                </c:ext>
              </c:extLst>
            </c:dLbl>
            <c:dLbl>
              <c:idx val="44"/>
              <c:layout>
                <c:manualLayout>
                  <c:x val="-9.9566004390915244E-2"/>
                  <c:y val="-0.1441828242339641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4580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0.1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1248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2596-48FE-974E-1242C989EF88}"/>
                </c:ext>
              </c:extLst>
            </c:dLbl>
            <c:dLbl>
              <c:idx val="45"/>
              <c:layout>
                <c:manualLayout>
                  <c:x val="7.6589234146859034E-3"/>
                  <c:y val="-9.8306471068613267E-3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Black SD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2596-48FE-974E-1242C989EF88}"/>
                </c:ext>
              </c:extLst>
            </c:dLbl>
            <c:dLbl>
              <c:idx val="52"/>
              <c:layout>
                <c:manualLayout>
                  <c:x val="3.8294617073430692E-3"/>
                  <c:y val="-1.9661294213723354E-2"/>
                </c:manualLayout>
              </c:layout>
              <c:tx>
                <c:rich>
                  <a:bodyPr/>
                  <a:lstStyle/>
                  <a:p>
                    <a:pPr rtl="1">
                      <a:defRPr/>
                    </a:pPr>
                    <a:r>
                      <a:rPr lang="fa-IR" b="1">
                        <a:latin typeface="Times New Roman" pitchFamily="18" charset="0"/>
                        <a:cs typeface="Times New Roman" pitchFamily="18" charset="0"/>
                      </a:rPr>
                      <a:t>تعمیر </a:t>
                    </a:r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Sep</a:t>
                    </a:r>
                    <a:r>
                      <a:rPr lang="en-US" b="1" baseline="0">
                        <a:latin typeface="Times New Roman" pitchFamily="18" charset="0"/>
                        <a:cs typeface="Times New Roman" pitchFamily="18" charset="0"/>
                      </a:rPr>
                      <a:t> 610 - SDV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2596-48FE-974E-1242C989EF8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('1389'!$A$298:$A$327,'1389'!$A$330:$A$359,'1389'!$A$362:$A$390)</c:f>
              <c:strCache>
                <c:ptCount val="89"/>
                <c:pt idx="0">
                  <c:v>89-10-01</c:v>
                </c:pt>
                <c:pt idx="1">
                  <c:v>89-10-02</c:v>
                </c:pt>
                <c:pt idx="2">
                  <c:v>89-10-03</c:v>
                </c:pt>
                <c:pt idx="3">
                  <c:v>89-10-04</c:v>
                </c:pt>
                <c:pt idx="4">
                  <c:v>89-10-05</c:v>
                </c:pt>
                <c:pt idx="5">
                  <c:v>89-10-06</c:v>
                </c:pt>
                <c:pt idx="6">
                  <c:v>89-10-07</c:v>
                </c:pt>
                <c:pt idx="7">
                  <c:v>89-10-08</c:v>
                </c:pt>
                <c:pt idx="8">
                  <c:v>89-10-09</c:v>
                </c:pt>
                <c:pt idx="9">
                  <c:v>89-10-10</c:v>
                </c:pt>
                <c:pt idx="10">
                  <c:v>89-10-11</c:v>
                </c:pt>
                <c:pt idx="11">
                  <c:v>89-10-12</c:v>
                </c:pt>
                <c:pt idx="12">
                  <c:v>89-10-13</c:v>
                </c:pt>
                <c:pt idx="13">
                  <c:v>89-10-14</c:v>
                </c:pt>
                <c:pt idx="14">
                  <c:v>89-10-15</c:v>
                </c:pt>
                <c:pt idx="15">
                  <c:v>89-10-16</c:v>
                </c:pt>
                <c:pt idx="16">
                  <c:v>89-10-17</c:v>
                </c:pt>
                <c:pt idx="17">
                  <c:v>89-10-18</c:v>
                </c:pt>
                <c:pt idx="18">
                  <c:v>89-10-19</c:v>
                </c:pt>
                <c:pt idx="19">
                  <c:v>89-10-20</c:v>
                </c:pt>
                <c:pt idx="20">
                  <c:v>89-10-21</c:v>
                </c:pt>
                <c:pt idx="21">
                  <c:v>89-10-22</c:v>
                </c:pt>
                <c:pt idx="22">
                  <c:v>89-10-23</c:v>
                </c:pt>
                <c:pt idx="23">
                  <c:v>89-10-24</c:v>
                </c:pt>
                <c:pt idx="24">
                  <c:v>89-10-25</c:v>
                </c:pt>
                <c:pt idx="25">
                  <c:v>89-10-26</c:v>
                </c:pt>
                <c:pt idx="26">
                  <c:v>89-10-27</c:v>
                </c:pt>
                <c:pt idx="27">
                  <c:v>89-10-28</c:v>
                </c:pt>
                <c:pt idx="28">
                  <c:v>89-10-29</c:v>
                </c:pt>
                <c:pt idx="29">
                  <c:v>89-10-30</c:v>
                </c:pt>
                <c:pt idx="30">
                  <c:v>89-11-01</c:v>
                </c:pt>
                <c:pt idx="31">
                  <c:v>89-11-02</c:v>
                </c:pt>
                <c:pt idx="32">
                  <c:v>89-11-03</c:v>
                </c:pt>
                <c:pt idx="33">
                  <c:v>89-11-04</c:v>
                </c:pt>
                <c:pt idx="34">
                  <c:v>89-11-05</c:v>
                </c:pt>
                <c:pt idx="35">
                  <c:v>89-11-06</c:v>
                </c:pt>
                <c:pt idx="36">
                  <c:v>89-11-07</c:v>
                </c:pt>
                <c:pt idx="37">
                  <c:v>89-11-08</c:v>
                </c:pt>
                <c:pt idx="38">
                  <c:v>89-11-09</c:v>
                </c:pt>
                <c:pt idx="39">
                  <c:v>89-11-10</c:v>
                </c:pt>
                <c:pt idx="40">
                  <c:v>89-11-11</c:v>
                </c:pt>
                <c:pt idx="41">
                  <c:v>89-11-12</c:v>
                </c:pt>
                <c:pt idx="42">
                  <c:v>89-11-13</c:v>
                </c:pt>
                <c:pt idx="43">
                  <c:v>89-11-14</c:v>
                </c:pt>
                <c:pt idx="44">
                  <c:v>89-11-15</c:v>
                </c:pt>
                <c:pt idx="45">
                  <c:v>89-11-16</c:v>
                </c:pt>
                <c:pt idx="46">
                  <c:v>89-11-17</c:v>
                </c:pt>
                <c:pt idx="47">
                  <c:v>89-11-18</c:v>
                </c:pt>
                <c:pt idx="48">
                  <c:v>89-11-19</c:v>
                </c:pt>
                <c:pt idx="49">
                  <c:v>89-11-20</c:v>
                </c:pt>
                <c:pt idx="50">
                  <c:v>89-11-21</c:v>
                </c:pt>
                <c:pt idx="51">
                  <c:v>89-11-22</c:v>
                </c:pt>
                <c:pt idx="52">
                  <c:v>89-11-23</c:v>
                </c:pt>
                <c:pt idx="53">
                  <c:v>89-11-24</c:v>
                </c:pt>
                <c:pt idx="54">
                  <c:v>89-11-25</c:v>
                </c:pt>
                <c:pt idx="55">
                  <c:v>89-11-26</c:v>
                </c:pt>
                <c:pt idx="56">
                  <c:v>89-11-27</c:v>
                </c:pt>
                <c:pt idx="57">
                  <c:v>89-11-28</c:v>
                </c:pt>
                <c:pt idx="58">
                  <c:v>89-11-29</c:v>
                </c:pt>
                <c:pt idx="59">
                  <c:v>89-11-30</c:v>
                </c:pt>
                <c:pt idx="60">
                  <c:v>89-12-01</c:v>
                </c:pt>
                <c:pt idx="61">
                  <c:v>89-12-02</c:v>
                </c:pt>
                <c:pt idx="62">
                  <c:v>89-12-03</c:v>
                </c:pt>
                <c:pt idx="63">
                  <c:v>89-12-04</c:v>
                </c:pt>
                <c:pt idx="64">
                  <c:v>89-12-05</c:v>
                </c:pt>
                <c:pt idx="65">
                  <c:v>89-12-06</c:v>
                </c:pt>
                <c:pt idx="66">
                  <c:v>89-12-07</c:v>
                </c:pt>
                <c:pt idx="67">
                  <c:v>89-12-08</c:v>
                </c:pt>
                <c:pt idx="68">
                  <c:v>89-12-09</c:v>
                </c:pt>
                <c:pt idx="69">
                  <c:v>89-12-10</c:v>
                </c:pt>
                <c:pt idx="70">
                  <c:v>89-12-11</c:v>
                </c:pt>
                <c:pt idx="71">
                  <c:v>89-12-12</c:v>
                </c:pt>
                <c:pt idx="72">
                  <c:v>89-12-13</c:v>
                </c:pt>
                <c:pt idx="73">
                  <c:v>89-12-14</c:v>
                </c:pt>
                <c:pt idx="74">
                  <c:v>89-12-15</c:v>
                </c:pt>
                <c:pt idx="75">
                  <c:v>89-12-16</c:v>
                </c:pt>
                <c:pt idx="76">
                  <c:v>89-12-17</c:v>
                </c:pt>
                <c:pt idx="77">
                  <c:v>89-12-18</c:v>
                </c:pt>
                <c:pt idx="78">
                  <c:v>89-12-19</c:v>
                </c:pt>
                <c:pt idx="79">
                  <c:v>89-12-20</c:v>
                </c:pt>
                <c:pt idx="80">
                  <c:v>89-12-21</c:v>
                </c:pt>
                <c:pt idx="81">
                  <c:v>89-12-22</c:v>
                </c:pt>
                <c:pt idx="82">
                  <c:v>89-12-23</c:v>
                </c:pt>
                <c:pt idx="83">
                  <c:v>89-12-24</c:v>
                </c:pt>
                <c:pt idx="84">
                  <c:v>89-12-25</c:v>
                </c:pt>
                <c:pt idx="85">
                  <c:v>89-12-26</c:v>
                </c:pt>
                <c:pt idx="86">
                  <c:v>89-12-27</c:v>
                </c:pt>
                <c:pt idx="87">
                  <c:v>89-12-28</c:v>
                </c:pt>
                <c:pt idx="88">
                  <c:v>89-12-29</c:v>
                </c:pt>
              </c:strCache>
            </c:strRef>
          </c:cat>
          <c:val>
            <c:numRef>
              <c:f>('1389'!$C$298:$C$327,'1389'!$C$330:$C$359,'1389'!$C$362:$C$390)</c:f>
              <c:numCache>
                <c:formatCode>0.0</c:formatCode>
                <c:ptCount val="8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96-48FE-974E-1242C989E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746984"/>
        <c:axId val="393747376"/>
      </c:lineChart>
      <c:catAx>
        <c:axId val="393746984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393747376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393747376"/>
        <c:scaling>
          <c:orientation val="minMax"/>
          <c:max val="135"/>
          <c:min val="1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(Barg)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393746984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 algn="ctr" rtl="0">
              <a:def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r>
              <a: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(Test Data)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OIL(STBD)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chemeClr val="accent2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'1389'!$E$60:$E$71</c:f>
              <c:strCache>
                <c:ptCount val="5"/>
                <c:pt idx="0">
                  <c:v>88-12-29</c:v>
                </c:pt>
                <c:pt idx="1">
                  <c:v>89-03-03</c:v>
                </c:pt>
                <c:pt idx="2">
                  <c:v>89-04-01</c:v>
                </c:pt>
                <c:pt idx="3">
                  <c:v>89-05-01</c:v>
                </c:pt>
                <c:pt idx="4">
                  <c:v>89-06-01</c:v>
                </c:pt>
              </c:strCache>
            </c:strRef>
          </c:cat>
          <c:val>
            <c:numRef>
              <c:f>'1389'!$M$60:$M$71</c:f>
              <c:numCache>
                <c:formatCode>0</c:formatCode>
                <c:ptCount val="12"/>
                <c:pt idx="0">
                  <c:v>4825</c:v>
                </c:pt>
                <c:pt idx="1">
                  <c:v>5504</c:v>
                </c:pt>
                <c:pt idx="2">
                  <c:v>5294</c:v>
                </c:pt>
                <c:pt idx="3">
                  <c:v>5238</c:v>
                </c:pt>
                <c:pt idx="4">
                  <c:v>5191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4-45A4-BA2F-9E8CDF280BDF}"/>
            </c:ext>
          </c:extLst>
        </c:ser>
        <c:ser>
          <c:idx val="1"/>
          <c:order val="1"/>
          <c:tx>
            <c:v>GOR(SCF/STB)</c:v>
          </c:tx>
          <c:spPr>
            <a:ln>
              <a:solidFill>
                <a:schemeClr val="accent6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rgbClr val="C0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'1389'!$E$60:$E$71</c:f>
              <c:strCache>
                <c:ptCount val="5"/>
                <c:pt idx="0">
                  <c:v>88-12-29</c:v>
                </c:pt>
                <c:pt idx="1">
                  <c:v>89-03-03</c:v>
                </c:pt>
                <c:pt idx="2">
                  <c:v>89-04-01</c:v>
                </c:pt>
                <c:pt idx="3">
                  <c:v>89-05-01</c:v>
                </c:pt>
                <c:pt idx="4">
                  <c:v>89-06-01</c:v>
                </c:pt>
              </c:strCache>
            </c:strRef>
          </c:cat>
          <c:val>
            <c:numRef>
              <c:f>'1389'!$S$60:$S$71</c:f>
              <c:numCache>
                <c:formatCode>0</c:formatCode>
                <c:ptCount val="12"/>
                <c:pt idx="0">
                  <c:v>1286.0103626943005</c:v>
                </c:pt>
                <c:pt idx="1">
                  <c:v>1328.8517441860465</c:v>
                </c:pt>
                <c:pt idx="2">
                  <c:v>1350.5855685681904</c:v>
                </c:pt>
                <c:pt idx="3">
                  <c:v>1347.8426880488737</c:v>
                </c:pt>
                <c:pt idx="4">
                  <c:v>1360.8167983047583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4-45A4-BA2F-9E8CDF280BDF}"/>
            </c:ext>
          </c:extLst>
        </c:ser>
        <c:ser>
          <c:idx val="5"/>
          <c:order val="5"/>
          <c:tx>
            <c:v>Q gross (STBD)</c:v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ysClr val="windowText" lastClr="000000">
                  <a:lumMod val="50000"/>
                  <a:lumOff val="50000"/>
                </a:sysClr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2.9950942421895759E-2"/>
                  <c:y val="-2.722513089005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A4-45A4-BA2F-9E8CDF280BDF}"/>
                </c:ext>
              </c:extLst>
            </c:dLbl>
            <c:dLbl>
              <c:idx val="1"/>
              <c:layout>
                <c:manualLayout>
                  <c:x val="-1.0327911179963851E-3"/>
                  <c:y val="-1.26382306477092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A4-45A4-BA2F-9E8CDF280BDF}"/>
                </c:ext>
              </c:extLst>
            </c:dLbl>
            <c:dLbl>
              <c:idx val="2"/>
              <c:layout>
                <c:manualLayout>
                  <c:x val="0"/>
                  <c:y val="-1.89573459715639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A4-45A4-BA2F-9E8CDF280BDF}"/>
                </c:ext>
              </c:extLst>
            </c:dLbl>
            <c:dLbl>
              <c:idx val="3"/>
              <c:layout>
                <c:manualLayout>
                  <c:x val="-9.295120061967501E-3"/>
                  <c:y val="-1.68509741969458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A4-45A4-BA2F-9E8CDF280BD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'1389'!$E$60:$E$71</c:f>
              <c:strCache>
                <c:ptCount val="5"/>
                <c:pt idx="0">
                  <c:v>88-12-29</c:v>
                </c:pt>
                <c:pt idx="1">
                  <c:v>89-03-03</c:v>
                </c:pt>
                <c:pt idx="2">
                  <c:v>89-04-01</c:v>
                </c:pt>
                <c:pt idx="3">
                  <c:v>89-05-01</c:v>
                </c:pt>
                <c:pt idx="4">
                  <c:v>89-06-01</c:v>
                </c:pt>
              </c:strCache>
            </c:strRef>
          </c:cat>
          <c:val>
            <c:numRef>
              <c:f>'1389'!$K$60:$K$71</c:f>
              <c:numCache>
                <c:formatCode>0</c:formatCode>
                <c:ptCount val="12"/>
                <c:pt idx="0">
                  <c:v>5400</c:v>
                </c:pt>
                <c:pt idx="1">
                  <c:v>6158.4</c:v>
                </c:pt>
                <c:pt idx="2">
                  <c:v>5923.2</c:v>
                </c:pt>
                <c:pt idx="3">
                  <c:v>5868</c:v>
                </c:pt>
                <c:pt idx="4">
                  <c:v>5816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A4-45A4-BA2F-9E8CDF280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920400"/>
        <c:axId val="393920792"/>
      </c:lineChart>
      <c:lineChart>
        <c:grouping val="standard"/>
        <c:varyColors val="0"/>
        <c:ser>
          <c:idx val="2"/>
          <c:order val="2"/>
          <c:tx>
            <c:v>BS&amp;W (%)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7"/>
            <c:spPr>
              <a:solidFill>
                <a:srgbClr val="6BA42C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chemeClr val="accent3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'1389'!$E$60:$E$71</c:f>
              <c:strCache>
                <c:ptCount val="5"/>
                <c:pt idx="0">
                  <c:v>88-12-29</c:v>
                </c:pt>
                <c:pt idx="1">
                  <c:v>89-03-03</c:v>
                </c:pt>
                <c:pt idx="2">
                  <c:v>89-04-01</c:v>
                </c:pt>
                <c:pt idx="3">
                  <c:v>89-05-01</c:v>
                </c:pt>
                <c:pt idx="4">
                  <c:v>89-06-01</c:v>
                </c:pt>
              </c:strCache>
            </c:strRef>
          </c:cat>
          <c:val>
            <c:numRef>
              <c:f>'1389'!$Q$60:$Q$71</c:f>
              <c:numCache>
                <c:formatCode>General</c:formatCode>
                <c:ptCount val="1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A4-45A4-BA2F-9E8CDF280BDF}"/>
            </c:ext>
          </c:extLst>
        </c:ser>
        <c:ser>
          <c:idx val="3"/>
          <c:order val="3"/>
          <c:tx>
            <c:v>WHPT(Bar)</c:v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5"/>
              <c:layout>
                <c:manualLayout>
                  <c:x val="8.4925690021231768E-3"/>
                  <c:y val="9.5923261390888567E-3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8A4-45A4-BA2F-9E8CDF280BDF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'1389'!$E$60:$E$71</c:f>
              <c:strCache>
                <c:ptCount val="5"/>
                <c:pt idx="0">
                  <c:v>88-12-29</c:v>
                </c:pt>
                <c:pt idx="1">
                  <c:v>89-03-03</c:v>
                </c:pt>
                <c:pt idx="2">
                  <c:v>89-04-01</c:v>
                </c:pt>
                <c:pt idx="3">
                  <c:v>89-05-01</c:v>
                </c:pt>
                <c:pt idx="4">
                  <c:v>89-06-01</c:v>
                </c:pt>
              </c:strCache>
            </c:strRef>
          </c:cat>
          <c:val>
            <c:numRef>
              <c:f>'1389'!$I$60:$I$71</c:f>
              <c:numCache>
                <c:formatCode>0.0</c:formatCode>
                <c:ptCount val="12"/>
                <c:pt idx="0">
                  <c:v>121.9</c:v>
                </c:pt>
                <c:pt idx="1">
                  <c:v>118.2</c:v>
                </c:pt>
                <c:pt idx="2">
                  <c:v>119</c:v>
                </c:pt>
                <c:pt idx="3">
                  <c:v>118.3</c:v>
                </c:pt>
                <c:pt idx="4">
                  <c:v>118.7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8A4-45A4-BA2F-9E8CDF280BDF}"/>
            </c:ext>
          </c:extLst>
        </c:ser>
        <c:ser>
          <c:idx val="4"/>
          <c:order val="4"/>
          <c:tx>
            <c:v>WHP(Bar)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</c:marker>
          <c:dLbls>
            <c:dLbl>
              <c:idx val="1"/>
              <c:layout>
                <c:manualLayout>
                  <c:x val="-1.8850141376060461E-2"/>
                  <c:y val="-1.2638230647709321E-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8A4-45A4-BA2F-9E8CDF280B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rgbClr val="0000CC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'1389'!$E$60:$E$71</c:f>
              <c:strCache>
                <c:ptCount val="5"/>
                <c:pt idx="0">
                  <c:v>88-12-29</c:v>
                </c:pt>
                <c:pt idx="1">
                  <c:v>89-03-03</c:v>
                </c:pt>
                <c:pt idx="2">
                  <c:v>89-04-01</c:v>
                </c:pt>
                <c:pt idx="3">
                  <c:v>89-05-01</c:v>
                </c:pt>
                <c:pt idx="4">
                  <c:v>89-06-01</c:v>
                </c:pt>
              </c:strCache>
            </c:strRef>
          </c:cat>
          <c:val>
            <c:numRef>
              <c:f>'1389'!$H$60:$H$71</c:f>
              <c:numCache>
                <c:formatCode>0.0</c:formatCode>
                <c:ptCount val="12"/>
                <c:pt idx="0">
                  <c:v>121.9</c:v>
                </c:pt>
                <c:pt idx="1">
                  <c:v>118.1</c:v>
                </c:pt>
                <c:pt idx="2">
                  <c:v>119.2</c:v>
                </c:pt>
                <c:pt idx="3">
                  <c:v>118.3</c:v>
                </c:pt>
                <c:pt idx="4">
                  <c:v>118.7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8A4-45A4-BA2F-9E8CDF280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921576"/>
        <c:axId val="393921184"/>
      </c:lineChart>
      <c:catAx>
        <c:axId val="393920400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393920792"/>
        <c:crosses val="autoZero"/>
        <c:auto val="1"/>
        <c:lblAlgn val="ctr"/>
        <c:lblOffset val="100"/>
        <c:tickMarkSkip val="1"/>
        <c:noMultiLvlLbl val="0"/>
      </c:catAx>
      <c:valAx>
        <c:axId val="393920792"/>
        <c:scaling>
          <c:orientation val="minMax"/>
          <c:max val="8000"/>
          <c:min val="0"/>
        </c:scaling>
        <c:delete val="0"/>
        <c:axPos val="l"/>
        <c:majorGridlines>
          <c:spPr>
            <a:ln>
              <a:solidFill>
                <a:sysClr val="windowText" lastClr="000000">
                  <a:alpha val="12000"/>
                </a:sysClr>
              </a:solidFill>
            </a:ln>
          </c:spPr>
        </c:majorGridlines>
        <c:minorGridlines/>
        <c:title>
          <c:tx>
            <c:rich>
              <a:bodyPr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Q &amp; GOR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393920400"/>
        <c:crosses val="autoZero"/>
        <c:crossBetween val="between"/>
        <c:majorUnit val="1000"/>
        <c:minorUnit val="1000"/>
      </c:valAx>
      <c:valAx>
        <c:axId val="393921184"/>
        <c:scaling>
          <c:orientation val="minMax"/>
          <c:max val="1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&amp; BSW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3921576"/>
        <c:crosses val="max"/>
        <c:crossBetween val="between"/>
      </c:valAx>
      <c:catAx>
        <c:axId val="393921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3921184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 algn="ctr" rtl="0">
              <a:def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r>
              <a: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(Test Data)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154573541591913E-2"/>
          <c:y val="0.10655996733156158"/>
          <c:w val="0.84602270803853763"/>
          <c:h val="0.76064348920000113"/>
        </c:manualLayout>
      </c:layout>
      <c:lineChart>
        <c:grouping val="standard"/>
        <c:varyColors val="0"/>
        <c:ser>
          <c:idx val="0"/>
          <c:order val="0"/>
          <c:tx>
            <c:v>OIL(STBD)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diamond"/>
            <c:size val="4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dPt>
            <c:idx val="94"/>
            <c:marker>
              <c:symbol val="diamond"/>
              <c:size val="6"/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928-46ED-B642-CE4E1B8E65AB}"/>
              </c:ext>
            </c:extLst>
          </c:dPt>
          <c:dPt>
            <c:idx val="116"/>
            <c:marker>
              <c:symbol val="diamond"/>
              <c:size val="6"/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928-46ED-B642-CE4E1B8E65AB}"/>
              </c:ext>
            </c:extLst>
          </c:dPt>
          <c:dPt>
            <c:idx val="136"/>
            <c:marker>
              <c:symbol val="diamond"/>
              <c:size val="6"/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928-46ED-B642-CE4E1B8E65AB}"/>
              </c:ext>
            </c:extLst>
          </c:dPt>
          <c:dPt>
            <c:idx val="163"/>
            <c:marker>
              <c:symbol val="diamond"/>
              <c:size val="6"/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928-46ED-B642-CE4E1B8E65AB}"/>
              </c:ext>
            </c:extLst>
          </c:dPt>
          <c:dPt>
            <c:idx val="166"/>
            <c:marker>
              <c:symbol val="diamond"/>
              <c:size val="6"/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928-46ED-B642-CE4E1B8E65AB}"/>
              </c:ext>
            </c:extLst>
          </c:dPt>
          <c:dLbls>
            <c:dLbl>
              <c:idx val="94"/>
              <c:spPr/>
              <c:txPr>
                <a:bodyPr/>
                <a:lstStyle/>
                <a:p>
                  <a:pPr>
                    <a:defRPr>
                      <a:solidFill>
                        <a:schemeClr val="accent2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28-46ED-B642-CE4E1B8E65AB}"/>
                </c:ext>
              </c:extLst>
            </c:dLbl>
            <c:dLbl>
              <c:idx val="116"/>
              <c:spPr/>
              <c:txPr>
                <a:bodyPr/>
                <a:lstStyle/>
                <a:p>
                  <a:pPr>
                    <a:defRPr>
                      <a:solidFill>
                        <a:schemeClr val="accent2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28-46ED-B642-CE4E1B8E65AB}"/>
                </c:ext>
              </c:extLst>
            </c:dLbl>
            <c:dLbl>
              <c:idx val="136"/>
              <c:layout>
                <c:manualLayout>
                  <c:x val="-6.8787618228719778E-3"/>
                  <c:y val="-2.509410288582252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2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28-46ED-B642-CE4E1B8E65AB}"/>
                </c:ext>
              </c:extLst>
            </c:dLbl>
            <c:dLbl>
              <c:idx val="163"/>
              <c:layout>
                <c:manualLayout>
                  <c:x val="-3.0954428202923472E-2"/>
                  <c:y val="-2.5094102885822558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2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28-46ED-B642-CE4E1B8E65AB}"/>
                </c:ext>
              </c:extLst>
            </c:dLbl>
            <c:dLbl>
              <c:idx val="166"/>
              <c:layout>
                <c:manualLayout>
                  <c:x val="-5.7323015190599022E-3"/>
                  <c:y val="2.509410288582252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2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28-46ED-B642-CE4E1B8E65AB}"/>
                </c:ext>
              </c:extLst>
            </c:dLbl>
            <c:dLbl>
              <c:idx val="189"/>
              <c:spPr/>
              <c:txPr>
                <a:bodyPr/>
                <a:lstStyle/>
                <a:p>
                  <a:pPr>
                    <a:defRPr>
                      <a:solidFill>
                        <a:schemeClr val="accent2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928-46ED-B642-CE4E1B8E65A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'Full History'!$A$4:$A$210</c:f>
              <c:strCache>
                <c:ptCount val="191"/>
                <c:pt idx="0">
                  <c:v>18-Jan-99</c:v>
                </c:pt>
                <c:pt idx="1">
                  <c:v>5-Feb-99</c:v>
                </c:pt>
                <c:pt idx="2">
                  <c:v>6-Feb-99</c:v>
                </c:pt>
                <c:pt idx="3">
                  <c:v>8-Feb-99</c:v>
                </c:pt>
                <c:pt idx="4">
                  <c:v>9-Feb-99</c:v>
                </c:pt>
                <c:pt idx="5">
                  <c:v>11-Feb-99</c:v>
                </c:pt>
                <c:pt idx="6">
                  <c:v>16-Feb-99</c:v>
                </c:pt>
                <c:pt idx="7">
                  <c:v>17-Feb-99</c:v>
                </c:pt>
                <c:pt idx="8">
                  <c:v>18-Feb-99</c:v>
                </c:pt>
                <c:pt idx="9">
                  <c:v>23-Feb-99</c:v>
                </c:pt>
                <c:pt idx="10">
                  <c:v>25-Feb-99</c:v>
                </c:pt>
                <c:pt idx="11">
                  <c:v>26-Feb-99</c:v>
                </c:pt>
                <c:pt idx="12">
                  <c:v>8-Mar-99</c:v>
                </c:pt>
                <c:pt idx="13">
                  <c:v>23-Mar-99</c:v>
                </c:pt>
                <c:pt idx="14">
                  <c:v>24-Mar-99</c:v>
                </c:pt>
                <c:pt idx="15">
                  <c:v>26-Mar-99</c:v>
                </c:pt>
                <c:pt idx="16">
                  <c:v>29-Mar-99</c:v>
                </c:pt>
                <c:pt idx="17">
                  <c:v>1-Apr-99</c:v>
                </c:pt>
                <c:pt idx="18">
                  <c:v>6-Apr-99</c:v>
                </c:pt>
                <c:pt idx="19">
                  <c:v>11-Apr-99</c:v>
                </c:pt>
                <c:pt idx="20">
                  <c:v>17-Apr-99</c:v>
                </c:pt>
                <c:pt idx="21">
                  <c:v>22-Apr-99</c:v>
                </c:pt>
                <c:pt idx="22">
                  <c:v>25-Apr-99</c:v>
                </c:pt>
                <c:pt idx="23">
                  <c:v>1-May-99</c:v>
                </c:pt>
                <c:pt idx="24">
                  <c:v>4-May-99</c:v>
                </c:pt>
                <c:pt idx="25">
                  <c:v>8-May-99</c:v>
                </c:pt>
                <c:pt idx="26">
                  <c:v>11-May-99</c:v>
                </c:pt>
                <c:pt idx="27">
                  <c:v>14-May-99</c:v>
                </c:pt>
                <c:pt idx="28">
                  <c:v>18-May-99</c:v>
                </c:pt>
                <c:pt idx="29">
                  <c:v>19-May-99</c:v>
                </c:pt>
                <c:pt idx="30">
                  <c:v>20-May-99</c:v>
                </c:pt>
                <c:pt idx="31">
                  <c:v>24-May-99</c:v>
                </c:pt>
                <c:pt idx="32">
                  <c:v>27-May-99</c:v>
                </c:pt>
                <c:pt idx="33">
                  <c:v>31-May-99</c:v>
                </c:pt>
                <c:pt idx="34">
                  <c:v>5-Jun-99</c:v>
                </c:pt>
                <c:pt idx="35">
                  <c:v>10-Jun-99</c:v>
                </c:pt>
                <c:pt idx="36">
                  <c:v>14-Jun-99</c:v>
                </c:pt>
                <c:pt idx="37">
                  <c:v>19-Jun-99</c:v>
                </c:pt>
                <c:pt idx="38">
                  <c:v>20-Jun-99</c:v>
                </c:pt>
                <c:pt idx="39">
                  <c:v>24-Jun-99</c:v>
                </c:pt>
                <c:pt idx="40">
                  <c:v>27-Jun-99</c:v>
                </c:pt>
                <c:pt idx="41">
                  <c:v>1-Jul-99</c:v>
                </c:pt>
                <c:pt idx="42">
                  <c:v>5-Jul-99</c:v>
                </c:pt>
                <c:pt idx="43">
                  <c:v>13-Jul-99</c:v>
                </c:pt>
                <c:pt idx="44">
                  <c:v>20-Jul-99</c:v>
                </c:pt>
                <c:pt idx="45">
                  <c:v>24-Jul-99</c:v>
                </c:pt>
                <c:pt idx="46">
                  <c:v>28-Jul-99</c:v>
                </c:pt>
                <c:pt idx="47">
                  <c:v>3-Aug-99</c:v>
                </c:pt>
                <c:pt idx="48">
                  <c:v>5-Aug-99</c:v>
                </c:pt>
                <c:pt idx="49">
                  <c:v>10-Aug-99</c:v>
                </c:pt>
                <c:pt idx="50">
                  <c:v>14-Aug-99</c:v>
                </c:pt>
                <c:pt idx="51">
                  <c:v>31-Aug-99</c:v>
                </c:pt>
                <c:pt idx="52">
                  <c:v>9-Sep-99</c:v>
                </c:pt>
                <c:pt idx="53">
                  <c:v>13-Sep-99</c:v>
                </c:pt>
                <c:pt idx="54">
                  <c:v>16-Sep-99</c:v>
                </c:pt>
                <c:pt idx="55">
                  <c:v>27-Sep-99</c:v>
                </c:pt>
                <c:pt idx="56">
                  <c:v>16-Oct-99</c:v>
                </c:pt>
                <c:pt idx="57">
                  <c:v>21-Oct-99</c:v>
                </c:pt>
                <c:pt idx="58">
                  <c:v>4-Nov-99</c:v>
                </c:pt>
                <c:pt idx="59">
                  <c:v>29-Nov-99</c:v>
                </c:pt>
                <c:pt idx="60">
                  <c:v>9-Dec-99</c:v>
                </c:pt>
                <c:pt idx="61">
                  <c:v>18-Dec-99</c:v>
                </c:pt>
                <c:pt idx="62">
                  <c:v>22-Dec-99</c:v>
                </c:pt>
                <c:pt idx="63">
                  <c:v>2-Jan-00</c:v>
                </c:pt>
                <c:pt idx="64">
                  <c:v>1-Mar-00</c:v>
                </c:pt>
                <c:pt idx="65">
                  <c:v>11-Mar-00</c:v>
                </c:pt>
                <c:pt idx="66">
                  <c:v>29-Mar-00</c:v>
                </c:pt>
                <c:pt idx="67">
                  <c:v>7-Apr-00</c:v>
                </c:pt>
                <c:pt idx="68">
                  <c:v>18-May-00</c:v>
                </c:pt>
                <c:pt idx="69">
                  <c:v>30-May-00</c:v>
                </c:pt>
                <c:pt idx="70">
                  <c:v>8-Jun-00</c:v>
                </c:pt>
                <c:pt idx="71">
                  <c:v>26-Jun-00</c:v>
                </c:pt>
                <c:pt idx="72">
                  <c:v>5-Jul-00</c:v>
                </c:pt>
                <c:pt idx="73">
                  <c:v>26-Jul-00</c:v>
                </c:pt>
                <c:pt idx="74">
                  <c:v>19-Aug-00</c:v>
                </c:pt>
                <c:pt idx="75">
                  <c:v>28-Aug-00</c:v>
                </c:pt>
                <c:pt idx="76">
                  <c:v>9-Sep-00</c:v>
                </c:pt>
                <c:pt idx="77">
                  <c:v>12-Sep-00</c:v>
                </c:pt>
                <c:pt idx="78">
                  <c:v>15-Sep-00</c:v>
                </c:pt>
                <c:pt idx="79">
                  <c:v>29-Sep-00</c:v>
                </c:pt>
                <c:pt idx="80">
                  <c:v>13-Oct-00</c:v>
                </c:pt>
                <c:pt idx="81">
                  <c:v>28-Oct-00</c:v>
                </c:pt>
                <c:pt idx="82">
                  <c:v>5-Nov-00</c:v>
                </c:pt>
                <c:pt idx="83">
                  <c:v>30-Nov-00</c:v>
                </c:pt>
                <c:pt idx="84">
                  <c:v>5-Jan-01</c:v>
                </c:pt>
                <c:pt idx="85">
                  <c:v>20-Jan-01</c:v>
                </c:pt>
                <c:pt idx="86">
                  <c:v>9-Feb-01</c:v>
                </c:pt>
                <c:pt idx="87">
                  <c:v>13-Feb-01</c:v>
                </c:pt>
                <c:pt idx="88">
                  <c:v>24-Feb-01</c:v>
                </c:pt>
                <c:pt idx="89">
                  <c:v>3-Mar-01</c:v>
                </c:pt>
                <c:pt idx="90">
                  <c:v>17-Apr-01</c:v>
                </c:pt>
                <c:pt idx="91">
                  <c:v>7-May-01</c:v>
                </c:pt>
                <c:pt idx="92">
                  <c:v>2-Jun-01</c:v>
                </c:pt>
                <c:pt idx="93">
                  <c:v>2-Jul-01</c:v>
                </c:pt>
                <c:pt idx="94">
                  <c:v>31-Jul-01</c:v>
                </c:pt>
                <c:pt idx="95">
                  <c:v>2-Oct-01</c:v>
                </c:pt>
                <c:pt idx="96">
                  <c:v>26-Oct-01</c:v>
                </c:pt>
                <c:pt idx="97">
                  <c:v>22-Nov-01</c:v>
                </c:pt>
                <c:pt idx="98">
                  <c:v>12-Dec-01</c:v>
                </c:pt>
                <c:pt idx="99">
                  <c:v>11-Jan-02</c:v>
                </c:pt>
                <c:pt idx="100">
                  <c:v>12-Feb-02</c:v>
                </c:pt>
                <c:pt idx="101">
                  <c:v>10-Mar-02</c:v>
                </c:pt>
                <c:pt idx="102">
                  <c:v>10-Apr-02</c:v>
                </c:pt>
                <c:pt idx="103">
                  <c:v>1-May-02</c:v>
                </c:pt>
                <c:pt idx="104">
                  <c:v>3-Jun-02</c:v>
                </c:pt>
                <c:pt idx="105">
                  <c:v>1-Jul-02</c:v>
                </c:pt>
                <c:pt idx="106">
                  <c:v>31-Jul-02</c:v>
                </c:pt>
                <c:pt idx="107">
                  <c:v>5-Sep-02</c:v>
                </c:pt>
                <c:pt idx="108">
                  <c:v>18-Sep-02</c:v>
                </c:pt>
                <c:pt idx="109">
                  <c:v>2-Oct-02</c:v>
                </c:pt>
                <c:pt idx="110">
                  <c:v>6-Nov-02</c:v>
                </c:pt>
                <c:pt idx="111">
                  <c:v>4-Dec-02</c:v>
                </c:pt>
                <c:pt idx="112">
                  <c:v>7-Jan-03</c:v>
                </c:pt>
                <c:pt idx="113">
                  <c:v>5-Feb-03</c:v>
                </c:pt>
                <c:pt idx="114">
                  <c:v>5-Mar-03</c:v>
                </c:pt>
                <c:pt idx="115">
                  <c:v>3-Apr-03</c:v>
                </c:pt>
                <c:pt idx="116">
                  <c:v>9-May-03</c:v>
                </c:pt>
                <c:pt idx="117">
                  <c:v>11-Jun-03</c:v>
                </c:pt>
                <c:pt idx="118">
                  <c:v>14-Jul-03</c:v>
                </c:pt>
                <c:pt idx="119">
                  <c:v>19-Aug-03</c:v>
                </c:pt>
                <c:pt idx="120">
                  <c:v>19-Sep-03</c:v>
                </c:pt>
                <c:pt idx="121">
                  <c:v>30-Oct-03</c:v>
                </c:pt>
                <c:pt idx="122">
                  <c:v>1382/10/08</c:v>
                </c:pt>
                <c:pt idx="123">
                  <c:v>1382/11/11</c:v>
                </c:pt>
                <c:pt idx="124">
                  <c:v>1382/12/11</c:v>
                </c:pt>
                <c:pt idx="125">
                  <c:v>1383/01/11</c:v>
                </c:pt>
                <c:pt idx="126">
                  <c:v>1383/02/10</c:v>
                </c:pt>
                <c:pt idx="127">
                  <c:v>1383/03/11</c:v>
                </c:pt>
                <c:pt idx="128">
                  <c:v>1383/04/13</c:v>
                </c:pt>
                <c:pt idx="129">
                  <c:v>1383/04/24</c:v>
                </c:pt>
                <c:pt idx="130">
                  <c:v>1383/06/23</c:v>
                </c:pt>
                <c:pt idx="131">
                  <c:v>1383/08/26</c:v>
                </c:pt>
                <c:pt idx="132">
                  <c:v>1383/10/11</c:v>
                </c:pt>
                <c:pt idx="133">
                  <c:v>1383/11/17</c:v>
                </c:pt>
                <c:pt idx="134">
                  <c:v>1383/12/16</c:v>
                </c:pt>
                <c:pt idx="135">
                  <c:v>1384/04/07</c:v>
                </c:pt>
                <c:pt idx="136">
                  <c:v>1384/04/14</c:v>
                </c:pt>
                <c:pt idx="137">
                  <c:v>1384/05/14</c:v>
                </c:pt>
                <c:pt idx="138">
                  <c:v>1384/06/19</c:v>
                </c:pt>
                <c:pt idx="139">
                  <c:v>1384/07/18</c:v>
                </c:pt>
                <c:pt idx="140">
                  <c:v>1384/08/13</c:v>
                </c:pt>
                <c:pt idx="141">
                  <c:v>1384/09/18</c:v>
                </c:pt>
                <c:pt idx="142">
                  <c:v>1384/10/19</c:v>
                </c:pt>
                <c:pt idx="143">
                  <c:v>1384/11/18</c:v>
                </c:pt>
                <c:pt idx="144">
                  <c:v>1384/12/15</c:v>
                </c:pt>
                <c:pt idx="145">
                  <c:v>1385/01/16</c:v>
                </c:pt>
                <c:pt idx="146">
                  <c:v>1385/02/15</c:v>
                </c:pt>
                <c:pt idx="147">
                  <c:v>1385/03/18</c:v>
                </c:pt>
                <c:pt idx="148">
                  <c:v>1385/04/24</c:v>
                </c:pt>
                <c:pt idx="149">
                  <c:v>1385/05/20</c:v>
                </c:pt>
                <c:pt idx="150">
                  <c:v>1385/06/23</c:v>
                </c:pt>
                <c:pt idx="151">
                  <c:v>1385/07/22</c:v>
                </c:pt>
                <c:pt idx="152">
                  <c:v>1385/08/01</c:v>
                </c:pt>
                <c:pt idx="153">
                  <c:v>1385/09/22</c:v>
                </c:pt>
                <c:pt idx="154">
                  <c:v>1385/10/19</c:v>
                </c:pt>
                <c:pt idx="155">
                  <c:v>1385/11/03</c:v>
                </c:pt>
                <c:pt idx="156">
                  <c:v>1385/12/18</c:v>
                </c:pt>
                <c:pt idx="157">
                  <c:v>1386/01/24</c:v>
                </c:pt>
                <c:pt idx="158">
                  <c:v>1386/02/29</c:v>
                </c:pt>
                <c:pt idx="159">
                  <c:v>1386/03/25</c:v>
                </c:pt>
                <c:pt idx="160">
                  <c:v>1386/04/22</c:v>
                </c:pt>
                <c:pt idx="161">
                  <c:v>1386/05/28</c:v>
                </c:pt>
                <c:pt idx="162">
                  <c:v>1386/06/22</c:v>
                </c:pt>
                <c:pt idx="163">
                  <c:v>1386/07/21</c:v>
                </c:pt>
                <c:pt idx="164">
                  <c:v>1386/08/24</c:v>
                </c:pt>
                <c:pt idx="165">
                  <c:v>1386/09/26</c:v>
                </c:pt>
                <c:pt idx="166">
                  <c:v>1386/10/30</c:v>
                </c:pt>
                <c:pt idx="167">
                  <c:v>1386/11/28</c:v>
                </c:pt>
                <c:pt idx="168">
                  <c:v>1386/12/27</c:v>
                </c:pt>
                <c:pt idx="169">
                  <c:v>1387/01/25</c:v>
                </c:pt>
                <c:pt idx="170">
                  <c:v>1387/02/26</c:v>
                </c:pt>
                <c:pt idx="171">
                  <c:v>1387/05/24</c:v>
                </c:pt>
                <c:pt idx="172">
                  <c:v>1387/06/30</c:v>
                </c:pt>
                <c:pt idx="173">
                  <c:v>1387/07/27</c:v>
                </c:pt>
                <c:pt idx="174">
                  <c:v>1387/08/25</c:v>
                </c:pt>
                <c:pt idx="175">
                  <c:v>1387/09/23</c:v>
                </c:pt>
                <c:pt idx="176">
                  <c:v>1387/10/25</c:v>
                </c:pt>
                <c:pt idx="177">
                  <c:v>1387/11/26</c:v>
                </c:pt>
                <c:pt idx="178">
                  <c:v>1387/12/25</c:v>
                </c:pt>
                <c:pt idx="179">
                  <c:v>1388/01/26</c:v>
                </c:pt>
                <c:pt idx="180">
                  <c:v>1388/02/26</c:v>
                </c:pt>
                <c:pt idx="181">
                  <c:v>1388/03/24</c:v>
                </c:pt>
                <c:pt idx="182">
                  <c:v>1388/04/25</c:v>
                </c:pt>
                <c:pt idx="183">
                  <c:v>1388/05/27</c:v>
                </c:pt>
                <c:pt idx="184">
                  <c:v>1388/06/27</c:v>
                </c:pt>
                <c:pt idx="185">
                  <c:v>1388/07/25</c:v>
                </c:pt>
                <c:pt idx="186">
                  <c:v>1388/08/24</c:v>
                </c:pt>
                <c:pt idx="187">
                  <c:v>1388/09/25</c:v>
                </c:pt>
                <c:pt idx="188">
                  <c:v>1388/11/15</c:v>
                </c:pt>
                <c:pt idx="189">
                  <c:v>1388/12/29</c:v>
                </c:pt>
                <c:pt idx="190">
                  <c:v>1389/03/03</c:v>
                </c:pt>
              </c:strCache>
            </c:strRef>
          </c:cat>
          <c:val>
            <c:numRef>
              <c:f>'Full History'!$G$4:$G$210</c:f>
              <c:numCache>
                <c:formatCode>0</c:formatCode>
                <c:ptCount val="207"/>
                <c:pt idx="0">
                  <c:v>7409</c:v>
                </c:pt>
                <c:pt idx="1">
                  <c:v>9205</c:v>
                </c:pt>
                <c:pt idx="2">
                  <c:v>10454</c:v>
                </c:pt>
                <c:pt idx="3">
                  <c:v>10006</c:v>
                </c:pt>
                <c:pt idx="4">
                  <c:v>9877</c:v>
                </c:pt>
                <c:pt idx="5">
                  <c:v>9704</c:v>
                </c:pt>
                <c:pt idx="6">
                  <c:v>9542</c:v>
                </c:pt>
                <c:pt idx="7">
                  <c:v>8895</c:v>
                </c:pt>
                <c:pt idx="8">
                  <c:v>8243</c:v>
                </c:pt>
                <c:pt idx="9">
                  <c:v>7528</c:v>
                </c:pt>
                <c:pt idx="10">
                  <c:v>7357</c:v>
                </c:pt>
                <c:pt idx="11">
                  <c:v>7333</c:v>
                </c:pt>
                <c:pt idx="12">
                  <c:v>4876.88</c:v>
                </c:pt>
                <c:pt idx="13">
                  <c:v>9874.6200000000008</c:v>
                </c:pt>
                <c:pt idx="14">
                  <c:v>10013.44</c:v>
                </c:pt>
                <c:pt idx="15">
                  <c:v>7678.15</c:v>
                </c:pt>
                <c:pt idx="16">
                  <c:v>6680.59</c:v>
                </c:pt>
                <c:pt idx="17">
                  <c:v>4188.93</c:v>
                </c:pt>
                <c:pt idx="18">
                  <c:v>5947.47</c:v>
                </c:pt>
                <c:pt idx="19">
                  <c:v>5555.12</c:v>
                </c:pt>
                <c:pt idx="20">
                  <c:v>5493.54</c:v>
                </c:pt>
                <c:pt idx="21">
                  <c:v>5543.78</c:v>
                </c:pt>
                <c:pt idx="22">
                  <c:v>5523.38</c:v>
                </c:pt>
                <c:pt idx="23">
                  <c:v>5522.62</c:v>
                </c:pt>
                <c:pt idx="24">
                  <c:v>5521.85</c:v>
                </c:pt>
                <c:pt idx="25">
                  <c:v>5638</c:v>
                </c:pt>
                <c:pt idx="26">
                  <c:v>5541</c:v>
                </c:pt>
                <c:pt idx="27">
                  <c:v>5584</c:v>
                </c:pt>
                <c:pt idx="28">
                  <c:v>8957</c:v>
                </c:pt>
                <c:pt idx="29">
                  <c:v>8936</c:v>
                </c:pt>
                <c:pt idx="30">
                  <c:v>8833</c:v>
                </c:pt>
                <c:pt idx="31">
                  <c:v>8737</c:v>
                </c:pt>
                <c:pt idx="32">
                  <c:v>8684</c:v>
                </c:pt>
                <c:pt idx="33">
                  <c:v>8562</c:v>
                </c:pt>
                <c:pt idx="34">
                  <c:v>8526</c:v>
                </c:pt>
                <c:pt idx="35">
                  <c:v>8277.2000000000007</c:v>
                </c:pt>
                <c:pt idx="36">
                  <c:v>8267</c:v>
                </c:pt>
                <c:pt idx="37">
                  <c:v>6998</c:v>
                </c:pt>
                <c:pt idx="38">
                  <c:v>7004</c:v>
                </c:pt>
                <c:pt idx="39">
                  <c:v>7000</c:v>
                </c:pt>
                <c:pt idx="40">
                  <c:v>6983</c:v>
                </c:pt>
                <c:pt idx="41">
                  <c:v>6969.8</c:v>
                </c:pt>
                <c:pt idx="42">
                  <c:v>6937.4</c:v>
                </c:pt>
                <c:pt idx="43">
                  <c:v>6867.3</c:v>
                </c:pt>
                <c:pt idx="44">
                  <c:v>6998.8</c:v>
                </c:pt>
                <c:pt idx="45">
                  <c:v>7023.8</c:v>
                </c:pt>
                <c:pt idx="46">
                  <c:v>7024</c:v>
                </c:pt>
                <c:pt idx="47">
                  <c:v>7053</c:v>
                </c:pt>
                <c:pt idx="48">
                  <c:v>7005</c:v>
                </c:pt>
                <c:pt idx="49">
                  <c:v>7108.7</c:v>
                </c:pt>
                <c:pt idx="50">
                  <c:v>6949.3</c:v>
                </c:pt>
                <c:pt idx="51">
                  <c:v>7082.6</c:v>
                </c:pt>
                <c:pt idx="52">
                  <c:v>7049.7</c:v>
                </c:pt>
                <c:pt idx="53">
                  <c:v>8268</c:v>
                </c:pt>
                <c:pt idx="54">
                  <c:v>6996.1</c:v>
                </c:pt>
                <c:pt idx="55">
                  <c:v>6566.2</c:v>
                </c:pt>
                <c:pt idx="56">
                  <c:v>5763.3</c:v>
                </c:pt>
                <c:pt idx="57">
                  <c:v>4164.7</c:v>
                </c:pt>
                <c:pt idx="58">
                  <c:v>4326.6000000000004</c:v>
                </c:pt>
                <c:pt idx="59">
                  <c:v>4494</c:v>
                </c:pt>
                <c:pt idx="60">
                  <c:v>4811</c:v>
                </c:pt>
                <c:pt idx="61">
                  <c:v>4549</c:v>
                </c:pt>
                <c:pt idx="62">
                  <c:v>4593</c:v>
                </c:pt>
                <c:pt idx="63">
                  <c:v>4598</c:v>
                </c:pt>
                <c:pt idx="64">
                  <c:v>3045.6</c:v>
                </c:pt>
                <c:pt idx="65">
                  <c:v>3070</c:v>
                </c:pt>
                <c:pt idx="66">
                  <c:v>2500.1999999999998</c:v>
                </c:pt>
                <c:pt idx="67">
                  <c:v>2337.6999999999998</c:v>
                </c:pt>
                <c:pt idx="68">
                  <c:v>3162</c:v>
                </c:pt>
                <c:pt idx="69">
                  <c:v>3553.1</c:v>
                </c:pt>
                <c:pt idx="70">
                  <c:v>3596.7</c:v>
                </c:pt>
                <c:pt idx="71">
                  <c:v>3916</c:v>
                </c:pt>
                <c:pt idx="72">
                  <c:v>3588</c:v>
                </c:pt>
                <c:pt idx="73">
                  <c:v>3680</c:v>
                </c:pt>
                <c:pt idx="74">
                  <c:v>4030</c:v>
                </c:pt>
                <c:pt idx="75">
                  <c:v>3525</c:v>
                </c:pt>
                <c:pt idx="76">
                  <c:v>3508</c:v>
                </c:pt>
                <c:pt idx="77">
                  <c:v>3493</c:v>
                </c:pt>
                <c:pt idx="78">
                  <c:v>3531</c:v>
                </c:pt>
                <c:pt idx="79">
                  <c:v>3777</c:v>
                </c:pt>
                <c:pt idx="80">
                  <c:v>3385</c:v>
                </c:pt>
                <c:pt idx="81">
                  <c:v>3215</c:v>
                </c:pt>
                <c:pt idx="82">
                  <c:v>4931</c:v>
                </c:pt>
                <c:pt idx="83">
                  <c:v>2614</c:v>
                </c:pt>
                <c:pt idx="84">
                  <c:v>2946</c:v>
                </c:pt>
                <c:pt idx="85">
                  <c:v>3873</c:v>
                </c:pt>
                <c:pt idx="86">
                  <c:v>5543</c:v>
                </c:pt>
                <c:pt idx="87">
                  <c:v>5543</c:v>
                </c:pt>
                <c:pt idx="88">
                  <c:v>5426</c:v>
                </c:pt>
                <c:pt idx="89">
                  <c:v>5380</c:v>
                </c:pt>
                <c:pt idx="90">
                  <c:v>5136.1000000000004</c:v>
                </c:pt>
                <c:pt idx="91">
                  <c:v>5020.2</c:v>
                </c:pt>
                <c:pt idx="92">
                  <c:v>4982.7</c:v>
                </c:pt>
                <c:pt idx="93">
                  <c:v>5080.7</c:v>
                </c:pt>
                <c:pt idx="94">
                  <c:v>5171</c:v>
                </c:pt>
                <c:pt idx="95">
                  <c:v>3878.9</c:v>
                </c:pt>
                <c:pt idx="96">
                  <c:v>3890.3</c:v>
                </c:pt>
                <c:pt idx="97">
                  <c:v>4021.3</c:v>
                </c:pt>
                <c:pt idx="98">
                  <c:v>3286.3</c:v>
                </c:pt>
                <c:pt idx="99">
                  <c:v>3388.5</c:v>
                </c:pt>
                <c:pt idx="100">
                  <c:v>3479.8</c:v>
                </c:pt>
                <c:pt idx="101">
                  <c:v>3332</c:v>
                </c:pt>
                <c:pt idx="102">
                  <c:v>3369.1</c:v>
                </c:pt>
                <c:pt idx="103">
                  <c:v>3223.2</c:v>
                </c:pt>
                <c:pt idx="104">
                  <c:v>3292.1</c:v>
                </c:pt>
                <c:pt idx="105">
                  <c:v>4542.7</c:v>
                </c:pt>
                <c:pt idx="106">
                  <c:v>3217.5</c:v>
                </c:pt>
                <c:pt idx="107">
                  <c:v>2996.9</c:v>
                </c:pt>
                <c:pt idx="108">
                  <c:v>3134.2</c:v>
                </c:pt>
                <c:pt idx="109">
                  <c:v>3146.9</c:v>
                </c:pt>
                <c:pt idx="110">
                  <c:v>3418.1</c:v>
                </c:pt>
                <c:pt idx="111">
                  <c:v>3368.9</c:v>
                </c:pt>
                <c:pt idx="112">
                  <c:v>3326.1</c:v>
                </c:pt>
                <c:pt idx="113">
                  <c:v>2463.8000000000002</c:v>
                </c:pt>
                <c:pt idx="114">
                  <c:v>2784.5</c:v>
                </c:pt>
                <c:pt idx="115">
                  <c:v>2526</c:v>
                </c:pt>
                <c:pt idx="116">
                  <c:v>2561</c:v>
                </c:pt>
                <c:pt idx="117">
                  <c:v>2754.8</c:v>
                </c:pt>
                <c:pt idx="118">
                  <c:v>3681</c:v>
                </c:pt>
                <c:pt idx="119">
                  <c:v>3675.2</c:v>
                </c:pt>
                <c:pt idx="120">
                  <c:v>3872.3</c:v>
                </c:pt>
                <c:pt idx="121">
                  <c:v>3737.7</c:v>
                </c:pt>
                <c:pt idx="122">
                  <c:v>3809.7</c:v>
                </c:pt>
                <c:pt idx="123">
                  <c:v>3826.6</c:v>
                </c:pt>
                <c:pt idx="124">
                  <c:v>3475.3</c:v>
                </c:pt>
                <c:pt idx="125">
                  <c:v>3469.1</c:v>
                </c:pt>
                <c:pt idx="126">
                  <c:v>3428.8</c:v>
                </c:pt>
                <c:pt idx="127">
                  <c:v>3375.9</c:v>
                </c:pt>
                <c:pt idx="128">
                  <c:v>2769.7</c:v>
                </c:pt>
                <c:pt idx="129">
                  <c:v>2657.6</c:v>
                </c:pt>
                <c:pt idx="130">
                  <c:v>2690</c:v>
                </c:pt>
                <c:pt idx="131">
                  <c:v>3096.1</c:v>
                </c:pt>
                <c:pt idx="132">
                  <c:v>3052.1</c:v>
                </c:pt>
                <c:pt idx="133">
                  <c:v>2784.4</c:v>
                </c:pt>
                <c:pt idx="134">
                  <c:v>4023.9</c:v>
                </c:pt>
                <c:pt idx="135">
                  <c:v>2895.4</c:v>
                </c:pt>
                <c:pt idx="136">
                  <c:v>3814.8</c:v>
                </c:pt>
                <c:pt idx="137">
                  <c:v>3695</c:v>
                </c:pt>
                <c:pt idx="138">
                  <c:v>3709.4</c:v>
                </c:pt>
                <c:pt idx="139">
                  <c:v>3728.9</c:v>
                </c:pt>
                <c:pt idx="140">
                  <c:v>3747.1</c:v>
                </c:pt>
                <c:pt idx="141">
                  <c:v>3661.9</c:v>
                </c:pt>
                <c:pt idx="142">
                  <c:v>3863.2</c:v>
                </c:pt>
                <c:pt idx="143">
                  <c:v>3864.1</c:v>
                </c:pt>
                <c:pt idx="144">
                  <c:v>4278</c:v>
                </c:pt>
                <c:pt idx="145">
                  <c:v>3240.9</c:v>
                </c:pt>
                <c:pt idx="146">
                  <c:v>4041.1</c:v>
                </c:pt>
                <c:pt idx="147">
                  <c:v>4057</c:v>
                </c:pt>
                <c:pt idx="148">
                  <c:v>4112</c:v>
                </c:pt>
                <c:pt idx="149">
                  <c:v>4244.8999999999996</c:v>
                </c:pt>
                <c:pt idx="150">
                  <c:v>4114</c:v>
                </c:pt>
                <c:pt idx="151">
                  <c:v>4059</c:v>
                </c:pt>
                <c:pt idx="152">
                  <c:v>4152</c:v>
                </c:pt>
                <c:pt idx="153">
                  <c:v>3584</c:v>
                </c:pt>
                <c:pt idx="154">
                  <c:v>4329.8</c:v>
                </c:pt>
                <c:pt idx="155">
                  <c:v>3890</c:v>
                </c:pt>
                <c:pt idx="156">
                  <c:v>4199</c:v>
                </c:pt>
                <c:pt idx="157">
                  <c:v>4275</c:v>
                </c:pt>
                <c:pt idx="158">
                  <c:v>4208.8</c:v>
                </c:pt>
                <c:pt idx="159">
                  <c:v>4228</c:v>
                </c:pt>
                <c:pt idx="160">
                  <c:v>4288</c:v>
                </c:pt>
                <c:pt idx="161">
                  <c:v>4531</c:v>
                </c:pt>
                <c:pt idx="162">
                  <c:v>4551</c:v>
                </c:pt>
                <c:pt idx="163">
                  <c:v>4505.7</c:v>
                </c:pt>
                <c:pt idx="164">
                  <c:v>4176</c:v>
                </c:pt>
                <c:pt idx="165">
                  <c:v>4184.8</c:v>
                </c:pt>
                <c:pt idx="166">
                  <c:v>4069</c:v>
                </c:pt>
                <c:pt idx="167">
                  <c:v>4063</c:v>
                </c:pt>
                <c:pt idx="168">
                  <c:v>4049</c:v>
                </c:pt>
                <c:pt idx="169">
                  <c:v>4078</c:v>
                </c:pt>
                <c:pt idx="170">
                  <c:v>4091</c:v>
                </c:pt>
                <c:pt idx="171">
                  <c:v>4055</c:v>
                </c:pt>
                <c:pt idx="172">
                  <c:v>4088</c:v>
                </c:pt>
                <c:pt idx="173">
                  <c:v>4086</c:v>
                </c:pt>
                <c:pt idx="174">
                  <c:v>4107</c:v>
                </c:pt>
                <c:pt idx="175">
                  <c:v>4203</c:v>
                </c:pt>
                <c:pt idx="176">
                  <c:v>4155</c:v>
                </c:pt>
                <c:pt idx="177">
                  <c:v>4599</c:v>
                </c:pt>
                <c:pt idx="178">
                  <c:v>4272</c:v>
                </c:pt>
                <c:pt idx="179">
                  <c:v>4289</c:v>
                </c:pt>
                <c:pt idx="180">
                  <c:v>4324</c:v>
                </c:pt>
                <c:pt idx="181">
                  <c:v>4336</c:v>
                </c:pt>
                <c:pt idx="182">
                  <c:v>4378</c:v>
                </c:pt>
                <c:pt idx="183">
                  <c:v>4570</c:v>
                </c:pt>
                <c:pt idx="184">
                  <c:v>4533</c:v>
                </c:pt>
                <c:pt idx="185">
                  <c:v>4480</c:v>
                </c:pt>
                <c:pt idx="186">
                  <c:v>4793</c:v>
                </c:pt>
                <c:pt idx="187">
                  <c:v>4825</c:v>
                </c:pt>
                <c:pt idx="188">
                  <c:v>4580</c:v>
                </c:pt>
                <c:pt idx="189">
                  <c:v>4825</c:v>
                </c:pt>
                <c:pt idx="190">
                  <c:v>5504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28-46ED-B642-CE4E1B8E65AB}"/>
            </c:ext>
          </c:extLst>
        </c:ser>
        <c:ser>
          <c:idx val="1"/>
          <c:order val="1"/>
          <c:tx>
            <c:v>GOR(SCF/STB)</c:v>
          </c:tx>
          <c:spPr>
            <a:ln>
              <a:solidFill>
                <a:schemeClr val="accent6"/>
              </a:solidFill>
            </a:ln>
          </c:spPr>
          <c:marker>
            <c:symbol val="diamond"/>
            <c:size val="4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94"/>
              <c:layout>
                <c:manualLayout>
                  <c:x val="-6.8787618228720454E-3"/>
                  <c:y val="1.6729401923881223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FF33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928-46ED-B642-CE4E1B8E65AB}"/>
                </c:ext>
              </c:extLst>
            </c:dLbl>
            <c:dLbl>
              <c:idx val="116"/>
              <c:layout>
                <c:manualLayout>
                  <c:x val="-3.4393809114359415E-2"/>
                  <c:y val="2.1748222501045602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FF33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28-46ED-B642-CE4E1B8E65AB}"/>
                </c:ext>
              </c:extLst>
            </c:dLbl>
            <c:dLbl>
              <c:idx val="136"/>
              <c:layout>
                <c:manualLayout>
                  <c:x val="-2.2929206076238782E-3"/>
                  <c:y val="2.0075282308657481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FF33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928-46ED-B642-CE4E1B8E65AB}"/>
                </c:ext>
              </c:extLst>
            </c:dLbl>
            <c:dLbl>
              <c:idx val="166"/>
              <c:layout>
                <c:manualLayout>
                  <c:x val="-4.4711951848669398E-2"/>
                  <c:y val="2.1748222501045602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FF33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28-46ED-B642-CE4E1B8E65AB}"/>
                </c:ext>
              </c:extLst>
            </c:dLbl>
            <c:dLbl>
              <c:idx val="189"/>
              <c:layout>
                <c:manualLayout>
                  <c:x val="-2.5662482566248257E-2"/>
                  <c:y val="3.0112923462986201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FF33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928-46ED-B642-CE4E1B8E65A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'Full History'!$A$4:$A$210</c:f>
              <c:strCache>
                <c:ptCount val="191"/>
                <c:pt idx="0">
                  <c:v>18-Jan-99</c:v>
                </c:pt>
                <c:pt idx="1">
                  <c:v>5-Feb-99</c:v>
                </c:pt>
                <c:pt idx="2">
                  <c:v>6-Feb-99</c:v>
                </c:pt>
                <c:pt idx="3">
                  <c:v>8-Feb-99</c:v>
                </c:pt>
                <c:pt idx="4">
                  <c:v>9-Feb-99</c:v>
                </c:pt>
                <c:pt idx="5">
                  <c:v>11-Feb-99</c:v>
                </c:pt>
                <c:pt idx="6">
                  <c:v>16-Feb-99</c:v>
                </c:pt>
                <c:pt idx="7">
                  <c:v>17-Feb-99</c:v>
                </c:pt>
                <c:pt idx="8">
                  <c:v>18-Feb-99</c:v>
                </c:pt>
                <c:pt idx="9">
                  <c:v>23-Feb-99</c:v>
                </c:pt>
                <c:pt idx="10">
                  <c:v>25-Feb-99</c:v>
                </c:pt>
                <c:pt idx="11">
                  <c:v>26-Feb-99</c:v>
                </c:pt>
                <c:pt idx="12">
                  <c:v>8-Mar-99</c:v>
                </c:pt>
                <c:pt idx="13">
                  <c:v>23-Mar-99</c:v>
                </c:pt>
                <c:pt idx="14">
                  <c:v>24-Mar-99</c:v>
                </c:pt>
                <c:pt idx="15">
                  <c:v>26-Mar-99</c:v>
                </c:pt>
                <c:pt idx="16">
                  <c:v>29-Mar-99</c:v>
                </c:pt>
                <c:pt idx="17">
                  <c:v>1-Apr-99</c:v>
                </c:pt>
                <c:pt idx="18">
                  <c:v>6-Apr-99</c:v>
                </c:pt>
                <c:pt idx="19">
                  <c:v>11-Apr-99</c:v>
                </c:pt>
                <c:pt idx="20">
                  <c:v>17-Apr-99</c:v>
                </c:pt>
                <c:pt idx="21">
                  <c:v>22-Apr-99</c:v>
                </c:pt>
                <c:pt idx="22">
                  <c:v>25-Apr-99</c:v>
                </c:pt>
                <c:pt idx="23">
                  <c:v>1-May-99</c:v>
                </c:pt>
                <c:pt idx="24">
                  <c:v>4-May-99</c:v>
                </c:pt>
                <c:pt idx="25">
                  <c:v>8-May-99</c:v>
                </c:pt>
                <c:pt idx="26">
                  <c:v>11-May-99</c:v>
                </c:pt>
                <c:pt idx="27">
                  <c:v>14-May-99</c:v>
                </c:pt>
                <c:pt idx="28">
                  <c:v>18-May-99</c:v>
                </c:pt>
                <c:pt idx="29">
                  <c:v>19-May-99</c:v>
                </c:pt>
                <c:pt idx="30">
                  <c:v>20-May-99</c:v>
                </c:pt>
                <c:pt idx="31">
                  <c:v>24-May-99</c:v>
                </c:pt>
                <c:pt idx="32">
                  <c:v>27-May-99</c:v>
                </c:pt>
                <c:pt idx="33">
                  <c:v>31-May-99</c:v>
                </c:pt>
                <c:pt idx="34">
                  <c:v>5-Jun-99</c:v>
                </c:pt>
                <c:pt idx="35">
                  <c:v>10-Jun-99</c:v>
                </c:pt>
                <c:pt idx="36">
                  <c:v>14-Jun-99</c:v>
                </c:pt>
                <c:pt idx="37">
                  <c:v>19-Jun-99</c:v>
                </c:pt>
                <c:pt idx="38">
                  <c:v>20-Jun-99</c:v>
                </c:pt>
                <c:pt idx="39">
                  <c:v>24-Jun-99</c:v>
                </c:pt>
                <c:pt idx="40">
                  <c:v>27-Jun-99</c:v>
                </c:pt>
                <c:pt idx="41">
                  <c:v>1-Jul-99</c:v>
                </c:pt>
                <c:pt idx="42">
                  <c:v>5-Jul-99</c:v>
                </c:pt>
                <c:pt idx="43">
                  <c:v>13-Jul-99</c:v>
                </c:pt>
                <c:pt idx="44">
                  <c:v>20-Jul-99</c:v>
                </c:pt>
                <c:pt idx="45">
                  <c:v>24-Jul-99</c:v>
                </c:pt>
                <c:pt idx="46">
                  <c:v>28-Jul-99</c:v>
                </c:pt>
                <c:pt idx="47">
                  <c:v>3-Aug-99</c:v>
                </c:pt>
                <c:pt idx="48">
                  <c:v>5-Aug-99</c:v>
                </c:pt>
                <c:pt idx="49">
                  <c:v>10-Aug-99</c:v>
                </c:pt>
                <c:pt idx="50">
                  <c:v>14-Aug-99</c:v>
                </c:pt>
                <c:pt idx="51">
                  <c:v>31-Aug-99</c:v>
                </c:pt>
                <c:pt idx="52">
                  <c:v>9-Sep-99</c:v>
                </c:pt>
                <c:pt idx="53">
                  <c:v>13-Sep-99</c:v>
                </c:pt>
                <c:pt idx="54">
                  <c:v>16-Sep-99</c:v>
                </c:pt>
                <c:pt idx="55">
                  <c:v>27-Sep-99</c:v>
                </c:pt>
                <c:pt idx="56">
                  <c:v>16-Oct-99</c:v>
                </c:pt>
                <c:pt idx="57">
                  <c:v>21-Oct-99</c:v>
                </c:pt>
                <c:pt idx="58">
                  <c:v>4-Nov-99</c:v>
                </c:pt>
                <c:pt idx="59">
                  <c:v>29-Nov-99</c:v>
                </c:pt>
                <c:pt idx="60">
                  <c:v>9-Dec-99</c:v>
                </c:pt>
                <c:pt idx="61">
                  <c:v>18-Dec-99</c:v>
                </c:pt>
                <c:pt idx="62">
                  <c:v>22-Dec-99</c:v>
                </c:pt>
                <c:pt idx="63">
                  <c:v>2-Jan-00</c:v>
                </c:pt>
                <c:pt idx="64">
                  <c:v>1-Mar-00</c:v>
                </c:pt>
                <c:pt idx="65">
                  <c:v>11-Mar-00</c:v>
                </c:pt>
                <c:pt idx="66">
                  <c:v>29-Mar-00</c:v>
                </c:pt>
                <c:pt idx="67">
                  <c:v>7-Apr-00</c:v>
                </c:pt>
                <c:pt idx="68">
                  <c:v>18-May-00</c:v>
                </c:pt>
                <c:pt idx="69">
                  <c:v>30-May-00</c:v>
                </c:pt>
                <c:pt idx="70">
                  <c:v>8-Jun-00</c:v>
                </c:pt>
                <c:pt idx="71">
                  <c:v>26-Jun-00</c:v>
                </c:pt>
                <c:pt idx="72">
                  <c:v>5-Jul-00</c:v>
                </c:pt>
                <c:pt idx="73">
                  <c:v>26-Jul-00</c:v>
                </c:pt>
                <c:pt idx="74">
                  <c:v>19-Aug-00</c:v>
                </c:pt>
                <c:pt idx="75">
                  <c:v>28-Aug-00</c:v>
                </c:pt>
                <c:pt idx="76">
                  <c:v>9-Sep-00</c:v>
                </c:pt>
                <c:pt idx="77">
                  <c:v>12-Sep-00</c:v>
                </c:pt>
                <c:pt idx="78">
                  <c:v>15-Sep-00</c:v>
                </c:pt>
                <c:pt idx="79">
                  <c:v>29-Sep-00</c:v>
                </c:pt>
                <c:pt idx="80">
                  <c:v>13-Oct-00</c:v>
                </c:pt>
                <c:pt idx="81">
                  <c:v>28-Oct-00</c:v>
                </c:pt>
                <c:pt idx="82">
                  <c:v>5-Nov-00</c:v>
                </c:pt>
                <c:pt idx="83">
                  <c:v>30-Nov-00</c:v>
                </c:pt>
                <c:pt idx="84">
                  <c:v>5-Jan-01</c:v>
                </c:pt>
                <c:pt idx="85">
                  <c:v>20-Jan-01</c:v>
                </c:pt>
                <c:pt idx="86">
                  <c:v>9-Feb-01</c:v>
                </c:pt>
                <c:pt idx="87">
                  <c:v>13-Feb-01</c:v>
                </c:pt>
                <c:pt idx="88">
                  <c:v>24-Feb-01</c:v>
                </c:pt>
                <c:pt idx="89">
                  <c:v>3-Mar-01</c:v>
                </c:pt>
                <c:pt idx="90">
                  <c:v>17-Apr-01</c:v>
                </c:pt>
                <c:pt idx="91">
                  <c:v>7-May-01</c:v>
                </c:pt>
                <c:pt idx="92">
                  <c:v>2-Jun-01</c:v>
                </c:pt>
                <c:pt idx="93">
                  <c:v>2-Jul-01</c:v>
                </c:pt>
                <c:pt idx="94">
                  <c:v>31-Jul-01</c:v>
                </c:pt>
                <c:pt idx="95">
                  <c:v>2-Oct-01</c:v>
                </c:pt>
                <c:pt idx="96">
                  <c:v>26-Oct-01</c:v>
                </c:pt>
                <c:pt idx="97">
                  <c:v>22-Nov-01</c:v>
                </c:pt>
                <c:pt idx="98">
                  <c:v>12-Dec-01</c:v>
                </c:pt>
                <c:pt idx="99">
                  <c:v>11-Jan-02</c:v>
                </c:pt>
                <c:pt idx="100">
                  <c:v>12-Feb-02</c:v>
                </c:pt>
                <c:pt idx="101">
                  <c:v>10-Mar-02</c:v>
                </c:pt>
                <c:pt idx="102">
                  <c:v>10-Apr-02</c:v>
                </c:pt>
                <c:pt idx="103">
                  <c:v>1-May-02</c:v>
                </c:pt>
                <c:pt idx="104">
                  <c:v>3-Jun-02</c:v>
                </c:pt>
                <c:pt idx="105">
                  <c:v>1-Jul-02</c:v>
                </c:pt>
                <c:pt idx="106">
                  <c:v>31-Jul-02</c:v>
                </c:pt>
                <c:pt idx="107">
                  <c:v>5-Sep-02</c:v>
                </c:pt>
                <c:pt idx="108">
                  <c:v>18-Sep-02</c:v>
                </c:pt>
                <c:pt idx="109">
                  <c:v>2-Oct-02</c:v>
                </c:pt>
                <c:pt idx="110">
                  <c:v>6-Nov-02</c:v>
                </c:pt>
                <c:pt idx="111">
                  <c:v>4-Dec-02</c:v>
                </c:pt>
                <c:pt idx="112">
                  <c:v>7-Jan-03</c:v>
                </c:pt>
                <c:pt idx="113">
                  <c:v>5-Feb-03</c:v>
                </c:pt>
                <c:pt idx="114">
                  <c:v>5-Mar-03</c:v>
                </c:pt>
                <c:pt idx="115">
                  <c:v>3-Apr-03</c:v>
                </c:pt>
                <c:pt idx="116">
                  <c:v>9-May-03</c:v>
                </c:pt>
                <c:pt idx="117">
                  <c:v>11-Jun-03</c:v>
                </c:pt>
                <c:pt idx="118">
                  <c:v>14-Jul-03</c:v>
                </c:pt>
                <c:pt idx="119">
                  <c:v>19-Aug-03</c:v>
                </c:pt>
                <c:pt idx="120">
                  <c:v>19-Sep-03</c:v>
                </c:pt>
                <c:pt idx="121">
                  <c:v>30-Oct-03</c:v>
                </c:pt>
                <c:pt idx="122">
                  <c:v>1382/10/08</c:v>
                </c:pt>
                <c:pt idx="123">
                  <c:v>1382/11/11</c:v>
                </c:pt>
                <c:pt idx="124">
                  <c:v>1382/12/11</c:v>
                </c:pt>
                <c:pt idx="125">
                  <c:v>1383/01/11</c:v>
                </c:pt>
                <c:pt idx="126">
                  <c:v>1383/02/10</c:v>
                </c:pt>
                <c:pt idx="127">
                  <c:v>1383/03/11</c:v>
                </c:pt>
                <c:pt idx="128">
                  <c:v>1383/04/13</c:v>
                </c:pt>
                <c:pt idx="129">
                  <c:v>1383/04/24</c:v>
                </c:pt>
                <c:pt idx="130">
                  <c:v>1383/06/23</c:v>
                </c:pt>
                <c:pt idx="131">
                  <c:v>1383/08/26</c:v>
                </c:pt>
                <c:pt idx="132">
                  <c:v>1383/10/11</c:v>
                </c:pt>
                <c:pt idx="133">
                  <c:v>1383/11/17</c:v>
                </c:pt>
                <c:pt idx="134">
                  <c:v>1383/12/16</c:v>
                </c:pt>
                <c:pt idx="135">
                  <c:v>1384/04/07</c:v>
                </c:pt>
                <c:pt idx="136">
                  <c:v>1384/04/14</c:v>
                </c:pt>
                <c:pt idx="137">
                  <c:v>1384/05/14</c:v>
                </c:pt>
                <c:pt idx="138">
                  <c:v>1384/06/19</c:v>
                </c:pt>
                <c:pt idx="139">
                  <c:v>1384/07/18</c:v>
                </c:pt>
                <c:pt idx="140">
                  <c:v>1384/08/13</c:v>
                </c:pt>
                <c:pt idx="141">
                  <c:v>1384/09/18</c:v>
                </c:pt>
                <c:pt idx="142">
                  <c:v>1384/10/19</c:v>
                </c:pt>
                <c:pt idx="143">
                  <c:v>1384/11/18</c:v>
                </c:pt>
                <c:pt idx="144">
                  <c:v>1384/12/15</c:v>
                </c:pt>
                <c:pt idx="145">
                  <c:v>1385/01/16</c:v>
                </c:pt>
                <c:pt idx="146">
                  <c:v>1385/02/15</c:v>
                </c:pt>
                <c:pt idx="147">
                  <c:v>1385/03/18</c:v>
                </c:pt>
                <c:pt idx="148">
                  <c:v>1385/04/24</c:v>
                </c:pt>
                <c:pt idx="149">
                  <c:v>1385/05/20</c:v>
                </c:pt>
                <c:pt idx="150">
                  <c:v>1385/06/23</c:v>
                </c:pt>
                <c:pt idx="151">
                  <c:v>1385/07/22</c:v>
                </c:pt>
                <c:pt idx="152">
                  <c:v>1385/08/01</c:v>
                </c:pt>
                <c:pt idx="153">
                  <c:v>1385/09/22</c:v>
                </c:pt>
                <c:pt idx="154">
                  <c:v>1385/10/19</c:v>
                </c:pt>
                <c:pt idx="155">
                  <c:v>1385/11/03</c:v>
                </c:pt>
                <c:pt idx="156">
                  <c:v>1385/12/18</c:v>
                </c:pt>
                <c:pt idx="157">
                  <c:v>1386/01/24</c:v>
                </c:pt>
                <c:pt idx="158">
                  <c:v>1386/02/29</c:v>
                </c:pt>
                <c:pt idx="159">
                  <c:v>1386/03/25</c:v>
                </c:pt>
                <c:pt idx="160">
                  <c:v>1386/04/22</c:v>
                </c:pt>
                <c:pt idx="161">
                  <c:v>1386/05/28</c:v>
                </c:pt>
                <c:pt idx="162">
                  <c:v>1386/06/22</c:v>
                </c:pt>
                <c:pt idx="163">
                  <c:v>1386/07/21</c:v>
                </c:pt>
                <c:pt idx="164">
                  <c:v>1386/08/24</c:v>
                </c:pt>
                <c:pt idx="165">
                  <c:v>1386/09/26</c:v>
                </c:pt>
                <c:pt idx="166">
                  <c:v>1386/10/30</c:v>
                </c:pt>
                <c:pt idx="167">
                  <c:v>1386/11/28</c:v>
                </c:pt>
                <c:pt idx="168">
                  <c:v>1386/12/27</c:v>
                </c:pt>
                <c:pt idx="169">
                  <c:v>1387/01/25</c:v>
                </c:pt>
                <c:pt idx="170">
                  <c:v>1387/02/26</c:v>
                </c:pt>
                <c:pt idx="171">
                  <c:v>1387/05/24</c:v>
                </c:pt>
                <c:pt idx="172">
                  <c:v>1387/06/30</c:v>
                </c:pt>
                <c:pt idx="173">
                  <c:v>1387/07/27</c:v>
                </c:pt>
                <c:pt idx="174">
                  <c:v>1387/08/25</c:v>
                </c:pt>
                <c:pt idx="175">
                  <c:v>1387/09/23</c:v>
                </c:pt>
                <c:pt idx="176">
                  <c:v>1387/10/25</c:v>
                </c:pt>
                <c:pt idx="177">
                  <c:v>1387/11/26</c:v>
                </c:pt>
                <c:pt idx="178">
                  <c:v>1387/12/25</c:v>
                </c:pt>
                <c:pt idx="179">
                  <c:v>1388/01/26</c:v>
                </c:pt>
                <c:pt idx="180">
                  <c:v>1388/02/26</c:v>
                </c:pt>
                <c:pt idx="181">
                  <c:v>1388/03/24</c:v>
                </c:pt>
                <c:pt idx="182">
                  <c:v>1388/04/25</c:v>
                </c:pt>
                <c:pt idx="183">
                  <c:v>1388/05/27</c:v>
                </c:pt>
                <c:pt idx="184">
                  <c:v>1388/06/27</c:v>
                </c:pt>
                <c:pt idx="185">
                  <c:v>1388/07/25</c:v>
                </c:pt>
                <c:pt idx="186">
                  <c:v>1388/08/24</c:v>
                </c:pt>
                <c:pt idx="187">
                  <c:v>1388/09/25</c:v>
                </c:pt>
                <c:pt idx="188">
                  <c:v>1388/11/15</c:v>
                </c:pt>
                <c:pt idx="189">
                  <c:v>1388/12/29</c:v>
                </c:pt>
                <c:pt idx="190">
                  <c:v>1389/03/03</c:v>
                </c:pt>
              </c:strCache>
            </c:strRef>
          </c:cat>
          <c:val>
            <c:numRef>
              <c:f>'Full History'!$L$4:$L$210</c:f>
              <c:numCache>
                <c:formatCode>0</c:formatCode>
                <c:ptCount val="207"/>
                <c:pt idx="0">
                  <c:v>936.1587258739371</c:v>
                </c:pt>
                <c:pt idx="1">
                  <c:v>1023.3568712656165</c:v>
                </c:pt>
                <c:pt idx="2">
                  <c:v>1034.2452649703462</c:v>
                </c:pt>
                <c:pt idx="3">
                  <c:v>1082.5504697181691</c:v>
                </c:pt>
                <c:pt idx="4">
                  <c:v>1111.2686038270731</c:v>
                </c:pt>
                <c:pt idx="5">
                  <c:v>1139.6537510305029</c:v>
                </c:pt>
                <c:pt idx="6">
                  <c:v>1113.3934185705302</c:v>
                </c:pt>
                <c:pt idx="7">
                  <c:v>1215.514333895447</c:v>
                </c:pt>
                <c:pt idx="8">
                  <c:v>1210.2389906587407</c:v>
                </c:pt>
                <c:pt idx="9">
                  <c:v>1159.9362380446335</c:v>
                </c:pt>
                <c:pt idx="10">
                  <c:v>1151.0126410221558</c:v>
                </c:pt>
                <c:pt idx="11">
                  <c:v>1155.8707213964271</c:v>
                </c:pt>
                <c:pt idx="12">
                  <c:v>974.39346467413588</c:v>
                </c:pt>
                <c:pt idx="13">
                  <c:v>1152.044331832516</c:v>
                </c:pt>
                <c:pt idx="14">
                  <c:v>1159.3558257701648</c:v>
                </c:pt>
                <c:pt idx="15">
                  <c:v>1178.304669744665</c:v>
                </c:pt>
                <c:pt idx="16">
                  <c:v>1209.4740135227578</c:v>
                </c:pt>
                <c:pt idx="17">
                  <c:v>1267.1493674995761</c:v>
                </c:pt>
                <c:pt idx="18">
                  <c:v>1216.651786389843</c:v>
                </c:pt>
                <c:pt idx="19">
                  <c:v>1233.8167312317287</c:v>
                </c:pt>
                <c:pt idx="20">
                  <c:v>1156.9953072153839</c:v>
                </c:pt>
                <c:pt idx="21">
                  <c:v>1427.5692758370642</c:v>
                </c:pt>
                <c:pt idx="22">
                  <c:v>1436.1966766726171</c:v>
                </c:pt>
                <c:pt idx="23">
                  <c:v>1457.1399082319624</c:v>
                </c:pt>
                <c:pt idx="24">
                  <c:v>1461.8289160335755</c:v>
                </c:pt>
                <c:pt idx="25">
                  <c:v>1468.7832564739269</c:v>
                </c:pt>
                <c:pt idx="26">
                  <c:v>1501.5340191301209</c:v>
                </c:pt>
                <c:pt idx="27">
                  <c:v>1493.3739255014327</c:v>
                </c:pt>
                <c:pt idx="28">
                  <c:v>1480.5180305905994</c:v>
                </c:pt>
                <c:pt idx="29">
                  <c:v>1478.066248880931</c:v>
                </c:pt>
                <c:pt idx="30">
                  <c:v>1501.4151477414241</c:v>
                </c:pt>
                <c:pt idx="31">
                  <c:v>1511.5028041661897</c:v>
                </c:pt>
                <c:pt idx="32">
                  <c:v>1534.5462920313221</c:v>
                </c:pt>
                <c:pt idx="33">
                  <c:v>1561.0838589114692</c:v>
                </c:pt>
                <c:pt idx="34">
                  <c:v>1573.4224724372507</c:v>
                </c:pt>
                <c:pt idx="35">
                  <c:v>1374.8610641279658</c:v>
                </c:pt>
                <c:pt idx="36">
                  <c:v>1374.9848796419499</c:v>
                </c:pt>
                <c:pt idx="37">
                  <c:v>1639.8971134609887</c:v>
                </c:pt>
                <c:pt idx="38">
                  <c:v>1637.2644203312393</c:v>
                </c:pt>
                <c:pt idx="39">
                  <c:v>1641.2428571428572</c:v>
                </c:pt>
                <c:pt idx="40">
                  <c:v>1646.656164972075</c:v>
                </c:pt>
                <c:pt idx="41">
                  <c:v>1651.8694941031306</c:v>
                </c:pt>
                <c:pt idx="42">
                  <c:v>1652.8094098653676</c:v>
                </c:pt>
                <c:pt idx="43">
                  <c:v>1673.9912338182401</c:v>
                </c:pt>
                <c:pt idx="44">
                  <c:v>1758.1299651368806</c:v>
                </c:pt>
                <c:pt idx="45">
                  <c:v>1787.052592613685</c:v>
                </c:pt>
                <c:pt idx="46">
                  <c:v>1803.003986332574</c:v>
                </c:pt>
                <c:pt idx="47">
                  <c:v>1815.7379838366653</c:v>
                </c:pt>
                <c:pt idx="48">
                  <c:v>1834.1613133476089</c:v>
                </c:pt>
                <c:pt idx="49">
                  <c:v>1834.2453613178218</c:v>
                </c:pt>
                <c:pt idx="50">
                  <c:v>1849.1790540054394</c:v>
                </c:pt>
                <c:pt idx="51">
                  <c:v>1838.5338717420157</c:v>
                </c:pt>
                <c:pt idx="52">
                  <c:v>1879.8530433919175</c:v>
                </c:pt>
                <c:pt idx="53">
                  <c:v>1603.6647314949203</c:v>
                </c:pt>
                <c:pt idx="54">
                  <c:v>1910.3643458498304</c:v>
                </c:pt>
                <c:pt idx="55">
                  <c:v>1667.5855136913283</c:v>
                </c:pt>
                <c:pt idx="56">
                  <c:v>1910.7455797893567</c:v>
                </c:pt>
                <c:pt idx="57">
                  <c:v>1990.8997046605998</c:v>
                </c:pt>
                <c:pt idx="58">
                  <c:v>1965.7005500855173</c:v>
                </c:pt>
                <c:pt idx="59">
                  <c:v>1971.9626168224299</c:v>
                </c:pt>
                <c:pt idx="60">
                  <c:v>1947.8278944086469</c:v>
                </c:pt>
                <c:pt idx="61">
                  <c:v>1960.4308639261376</c:v>
                </c:pt>
                <c:pt idx="62">
                  <c:v>1982.1467450468103</c:v>
                </c:pt>
                <c:pt idx="63">
                  <c:v>2010.2218355806872</c:v>
                </c:pt>
                <c:pt idx="64">
                  <c:v>2150.6763856054636</c:v>
                </c:pt>
                <c:pt idx="65">
                  <c:v>2002.084690553746</c:v>
                </c:pt>
                <c:pt idx="66">
                  <c:v>1870.3703703703704</c:v>
                </c:pt>
                <c:pt idx="67">
                  <c:v>1897.0355477606195</c:v>
                </c:pt>
                <c:pt idx="68">
                  <c:v>2077.7039848197342</c:v>
                </c:pt>
                <c:pt idx="69">
                  <c:v>2041.7382004446822</c:v>
                </c:pt>
                <c:pt idx="70">
                  <c:v>2078.9612700531043</c:v>
                </c:pt>
                <c:pt idx="71">
                  <c:v>2046.2206332992851</c:v>
                </c:pt>
                <c:pt idx="72">
                  <c:v>2065.4960981047939</c:v>
                </c:pt>
                <c:pt idx="73">
                  <c:v>1854.3478260869565</c:v>
                </c:pt>
                <c:pt idx="74">
                  <c:v>1775.6823821339951</c:v>
                </c:pt>
                <c:pt idx="75">
                  <c:v>1663.8297872340424</c:v>
                </c:pt>
                <c:pt idx="76">
                  <c:v>1526.7958950969214</c:v>
                </c:pt>
                <c:pt idx="77">
                  <c:v>1796.1637560835957</c:v>
                </c:pt>
                <c:pt idx="78">
                  <c:v>1691.3055791560464</c:v>
                </c:pt>
                <c:pt idx="80">
                  <c:v>1753.0280649926144</c:v>
                </c:pt>
                <c:pt idx="81">
                  <c:v>1642.3017107309486</c:v>
                </c:pt>
                <c:pt idx="82">
                  <c:v>1789.4950314337862</c:v>
                </c:pt>
                <c:pt idx="83">
                  <c:v>1647.2838561591432</c:v>
                </c:pt>
                <c:pt idx="84">
                  <c:v>1661.9144602851325</c:v>
                </c:pt>
                <c:pt idx="85">
                  <c:v>1657.3715466046992</c:v>
                </c:pt>
                <c:pt idx="86">
                  <c:v>1518.8526068915749</c:v>
                </c:pt>
                <c:pt idx="87">
                  <c:v>1518.8526068915749</c:v>
                </c:pt>
                <c:pt idx="88">
                  <c:v>1500.1842978252857</c:v>
                </c:pt>
                <c:pt idx="89">
                  <c:v>1682.7137546468402</c:v>
                </c:pt>
                <c:pt idx="90">
                  <c:v>1751.4651194486087</c:v>
                </c:pt>
                <c:pt idx="91">
                  <c:v>1235.6679016772241</c:v>
                </c:pt>
                <c:pt idx="92">
                  <c:v>1858.0889878981277</c:v>
                </c:pt>
                <c:pt idx="93">
                  <c:v>1862.6370382033972</c:v>
                </c:pt>
                <c:pt idx="94">
                  <c:v>1904.0030941790756</c:v>
                </c:pt>
                <c:pt idx="95">
                  <c:v>1921.0600943566474</c:v>
                </c:pt>
                <c:pt idx="96">
                  <c:v>1861.2189291314294</c:v>
                </c:pt>
                <c:pt idx="97">
                  <c:v>1902.5936886081615</c:v>
                </c:pt>
                <c:pt idx="98">
                  <c:v>1995.6790311292334</c:v>
                </c:pt>
                <c:pt idx="99">
                  <c:v>1974.0593182824259</c:v>
                </c:pt>
                <c:pt idx="100">
                  <c:v>2023.823208230358</c:v>
                </c:pt>
                <c:pt idx="101">
                  <c:v>2651.5606242496997</c:v>
                </c:pt>
                <c:pt idx="102">
                  <c:v>2011.1602505120063</c:v>
                </c:pt>
                <c:pt idx="103">
                  <c:v>2031.1801935964261</c:v>
                </c:pt>
                <c:pt idx="104">
                  <c:v>2016.5244069135204</c:v>
                </c:pt>
                <c:pt idx="105">
                  <c:v>2031.8533031016798</c:v>
                </c:pt>
                <c:pt idx="106">
                  <c:v>1954.0637140637141</c:v>
                </c:pt>
                <c:pt idx="107">
                  <c:v>2110.7477726984548</c:v>
                </c:pt>
                <c:pt idx="108">
                  <c:v>2082.2857507497929</c:v>
                </c:pt>
                <c:pt idx="109">
                  <c:v>2018.3037274778353</c:v>
                </c:pt>
                <c:pt idx="110">
                  <c:v>2034.7854070975104</c:v>
                </c:pt>
                <c:pt idx="111">
                  <c:v>2043.9609368042982</c:v>
                </c:pt>
                <c:pt idx="112">
                  <c:v>2062.9866810979825</c:v>
                </c:pt>
                <c:pt idx="113">
                  <c:v>1964.8104553941066</c:v>
                </c:pt>
                <c:pt idx="114">
                  <c:v>1723.6846830669779</c:v>
                </c:pt>
                <c:pt idx="115">
                  <c:v>1556.6508313539193</c:v>
                </c:pt>
                <c:pt idx="116">
                  <c:v>1653.9242483404919</c:v>
                </c:pt>
                <c:pt idx="117">
                  <c:v>1675.9837374764047</c:v>
                </c:pt>
                <c:pt idx="118">
                  <c:v>1329.8016843249118</c:v>
                </c:pt>
                <c:pt idx="119">
                  <c:v>1677.1060078363082</c:v>
                </c:pt>
                <c:pt idx="120">
                  <c:v>1574.3356661415696</c:v>
                </c:pt>
                <c:pt idx="121">
                  <c:v>1607.3788693581614</c:v>
                </c:pt>
                <c:pt idx="122">
                  <c:v>1601.727170118382</c:v>
                </c:pt>
                <c:pt idx="123">
                  <c:v>1578.1633826373281</c:v>
                </c:pt>
                <c:pt idx="124">
                  <c:v>1535.3782407274191</c:v>
                </c:pt>
                <c:pt idx="125">
                  <c:v>1513.7643769277336</c:v>
                </c:pt>
                <c:pt idx="126">
                  <c:v>1485.1259916005599</c:v>
                </c:pt>
                <c:pt idx="127">
                  <c:v>1484.0190763944429</c:v>
                </c:pt>
                <c:pt idx="128">
                  <c:v>1824.7824674152437</c:v>
                </c:pt>
                <c:pt idx="129">
                  <c:v>1331.3515954244431</c:v>
                </c:pt>
                <c:pt idx="130">
                  <c:v>1533.8289962825279</c:v>
                </c:pt>
                <c:pt idx="131">
                  <c:v>1546.5262749911178</c:v>
                </c:pt>
                <c:pt idx="132">
                  <c:v>1639.8217620654632</c:v>
                </c:pt>
                <c:pt idx="133">
                  <c:v>1713.0800172389024</c:v>
                </c:pt>
                <c:pt idx="134">
                  <c:v>2166.1820621784836</c:v>
                </c:pt>
                <c:pt idx="135">
                  <c:v>1906.8867859363127</c:v>
                </c:pt>
                <c:pt idx="136">
                  <c:v>1551.7458320226485</c:v>
                </c:pt>
                <c:pt idx="137">
                  <c:v>1484.1948579161028</c:v>
                </c:pt>
                <c:pt idx="138">
                  <c:v>1498.6520731115545</c:v>
                </c:pt>
                <c:pt idx="139">
                  <c:v>1495.9371396390356</c:v>
                </c:pt>
                <c:pt idx="140">
                  <c:v>1440.1537188759307</c:v>
                </c:pt>
                <c:pt idx="141">
                  <c:v>1426.8549113848003</c:v>
                </c:pt>
                <c:pt idx="142">
                  <c:v>1435.5974321805757</c:v>
                </c:pt>
                <c:pt idx="143">
                  <c:v>1440.6977045107528</c:v>
                </c:pt>
                <c:pt idx="144">
                  <c:v>1426.7414679756896</c:v>
                </c:pt>
                <c:pt idx="145">
                  <c:v>1489.4628035422259</c:v>
                </c:pt>
                <c:pt idx="146">
                  <c:v>1479.5971393927396</c:v>
                </c:pt>
                <c:pt idx="147">
                  <c:v>1440.2760660586641</c:v>
                </c:pt>
                <c:pt idx="148">
                  <c:v>1440.1750972762645</c:v>
                </c:pt>
                <c:pt idx="149">
                  <c:v>1494.7348583005489</c:v>
                </c:pt>
                <c:pt idx="150">
                  <c:v>1560.7681088964512</c:v>
                </c:pt>
                <c:pt idx="151">
                  <c:v>1442.4242424242425</c:v>
                </c:pt>
                <c:pt idx="152">
                  <c:v>1606.6955684007708</c:v>
                </c:pt>
                <c:pt idx="153">
                  <c:v>1651.7857142857142</c:v>
                </c:pt>
                <c:pt idx="154">
                  <c:v>1637.1887847013718</c:v>
                </c:pt>
                <c:pt idx="155">
                  <c:v>1836.2467866323907</c:v>
                </c:pt>
                <c:pt idx="156">
                  <c:v>1597.5232198142414</c:v>
                </c:pt>
                <c:pt idx="157">
                  <c:v>1717.6374269005848</c:v>
                </c:pt>
                <c:pt idx="158">
                  <c:v>1490.4485839194069</c:v>
                </c:pt>
                <c:pt idx="159">
                  <c:v>1468.7795648060549</c:v>
                </c:pt>
                <c:pt idx="160">
                  <c:v>1479.2444029850747</c:v>
                </c:pt>
                <c:pt idx="161">
                  <c:v>1494.5928051202825</c:v>
                </c:pt>
                <c:pt idx="162">
                  <c:v>1469.9406723796967</c:v>
                </c:pt>
                <c:pt idx="163">
                  <c:v>1458.8188294826555</c:v>
                </c:pt>
                <c:pt idx="164">
                  <c:v>1468.1513409961685</c:v>
                </c:pt>
                <c:pt idx="165">
                  <c:v>1466.3783215446376</c:v>
                </c:pt>
                <c:pt idx="166">
                  <c:v>1398.1076431555664</c:v>
                </c:pt>
                <c:pt idx="167">
                  <c:v>1428.9933546640414</c:v>
                </c:pt>
                <c:pt idx="168">
                  <c:v>1401.580637194369</c:v>
                </c:pt>
                <c:pt idx="169">
                  <c:v>1376.9004413928396</c:v>
                </c:pt>
                <c:pt idx="170">
                  <c:v>1392.3246150085554</c:v>
                </c:pt>
                <c:pt idx="171">
                  <c:v>1233.292231812577</c:v>
                </c:pt>
                <c:pt idx="172">
                  <c:v>1240.4598825831702</c:v>
                </c:pt>
                <c:pt idx="173">
                  <c:v>1366.3729809104259</c:v>
                </c:pt>
                <c:pt idx="174">
                  <c:v>1178.5999999999999</c:v>
                </c:pt>
                <c:pt idx="175">
                  <c:v>1120</c:v>
                </c:pt>
                <c:pt idx="176">
                  <c:v>1317</c:v>
                </c:pt>
                <c:pt idx="177">
                  <c:v>1280</c:v>
                </c:pt>
                <c:pt idx="178">
                  <c:v>1264.4000000000001</c:v>
                </c:pt>
                <c:pt idx="179">
                  <c:v>1264.6304499883422</c:v>
                </c:pt>
                <c:pt idx="180">
                  <c:v>1155.4116558741905</c:v>
                </c:pt>
                <c:pt idx="181">
                  <c:v>1226.9372693726937</c:v>
                </c:pt>
                <c:pt idx="182">
                  <c:v>1219.9634536317953</c:v>
                </c:pt>
                <c:pt idx="183">
                  <c:v>1203.7199124726476</c:v>
                </c:pt>
                <c:pt idx="184">
                  <c:v>1204.0591219942644</c:v>
                </c:pt>
                <c:pt idx="185">
                  <c:v>1279.9107142857142</c:v>
                </c:pt>
                <c:pt idx="186">
                  <c:v>1236.1777592322137</c:v>
                </c:pt>
                <c:pt idx="187">
                  <c:v>1246.217616580311</c:v>
                </c:pt>
                <c:pt idx="188">
                  <c:v>1248.0349344978165</c:v>
                </c:pt>
                <c:pt idx="189">
                  <c:v>1286.0103626943005</c:v>
                </c:pt>
                <c:pt idx="190">
                  <c:v>1328.8517441860465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928-46ED-B642-CE4E1B8E6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956224"/>
        <c:axId val="223270048"/>
      </c:lineChart>
      <c:lineChart>
        <c:grouping val="standard"/>
        <c:varyColors val="0"/>
        <c:ser>
          <c:idx val="2"/>
          <c:order val="2"/>
          <c:tx>
            <c:v>BS&amp;W (%)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4"/>
            <c:spPr>
              <a:solidFill>
                <a:srgbClr val="6BA42C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'Full History'!$A$4:$A$210</c:f>
              <c:strCache>
                <c:ptCount val="191"/>
                <c:pt idx="0">
                  <c:v>18-Jan-99</c:v>
                </c:pt>
                <c:pt idx="1">
                  <c:v>5-Feb-99</c:v>
                </c:pt>
                <c:pt idx="2">
                  <c:v>6-Feb-99</c:v>
                </c:pt>
                <c:pt idx="3">
                  <c:v>8-Feb-99</c:v>
                </c:pt>
                <c:pt idx="4">
                  <c:v>9-Feb-99</c:v>
                </c:pt>
                <c:pt idx="5">
                  <c:v>11-Feb-99</c:v>
                </c:pt>
                <c:pt idx="6">
                  <c:v>16-Feb-99</c:v>
                </c:pt>
                <c:pt idx="7">
                  <c:v>17-Feb-99</c:v>
                </c:pt>
                <c:pt idx="8">
                  <c:v>18-Feb-99</c:v>
                </c:pt>
                <c:pt idx="9">
                  <c:v>23-Feb-99</c:v>
                </c:pt>
                <c:pt idx="10">
                  <c:v>25-Feb-99</c:v>
                </c:pt>
                <c:pt idx="11">
                  <c:v>26-Feb-99</c:v>
                </c:pt>
                <c:pt idx="12">
                  <c:v>8-Mar-99</c:v>
                </c:pt>
                <c:pt idx="13">
                  <c:v>23-Mar-99</c:v>
                </c:pt>
                <c:pt idx="14">
                  <c:v>24-Mar-99</c:v>
                </c:pt>
                <c:pt idx="15">
                  <c:v>26-Mar-99</c:v>
                </c:pt>
                <c:pt idx="16">
                  <c:v>29-Mar-99</c:v>
                </c:pt>
                <c:pt idx="17">
                  <c:v>1-Apr-99</c:v>
                </c:pt>
                <c:pt idx="18">
                  <c:v>6-Apr-99</c:v>
                </c:pt>
                <c:pt idx="19">
                  <c:v>11-Apr-99</c:v>
                </c:pt>
                <c:pt idx="20">
                  <c:v>17-Apr-99</c:v>
                </c:pt>
                <c:pt idx="21">
                  <c:v>22-Apr-99</c:v>
                </c:pt>
                <c:pt idx="22">
                  <c:v>25-Apr-99</c:v>
                </c:pt>
                <c:pt idx="23">
                  <c:v>1-May-99</c:v>
                </c:pt>
                <c:pt idx="24">
                  <c:v>4-May-99</c:v>
                </c:pt>
                <c:pt idx="25">
                  <c:v>8-May-99</c:v>
                </c:pt>
                <c:pt idx="26">
                  <c:v>11-May-99</c:v>
                </c:pt>
                <c:pt idx="27">
                  <c:v>14-May-99</c:v>
                </c:pt>
                <c:pt idx="28">
                  <c:v>18-May-99</c:v>
                </c:pt>
                <c:pt idx="29">
                  <c:v>19-May-99</c:v>
                </c:pt>
                <c:pt idx="30">
                  <c:v>20-May-99</c:v>
                </c:pt>
                <c:pt idx="31">
                  <c:v>24-May-99</c:v>
                </c:pt>
                <c:pt idx="32">
                  <c:v>27-May-99</c:v>
                </c:pt>
                <c:pt idx="33">
                  <c:v>31-May-99</c:v>
                </c:pt>
                <c:pt idx="34">
                  <c:v>5-Jun-99</c:v>
                </c:pt>
                <c:pt idx="35">
                  <c:v>10-Jun-99</c:v>
                </c:pt>
                <c:pt idx="36">
                  <c:v>14-Jun-99</c:v>
                </c:pt>
                <c:pt idx="37">
                  <c:v>19-Jun-99</c:v>
                </c:pt>
                <c:pt idx="38">
                  <c:v>20-Jun-99</c:v>
                </c:pt>
                <c:pt idx="39">
                  <c:v>24-Jun-99</c:v>
                </c:pt>
                <c:pt idx="40">
                  <c:v>27-Jun-99</c:v>
                </c:pt>
                <c:pt idx="41">
                  <c:v>1-Jul-99</c:v>
                </c:pt>
                <c:pt idx="42">
                  <c:v>5-Jul-99</c:v>
                </c:pt>
                <c:pt idx="43">
                  <c:v>13-Jul-99</c:v>
                </c:pt>
                <c:pt idx="44">
                  <c:v>20-Jul-99</c:v>
                </c:pt>
                <c:pt idx="45">
                  <c:v>24-Jul-99</c:v>
                </c:pt>
                <c:pt idx="46">
                  <c:v>28-Jul-99</c:v>
                </c:pt>
                <c:pt idx="47">
                  <c:v>3-Aug-99</c:v>
                </c:pt>
                <c:pt idx="48">
                  <c:v>5-Aug-99</c:v>
                </c:pt>
                <c:pt idx="49">
                  <c:v>10-Aug-99</c:v>
                </c:pt>
                <c:pt idx="50">
                  <c:v>14-Aug-99</c:v>
                </c:pt>
                <c:pt idx="51">
                  <c:v>31-Aug-99</c:v>
                </c:pt>
                <c:pt idx="52">
                  <c:v>9-Sep-99</c:v>
                </c:pt>
                <c:pt idx="53">
                  <c:v>13-Sep-99</c:v>
                </c:pt>
                <c:pt idx="54">
                  <c:v>16-Sep-99</c:v>
                </c:pt>
                <c:pt idx="55">
                  <c:v>27-Sep-99</c:v>
                </c:pt>
                <c:pt idx="56">
                  <c:v>16-Oct-99</c:v>
                </c:pt>
                <c:pt idx="57">
                  <c:v>21-Oct-99</c:v>
                </c:pt>
                <c:pt idx="58">
                  <c:v>4-Nov-99</c:v>
                </c:pt>
                <c:pt idx="59">
                  <c:v>29-Nov-99</c:v>
                </c:pt>
                <c:pt idx="60">
                  <c:v>9-Dec-99</c:v>
                </c:pt>
                <c:pt idx="61">
                  <c:v>18-Dec-99</c:v>
                </c:pt>
                <c:pt idx="62">
                  <c:v>22-Dec-99</c:v>
                </c:pt>
                <c:pt idx="63">
                  <c:v>2-Jan-00</c:v>
                </c:pt>
                <c:pt idx="64">
                  <c:v>1-Mar-00</c:v>
                </c:pt>
                <c:pt idx="65">
                  <c:v>11-Mar-00</c:v>
                </c:pt>
                <c:pt idx="66">
                  <c:v>29-Mar-00</c:v>
                </c:pt>
                <c:pt idx="67">
                  <c:v>7-Apr-00</c:v>
                </c:pt>
                <c:pt idx="68">
                  <c:v>18-May-00</c:v>
                </c:pt>
                <c:pt idx="69">
                  <c:v>30-May-00</c:v>
                </c:pt>
                <c:pt idx="70">
                  <c:v>8-Jun-00</c:v>
                </c:pt>
                <c:pt idx="71">
                  <c:v>26-Jun-00</c:v>
                </c:pt>
                <c:pt idx="72">
                  <c:v>5-Jul-00</c:v>
                </c:pt>
                <c:pt idx="73">
                  <c:v>26-Jul-00</c:v>
                </c:pt>
                <c:pt idx="74">
                  <c:v>19-Aug-00</c:v>
                </c:pt>
                <c:pt idx="75">
                  <c:v>28-Aug-00</c:v>
                </c:pt>
                <c:pt idx="76">
                  <c:v>9-Sep-00</c:v>
                </c:pt>
                <c:pt idx="77">
                  <c:v>12-Sep-00</c:v>
                </c:pt>
                <c:pt idx="78">
                  <c:v>15-Sep-00</c:v>
                </c:pt>
                <c:pt idx="79">
                  <c:v>29-Sep-00</c:v>
                </c:pt>
                <c:pt idx="80">
                  <c:v>13-Oct-00</c:v>
                </c:pt>
                <c:pt idx="81">
                  <c:v>28-Oct-00</c:v>
                </c:pt>
                <c:pt idx="82">
                  <c:v>5-Nov-00</c:v>
                </c:pt>
                <c:pt idx="83">
                  <c:v>30-Nov-00</c:v>
                </c:pt>
                <c:pt idx="84">
                  <c:v>5-Jan-01</c:v>
                </c:pt>
                <c:pt idx="85">
                  <c:v>20-Jan-01</c:v>
                </c:pt>
                <c:pt idx="86">
                  <c:v>9-Feb-01</c:v>
                </c:pt>
                <c:pt idx="87">
                  <c:v>13-Feb-01</c:v>
                </c:pt>
                <c:pt idx="88">
                  <c:v>24-Feb-01</c:v>
                </c:pt>
                <c:pt idx="89">
                  <c:v>3-Mar-01</c:v>
                </c:pt>
                <c:pt idx="90">
                  <c:v>17-Apr-01</c:v>
                </c:pt>
                <c:pt idx="91">
                  <c:v>7-May-01</c:v>
                </c:pt>
                <c:pt idx="92">
                  <c:v>2-Jun-01</c:v>
                </c:pt>
                <c:pt idx="93">
                  <c:v>2-Jul-01</c:v>
                </c:pt>
                <c:pt idx="94">
                  <c:v>31-Jul-01</c:v>
                </c:pt>
                <c:pt idx="95">
                  <c:v>2-Oct-01</c:v>
                </c:pt>
                <c:pt idx="96">
                  <c:v>26-Oct-01</c:v>
                </c:pt>
                <c:pt idx="97">
                  <c:v>22-Nov-01</c:v>
                </c:pt>
                <c:pt idx="98">
                  <c:v>12-Dec-01</c:v>
                </c:pt>
                <c:pt idx="99">
                  <c:v>11-Jan-02</c:v>
                </c:pt>
                <c:pt idx="100">
                  <c:v>12-Feb-02</c:v>
                </c:pt>
                <c:pt idx="101">
                  <c:v>10-Mar-02</c:v>
                </c:pt>
                <c:pt idx="102">
                  <c:v>10-Apr-02</c:v>
                </c:pt>
                <c:pt idx="103">
                  <c:v>1-May-02</c:v>
                </c:pt>
                <c:pt idx="104">
                  <c:v>3-Jun-02</c:v>
                </c:pt>
                <c:pt idx="105">
                  <c:v>1-Jul-02</c:v>
                </c:pt>
                <c:pt idx="106">
                  <c:v>31-Jul-02</c:v>
                </c:pt>
                <c:pt idx="107">
                  <c:v>5-Sep-02</c:v>
                </c:pt>
                <c:pt idx="108">
                  <c:v>18-Sep-02</c:v>
                </c:pt>
                <c:pt idx="109">
                  <c:v>2-Oct-02</c:v>
                </c:pt>
                <c:pt idx="110">
                  <c:v>6-Nov-02</c:v>
                </c:pt>
                <c:pt idx="111">
                  <c:v>4-Dec-02</c:v>
                </c:pt>
                <c:pt idx="112">
                  <c:v>7-Jan-03</c:v>
                </c:pt>
                <c:pt idx="113">
                  <c:v>5-Feb-03</c:v>
                </c:pt>
                <c:pt idx="114">
                  <c:v>5-Mar-03</c:v>
                </c:pt>
                <c:pt idx="115">
                  <c:v>3-Apr-03</c:v>
                </c:pt>
                <c:pt idx="116">
                  <c:v>9-May-03</c:v>
                </c:pt>
                <c:pt idx="117">
                  <c:v>11-Jun-03</c:v>
                </c:pt>
                <c:pt idx="118">
                  <c:v>14-Jul-03</c:v>
                </c:pt>
                <c:pt idx="119">
                  <c:v>19-Aug-03</c:v>
                </c:pt>
                <c:pt idx="120">
                  <c:v>19-Sep-03</c:v>
                </c:pt>
                <c:pt idx="121">
                  <c:v>30-Oct-03</c:v>
                </c:pt>
                <c:pt idx="122">
                  <c:v>1382/10/08</c:v>
                </c:pt>
                <c:pt idx="123">
                  <c:v>1382/11/11</c:v>
                </c:pt>
                <c:pt idx="124">
                  <c:v>1382/12/11</c:v>
                </c:pt>
                <c:pt idx="125">
                  <c:v>1383/01/11</c:v>
                </c:pt>
                <c:pt idx="126">
                  <c:v>1383/02/10</c:v>
                </c:pt>
                <c:pt idx="127">
                  <c:v>1383/03/11</c:v>
                </c:pt>
                <c:pt idx="128">
                  <c:v>1383/04/13</c:v>
                </c:pt>
                <c:pt idx="129">
                  <c:v>1383/04/24</c:v>
                </c:pt>
                <c:pt idx="130">
                  <c:v>1383/06/23</c:v>
                </c:pt>
                <c:pt idx="131">
                  <c:v>1383/08/26</c:v>
                </c:pt>
                <c:pt idx="132">
                  <c:v>1383/10/11</c:v>
                </c:pt>
                <c:pt idx="133">
                  <c:v>1383/11/17</c:v>
                </c:pt>
                <c:pt idx="134">
                  <c:v>1383/12/16</c:v>
                </c:pt>
                <c:pt idx="135">
                  <c:v>1384/04/07</c:v>
                </c:pt>
                <c:pt idx="136">
                  <c:v>1384/04/14</c:v>
                </c:pt>
                <c:pt idx="137">
                  <c:v>1384/05/14</c:v>
                </c:pt>
                <c:pt idx="138">
                  <c:v>1384/06/19</c:v>
                </c:pt>
                <c:pt idx="139">
                  <c:v>1384/07/18</c:v>
                </c:pt>
                <c:pt idx="140">
                  <c:v>1384/08/13</c:v>
                </c:pt>
                <c:pt idx="141">
                  <c:v>1384/09/18</c:v>
                </c:pt>
                <c:pt idx="142">
                  <c:v>1384/10/19</c:v>
                </c:pt>
                <c:pt idx="143">
                  <c:v>1384/11/18</c:v>
                </c:pt>
                <c:pt idx="144">
                  <c:v>1384/12/15</c:v>
                </c:pt>
                <c:pt idx="145">
                  <c:v>1385/01/16</c:v>
                </c:pt>
                <c:pt idx="146">
                  <c:v>1385/02/15</c:v>
                </c:pt>
                <c:pt idx="147">
                  <c:v>1385/03/18</c:v>
                </c:pt>
                <c:pt idx="148">
                  <c:v>1385/04/24</c:v>
                </c:pt>
                <c:pt idx="149">
                  <c:v>1385/05/20</c:v>
                </c:pt>
                <c:pt idx="150">
                  <c:v>1385/06/23</c:v>
                </c:pt>
                <c:pt idx="151">
                  <c:v>1385/07/22</c:v>
                </c:pt>
                <c:pt idx="152">
                  <c:v>1385/08/01</c:v>
                </c:pt>
                <c:pt idx="153">
                  <c:v>1385/09/22</c:v>
                </c:pt>
                <c:pt idx="154">
                  <c:v>1385/10/19</c:v>
                </c:pt>
                <c:pt idx="155">
                  <c:v>1385/11/03</c:v>
                </c:pt>
                <c:pt idx="156">
                  <c:v>1385/12/18</c:v>
                </c:pt>
                <c:pt idx="157">
                  <c:v>1386/01/24</c:v>
                </c:pt>
                <c:pt idx="158">
                  <c:v>1386/02/29</c:v>
                </c:pt>
                <c:pt idx="159">
                  <c:v>1386/03/25</c:v>
                </c:pt>
                <c:pt idx="160">
                  <c:v>1386/04/22</c:v>
                </c:pt>
                <c:pt idx="161">
                  <c:v>1386/05/28</c:v>
                </c:pt>
                <c:pt idx="162">
                  <c:v>1386/06/22</c:v>
                </c:pt>
                <c:pt idx="163">
                  <c:v>1386/07/21</c:v>
                </c:pt>
                <c:pt idx="164">
                  <c:v>1386/08/24</c:v>
                </c:pt>
                <c:pt idx="165">
                  <c:v>1386/09/26</c:v>
                </c:pt>
                <c:pt idx="166">
                  <c:v>1386/10/30</c:v>
                </c:pt>
                <c:pt idx="167">
                  <c:v>1386/11/28</c:v>
                </c:pt>
                <c:pt idx="168">
                  <c:v>1386/12/27</c:v>
                </c:pt>
                <c:pt idx="169">
                  <c:v>1387/01/25</c:v>
                </c:pt>
                <c:pt idx="170">
                  <c:v>1387/02/26</c:v>
                </c:pt>
                <c:pt idx="171">
                  <c:v>1387/05/24</c:v>
                </c:pt>
                <c:pt idx="172">
                  <c:v>1387/06/30</c:v>
                </c:pt>
                <c:pt idx="173">
                  <c:v>1387/07/27</c:v>
                </c:pt>
                <c:pt idx="174">
                  <c:v>1387/08/25</c:v>
                </c:pt>
                <c:pt idx="175">
                  <c:v>1387/09/23</c:v>
                </c:pt>
                <c:pt idx="176">
                  <c:v>1387/10/25</c:v>
                </c:pt>
                <c:pt idx="177">
                  <c:v>1387/11/26</c:v>
                </c:pt>
                <c:pt idx="178">
                  <c:v>1387/12/25</c:v>
                </c:pt>
                <c:pt idx="179">
                  <c:v>1388/01/26</c:v>
                </c:pt>
                <c:pt idx="180">
                  <c:v>1388/02/26</c:v>
                </c:pt>
                <c:pt idx="181">
                  <c:v>1388/03/24</c:v>
                </c:pt>
                <c:pt idx="182">
                  <c:v>1388/04/25</c:v>
                </c:pt>
                <c:pt idx="183">
                  <c:v>1388/05/27</c:v>
                </c:pt>
                <c:pt idx="184">
                  <c:v>1388/06/27</c:v>
                </c:pt>
                <c:pt idx="185">
                  <c:v>1388/07/25</c:v>
                </c:pt>
                <c:pt idx="186">
                  <c:v>1388/08/24</c:v>
                </c:pt>
                <c:pt idx="187">
                  <c:v>1388/09/25</c:v>
                </c:pt>
                <c:pt idx="188">
                  <c:v>1388/11/15</c:v>
                </c:pt>
                <c:pt idx="189">
                  <c:v>1388/12/29</c:v>
                </c:pt>
                <c:pt idx="190">
                  <c:v>1389/03/03</c:v>
                </c:pt>
              </c:strCache>
            </c:strRef>
          </c:cat>
          <c:val>
            <c:numRef>
              <c:f>'Full History'!$J$4:$J$210</c:f>
              <c:numCache>
                <c:formatCode>0.0</c:formatCode>
                <c:ptCount val="207"/>
                <c:pt idx="0">
                  <c:v>4.4385743137410977E-2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0.23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0.06</c:v>
                </c:pt>
                <c:pt idx="118">
                  <c:v>0.06</c:v>
                </c:pt>
                <c:pt idx="119">
                  <c:v>0.06</c:v>
                </c:pt>
                <c:pt idx="120">
                  <c:v>0.06</c:v>
                </c:pt>
                <c:pt idx="121">
                  <c:v>0</c:v>
                </c:pt>
                <c:pt idx="122">
                  <c:v>0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</c:v>
                </c:pt>
                <c:pt idx="127">
                  <c:v>0</c:v>
                </c:pt>
                <c:pt idx="128">
                  <c:v>0.03</c:v>
                </c:pt>
                <c:pt idx="129">
                  <c:v>0</c:v>
                </c:pt>
                <c:pt idx="130">
                  <c:v>0</c:v>
                </c:pt>
                <c:pt idx="131">
                  <c:v>0.1</c:v>
                </c:pt>
                <c:pt idx="132">
                  <c:v>0.1</c:v>
                </c:pt>
                <c:pt idx="133">
                  <c:v>7.0000000000000007E-2</c:v>
                </c:pt>
                <c:pt idx="134">
                  <c:v>0.02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0.03</c:v>
                </c:pt>
                <c:pt idx="158">
                  <c:v>0.03</c:v>
                </c:pt>
                <c:pt idx="159">
                  <c:v>0.25</c:v>
                </c:pt>
                <c:pt idx="160">
                  <c:v>0.25</c:v>
                </c:pt>
                <c:pt idx="161">
                  <c:v>0.1</c:v>
                </c:pt>
                <c:pt idx="162">
                  <c:v>0.05</c:v>
                </c:pt>
                <c:pt idx="163">
                  <c:v>0.05</c:v>
                </c:pt>
                <c:pt idx="164">
                  <c:v>0.05</c:v>
                </c:pt>
                <c:pt idx="165">
                  <c:v>0.05</c:v>
                </c:pt>
                <c:pt idx="166">
                  <c:v>0.1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0.05</c:v>
                </c:pt>
                <c:pt idx="171">
                  <c:v>0.15</c:v>
                </c:pt>
                <c:pt idx="172">
                  <c:v>0.05</c:v>
                </c:pt>
                <c:pt idx="173">
                  <c:v>0.05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0.2</c:v>
                </c:pt>
                <c:pt idx="185">
                  <c:v>0.2</c:v>
                </c:pt>
                <c:pt idx="186">
                  <c:v>0</c:v>
                </c:pt>
                <c:pt idx="187">
                  <c:v>0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928-46ED-B642-CE4E1B8E65AB}"/>
            </c:ext>
          </c:extLst>
        </c:ser>
        <c:ser>
          <c:idx val="3"/>
          <c:order val="3"/>
          <c:tx>
            <c:v>WHPT(Bar)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diamond"/>
            <c:size val="4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dPt>
            <c:idx val="94"/>
            <c:marker>
              <c:symbol val="diamond"/>
              <c:size val="6"/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928-46ED-B642-CE4E1B8E65AB}"/>
              </c:ext>
            </c:extLst>
          </c:dPt>
          <c:dPt>
            <c:idx val="116"/>
            <c:marker>
              <c:symbol val="diamond"/>
              <c:size val="6"/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D928-46ED-B642-CE4E1B8E65AB}"/>
              </c:ext>
            </c:extLst>
          </c:dPt>
          <c:dPt>
            <c:idx val="136"/>
            <c:marker>
              <c:symbol val="diamond"/>
              <c:size val="6"/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D928-46ED-B642-CE4E1B8E65AB}"/>
              </c:ext>
            </c:extLst>
          </c:dPt>
          <c:dPt>
            <c:idx val="166"/>
            <c:marker>
              <c:symbol val="diamond"/>
              <c:size val="6"/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D928-46ED-B642-CE4E1B8E65AB}"/>
              </c:ext>
            </c:extLst>
          </c:dPt>
          <c:dLbls>
            <c:dLbl>
              <c:idx val="94"/>
              <c:spPr/>
              <c:txPr>
                <a:bodyPr/>
                <a:lstStyle/>
                <a:p>
                  <a:pPr>
                    <a:defRPr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28-46ED-B642-CE4E1B8E65AB}"/>
                </c:ext>
              </c:extLst>
            </c:dLbl>
            <c:dLbl>
              <c:idx val="116"/>
              <c:layout>
                <c:manualLayout>
                  <c:x val="-4.3514644351464432E-2"/>
                  <c:y val="-2.5094102885822485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928-46ED-B642-CE4E1B8E65AB}"/>
                </c:ext>
              </c:extLst>
            </c:dLbl>
            <c:dLbl>
              <c:idx val="136"/>
              <c:layout>
                <c:manualLayout>
                  <c:x val="-6.8787618228719778E-3"/>
                  <c:y val="-2.6767043078210609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928-46ED-B642-CE4E1B8E65AB}"/>
                </c:ext>
              </c:extLst>
            </c:dLbl>
            <c:dLbl>
              <c:idx val="164"/>
              <c:layout>
                <c:manualLayout>
                  <c:x val="-3.8979650329607256E-2"/>
                  <c:y val="2.3421162693433712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928-46ED-B642-CE4E1B8E65AB}"/>
                </c:ext>
              </c:extLst>
            </c:dLbl>
            <c:dLbl>
              <c:idx val="166"/>
              <c:layout>
                <c:manualLayout>
                  <c:x val="-4.5858412152479334E-3"/>
                  <c:y val="-2.0075282308657481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928-46ED-B642-CE4E1B8E65AB}"/>
                </c:ext>
              </c:extLst>
            </c:dLbl>
            <c:dLbl>
              <c:idx val="189"/>
              <c:spPr/>
              <c:txPr>
                <a:bodyPr/>
                <a:lstStyle/>
                <a:p>
                  <a:pPr>
                    <a:defRPr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928-46ED-B642-CE4E1B8E65A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'Full History'!$A$4:$A$210</c:f>
              <c:strCache>
                <c:ptCount val="191"/>
                <c:pt idx="0">
                  <c:v>18-Jan-99</c:v>
                </c:pt>
                <c:pt idx="1">
                  <c:v>5-Feb-99</c:v>
                </c:pt>
                <c:pt idx="2">
                  <c:v>6-Feb-99</c:v>
                </c:pt>
                <c:pt idx="3">
                  <c:v>8-Feb-99</c:v>
                </c:pt>
                <c:pt idx="4">
                  <c:v>9-Feb-99</c:v>
                </c:pt>
                <c:pt idx="5">
                  <c:v>11-Feb-99</c:v>
                </c:pt>
                <c:pt idx="6">
                  <c:v>16-Feb-99</c:v>
                </c:pt>
                <c:pt idx="7">
                  <c:v>17-Feb-99</c:v>
                </c:pt>
                <c:pt idx="8">
                  <c:v>18-Feb-99</c:v>
                </c:pt>
                <c:pt idx="9">
                  <c:v>23-Feb-99</c:v>
                </c:pt>
                <c:pt idx="10">
                  <c:v>25-Feb-99</c:v>
                </c:pt>
                <c:pt idx="11">
                  <c:v>26-Feb-99</c:v>
                </c:pt>
                <c:pt idx="12">
                  <c:v>8-Mar-99</c:v>
                </c:pt>
                <c:pt idx="13">
                  <c:v>23-Mar-99</c:v>
                </c:pt>
                <c:pt idx="14">
                  <c:v>24-Mar-99</c:v>
                </c:pt>
                <c:pt idx="15">
                  <c:v>26-Mar-99</c:v>
                </c:pt>
                <c:pt idx="16">
                  <c:v>29-Mar-99</c:v>
                </c:pt>
                <c:pt idx="17">
                  <c:v>1-Apr-99</c:v>
                </c:pt>
                <c:pt idx="18">
                  <c:v>6-Apr-99</c:v>
                </c:pt>
                <c:pt idx="19">
                  <c:v>11-Apr-99</c:v>
                </c:pt>
                <c:pt idx="20">
                  <c:v>17-Apr-99</c:v>
                </c:pt>
                <c:pt idx="21">
                  <c:v>22-Apr-99</c:v>
                </c:pt>
                <c:pt idx="22">
                  <c:v>25-Apr-99</c:v>
                </c:pt>
                <c:pt idx="23">
                  <c:v>1-May-99</c:v>
                </c:pt>
                <c:pt idx="24">
                  <c:v>4-May-99</c:v>
                </c:pt>
                <c:pt idx="25">
                  <c:v>8-May-99</c:v>
                </c:pt>
                <c:pt idx="26">
                  <c:v>11-May-99</c:v>
                </c:pt>
                <c:pt idx="27">
                  <c:v>14-May-99</c:v>
                </c:pt>
                <c:pt idx="28">
                  <c:v>18-May-99</c:v>
                </c:pt>
                <c:pt idx="29">
                  <c:v>19-May-99</c:v>
                </c:pt>
                <c:pt idx="30">
                  <c:v>20-May-99</c:v>
                </c:pt>
                <c:pt idx="31">
                  <c:v>24-May-99</c:v>
                </c:pt>
                <c:pt idx="32">
                  <c:v>27-May-99</c:v>
                </c:pt>
                <c:pt idx="33">
                  <c:v>31-May-99</c:v>
                </c:pt>
                <c:pt idx="34">
                  <c:v>5-Jun-99</c:v>
                </c:pt>
                <c:pt idx="35">
                  <c:v>10-Jun-99</c:v>
                </c:pt>
                <c:pt idx="36">
                  <c:v>14-Jun-99</c:v>
                </c:pt>
                <c:pt idx="37">
                  <c:v>19-Jun-99</c:v>
                </c:pt>
                <c:pt idx="38">
                  <c:v>20-Jun-99</c:v>
                </c:pt>
                <c:pt idx="39">
                  <c:v>24-Jun-99</c:v>
                </c:pt>
                <c:pt idx="40">
                  <c:v>27-Jun-99</c:v>
                </c:pt>
                <c:pt idx="41">
                  <c:v>1-Jul-99</c:v>
                </c:pt>
                <c:pt idx="42">
                  <c:v>5-Jul-99</c:v>
                </c:pt>
                <c:pt idx="43">
                  <c:v>13-Jul-99</c:v>
                </c:pt>
                <c:pt idx="44">
                  <c:v>20-Jul-99</c:v>
                </c:pt>
                <c:pt idx="45">
                  <c:v>24-Jul-99</c:v>
                </c:pt>
                <c:pt idx="46">
                  <c:v>28-Jul-99</c:v>
                </c:pt>
                <c:pt idx="47">
                  <c:v>3-Aug-99</c:v>
                </c:pt>
                <c:pt idx="48">
                  <c:v>5-Aug-99</c:v>
                </c:pt>
                <c:pt idx="49">
                  <c:v>10-Aug-99</c:v>
                </c:pt>
                <c:pt idx="50">
                  <c:v>14-Aug-99</c:v>
                </c:pt>
                <c:pt idx="51">
                  <c:v>31-Aug-99</c:v>
                </c:pt>
                <c:pt idx="52">
                  <c:v>9-Sep-99</c:v>
                </c:pt>
                <c:pt idx="53">
                  <c:v>13-Sep-99</c:v>
                </c:pt>
                <c:pt idx="54">
                  <c:v>16-Sep-99</c:v>
                </c:pt>
                <c:pt idx="55">
                  <c:v>27-Sep-99</c:v>
                </c:pt>
                <c:pt idx="56">
                  <c:v>16-Oct-99</c:v>
                </c:pt>
                <c:pt idx="57">
                  <c:v>21-Oct-99</c:v>
                </c:pt>
                <c:pt idx="58">
                  <c:v>4-Nov-99</c:v>
                </c:pt>
                <c:pt idx="59">
                  <c:v>29-Nov-99</c:v>
                </c:pt>
                <c:pt idx="60">
                  <c:v>9-Dec-99</c:v>
                </c:pt>
                <c:pt idx="61">
                  <c:v>18-Dec-99</c:v>
                </c:pt>
                <c:pt idx="62">
                  <c:v>22-Dec-99</c:v>
                </c:pt>
                <c:pt idx="63">
                  <c:v>2-Jan-00</c:v>
                </c:pt>
                <c:pt idx="64">
                  <c:v>1-Mar-00</c:v>
                </c:pt>
                <c:pt idx="65">
                  <c:v>11-Mar-00</c:v>
                </c:pt>
                <c:pt idx="66">
                  <c:v>29-Mar-00</c:v>
                </c:pt>
                <c:pt idx="67">
                  <c:v>7-Apr-00</c:v>
                </c:pt>
                <c:pt idx="68">
                  <c:v>18-May-00</c:v>
                </c:pt>
                <c:pt idx="69">
                  <c:v>30-May-00</c:v>
                </c:pt>
                <c:pt idx="70">
                  <c:v>8-Jun-00</c:v>
                </c:pt>
                <c:pt idx="71">
                  <c:v>26-Jun-00</c:v>
                </c:pt>
                <c:pt idx="72">
                  <c:v>5-Jul-00</c:v>
                </c:pt>
                <c:pt idx="73">
                  <c:v>26-Jul-00</c:v>
                </c:pt>
                <c:pt idx="74">
                  <c:v>19-Aug-00</c:v>
                </c:pt>
                <c:pt idx="75">
                  <c:v>28-Aug-00</c:v>
                </c:pt>
                <c:pt idx="76">
                  <c:v>9-Sep-00</c:v>
                </c:pt>
                <c:pt idx="77">
                  <c:v>12-Sep-00</c:v>
                </c:pt>
                <c:pt idx="78">
                  <c:v>15-Sep-00</c:v>
                </c:pt>
                <c:pt idx="79">
                  <c:v>29-Sep-00</c:v>
                </c:pt>
                <c:pt idx="80">
                  <c:v>13-Oct-00</c:v>
                </c:pt>
                <c:pt idx="81">
                  <c:v>28-Oct-00</c:v>
                </c:pt>
                <c:pt idx="82">
                  <c:v>5-Nov-00</c:v>
                </c:pt>
                <c:pt idx="83">
                  <c:v>30-Nov-00</c:v>
                </c:pt>
                <c:pt idx="84">
                  <c:v>5-Jan-01</c:v>
                </c:pt>
                <c:pt idx="85">
                  <c:v>20-Jan-01</c:v>
                </c:pt>
                <c:pt idx="86">
                  <c:v>9-Feb-01</c:v>
                </c:pt>
                <c:pt idx="87">
                  <c:v>13-Feb-01</c:v>
                </c:pt>
                <c:pt idx="88">
                  <c:v>24-Feb-01</c:v>
                </c:pt>
                <c:pt idx="89">
                  <c:v>3-Mar-01</c:v>
                </c:pt>
                <c:pt idx="90">
                  <c:v>17-Apr-01</c:v>
                </c:pt>
                <c:pt idx="91">
                  <c:v>7-May-01</c:v>
                </c:pt>
                <c:pt idx="92">
                  <c:v>2-Jun-01</c:v>
                </c:pt>
                <c:pt idx="93">
                  <c:v>2-Jul-01</c:v>
                </c:pt>
                <c:pt idx="94">
                  <c:v>31-Jul-01</c:v>
                </c:pt>
                <c:pt idx="95">
                  <c:v>2-Oct-01</c:v>
                </c:pt>
                <c:pt idx="96">
                  <c:v>26-Oct-01</c:v>
                </c:pt>
                <c:pt idx="97">
                  <c:v>22-Nov-01</c:v>
                </c:pt>
                <c:pt idx="98">
                  <c:v>12-Dec-01</c:v>
                </c:pt>
                <c:pt idx="99">
                  <c:v>11-Jan-02</c:v>
                </c:pt>
                <c:pt idx="100">
                  <c:v>12-Feb-02</c:v>
                </c:pt>
                <c:pt idx="101">
                  <c:v>10-Mar-02</c:v>
                </c:pt>
                <c:pt idx="102">
                  <c:v>10-Apr-02</c:v>
                </c:pt>
                <c:pt idx="103">
                  <c:v>1-May-02</c:v>
                </c:pt>
                <c:pt idx="104">
                  <c:v>3-Jun-02</c:v>
                </c:pt>
                <c:pt idx="105">
                  <c:v>1-Jul-02</c:v>
                </c:pt>
                <c:pt idx="106">
                  <c:v>31-Jul-02</c:v>
                </c:pt>
                <c:pt idx="107">
                  <c:v>5-Sep-02</c:v>
                </c:pt>
                <c:pt idx="108">
                  <c:v>18-Sep-02</c:v>
                </c:pt>
                <c:pt idx="109">
                  <c:v>2-Oct-02</c:v>
                </c:pt>
                <c:pt idx="110">
                  <c:v>6-Nov-02</c:v>
                </c:pt>
                <c:pt idx="111">
                  <c:v>4-Dec-02</c:v>
                </c:pt>
                <c:pt idx="112">
                  <c:v>7-Jan-03</c:v>
                </c:pt>
                <c:pt idx="113">
                  <c:v>5-Feb-03</c:v>
                </c:pt>
                <c:pt idx="114">
                  <c:v>5-Mar-03</c:v>
                </c:pt>
                <c:pt idx="115">
                  <c:v>3-Apr-03</c:v>
                </c:pt>
                <c:pt idx="116">
                  <c:v>9-May-03</c:v>
                </c:pt>
                <c:pt idx="117">
                  <c:v>11-Jun-03</c:v>
                </c:pt>
                <c:pt idx="118">
                  <c:v>14-Jul-03</c:v>
                </c:pt>
                <c:pt idx="119">
                  <c:v>19-Aug-03</c:v>
                </c:pt>
                <c:pt idx="120">
                  <c:v>19-Sep-03</c:v>
                </c:pt>
                <c:pt idx="121">
                  <c:v>30-Oct-03</c:v>
                </c:pt>
                <c:pt idx="122">
                  <c:v>1382/10/08</c:v>
                </c:pt>
                <c:pt idx="123">
                  <c:v>1382/11/11</c:v>
                </c:pt>
                <c:pt idx="124">
                  <c:v>1382/12/11</c:v>
                </c:pt>
                <c:pt idx="125">
                  <c:v>1383/01/11</c:v>
                </c:pt>
                <c:pt idx="126">
                  <c:v>1383/02/10</c:v>
                </c:pt>
                <c:pt idx="127">
                  <c:v>1383/03/11</c:v>
                </c:pt>
                <c:pt idx="128">
                  <c:v>1383/04/13</c:v>
                </c:pt>
                <c:pt idx="129">
                  <c:v>1383/04/24</c:v>
                </c:pt>
                <c:pt idx="130">
                  <c:v>1383/06/23</c:v>
                </c:pt>
                <c:pt idx="131">
                  <c:v>1383/08/26</c:v>
                </c:pt>
                <c:pt idx="132">
                  <c:v>1383/10/11</c:v>
                </c:pt>
                <c:pt idx="133">
                  <c:v>1383/11/17</c:v>
                </c:pt>
                <c:pt idx="134">
                  <c:v>1383/12/16</c:v>
                </c:pt>
                <c:pt idx="135">
                  <c:v>1384/04/07</c:v>
                </c:pt>
                <c:pt idx="136">
                  <c:v>1384/04/14</c:v>
                </c:pt>
                <c:pt idx="137">
                  <c:v>1384/05/14</c:v>
                </c:pt>
                <c:pt idx="138">
                  <c:v>1384/06/19</c:v>
                </c:pt>
                <c:pt idx="139">
                  <c:v>1384/07/18</c:v>
                </c:pt>
                <c:pt idx="140">
                  <c:v>1384/08/13</c:v>
                </c:pt>
                <c:pt idx="141">
                  <c:v>1384/09/18</c:v>
                </c:pt>
                <c:pt idx="142">
                  <c:v>1384/10/19</c:v>
                </c:pt>
                <c:pt idx="143">
                  <c:v>1384/11/18</c:v>
                </c:pt>
                <c:pt idx="144">
                  <c:v>1384/12/15</c:v>
                </c:pt>
                <c:pt idx="145">
                  <c:v>1385/01/16</c:v>
                </c:pt>
                <c:pt idx="146">
                  <c:v>1385/02/15</c:v>
                </c:pt>
                <c:pt idx="147">
                  <c:v>1385/03/18</c:v>
                </c:pt>
                <c:pt idx="148">
                  <c:v>1385/04/24</c:v>
                </c:pt>
                <c:pt idx="149">
                  <c:v>1385/05/20</c:v>
                </c:pt>
                <c:pt idx="150">
                  <c:v>1385/06/23</c:v>
                </c:pt>
                <c:pt idx="151">
                  <c:v>1385/07/22</c:v>
                </c:pt>
                <c:pt idx="152">
                  <c:v>1385/08/01</c:v>
                </c:pt>
                <c:pt idx="153">
                  <c:v>1385/09/22</c:v>
                </c:pt>
                <c:pt idx="154">
                  <c:v>1385/10/19</c:v>
                </c:pt>
                <c:pt idx="155">
                  <c:v>1385/11/03</c:v>
                </c:pt>
                <c:pt idx="156">
                  <c:v>1385/12/18</c:v>
                </c:pt>
                <c:pt idx="157">
                  <c:v>1386/01/24</c:v>
                </c:pt>
                <c:pt idx="158">
                  <c:v>1386/02/29</c:v>
                </c:pt>
                <c:pt idx="159">
                  <c:v>1386/03/25</c:v>
                </c:pt>
                <c:pt idx="160">
                  <c:v>1386/04/22</c:v>
                </c:pt>
                <c:pt idx="161">
                  <c:v>1386/05/28</c:v>
                </c:pt>
                <c:pt idx="162">
                  <c:v>1386/06/22</c:v>
                </c:pt>
                <c:pt idx="163">
                  <c:v>1386/07/21</c:v>
                </c:pt>
                <c:pt idx="164">
                  <c:v>1386/08/24</c:v>
                </c:pt>
                <c:pt idx="165">
                  <c:v>1386/09/26</c:v>
                </c:pt>
                <c:pt idx="166">
                  <c:v>1386/10/30</c:v>
                </c:pt>
                <c:pt idx="167">
                  <c:v>1386/11/28</c:v>
                </c:pt>
                <c:pt idx="168">
                  <c:v>1386/12/27</c:v>
                </c:pt>
                <c:pt idx="169">
                  <c:v>1387/01/25</c:v>
                </c:pt>
                <c:pt idx="170">
                  <c:v>1387/02/26</c:v>
                </c:pt>
                <c:pt idx="171">
                  <c:v>1387/05/24</c:v>
                </c:pt>
                <c:pt idx="172">
                  <c:v>1387/06/30</c:v>
                </c:pt>
                <c:pt idx="173">
                  <c:v>1387/07/27</c:v>
                </c:pt>
                <c:pt idx="174">
                  <c:v>1387/08/25</c:v>
                </c:pt>
                <c:pt idx="175">
                  <c:v>1387/09/23</c:v>
                </c:pt>
                <c:pt idx="176">
                  <c:v>1387/10/25</c:v>
                </c:pt>
                <c:pt idx="177">
                  <c:v>1387/11/26</c:v>
                </c:pt>
                <c:pt idx="178">
                  <c:v>1387/12/25</c:v>
                </c:pt>
                <c:pt idx="179">
                  <c:v>1388/01/26</c:v>
                </c:pt>
                <c:pt idx="180">
                  <c:v>1388/02/26</c:v>
                </c:pt>
                <c:pt idx="181">
                  <c:v>1388/03/24</c:v>
                </c:pt>
                <c:pt idx="182">
                  <c:v>1388/04/25</c:v>
                </c:pt>
                <c:pt idx="183">
                  <c:v>1388/05/27</c:v>
                </c:pt>
                <c:pt idx="184">
                  <c:v>1388/06/27</c:v>
                </c:pt>
                <c:pt idx="185">
                  <c:v>1388/07/25</c:v>
                </c:pt>
                <c:pt idx="186">
                  <c:v>1388/08/24</c:v>
                </c:pt>
                <c:pt idx="187">
                  <c:v>1388/09/25</c:v>
                </c:pt>
                <c:pt idx="188">
                  <c:v>1388/11/15</c:v>
                </c:pt>
                <c:pt idx="189">
                  <c:v>1388/12/29</c:v>
                </c:pt>
                <c:pt idx="190">
                  <c:v>1389/03/03</c:v>
                </c:pt>
              </c:strCache>
            </c:strRef>
          </c:cat>
          <c:val>
            <c:numRef>
              <c:f>'Full History'!$F$4:$F$210</c:f>
              <c:numCache>
                <c:formatCode>0.0</c:formatCode>
                <c:ptCount val="207"/>
                <c:pt idx="0">
                  <c:v>123.14344827586207</c:v>
                </c:pt>
                <c:pt idx="1">
                  <c:v>116.09517241379311</c:v>
                </c:pt>
                <c:pt idx="2">
                  <c:v>108.03999999999999</c:v>
                </c:pt>
                <c:pt idx="3">
                  <c:v>108.7448275862069</c:v>
                </c:pt>
                <c:pt idx="4">
                  <c:v>108.64413793103448</c:v>
                </c:pt>
                <c:pt idx="5">
                  <c:v>108.7448275862069</c:v>
                </c:pt>
                <c:pt idx="6">
                  <c:v>107.2344827586207</c:v>
                </c:pt>
                <c:pt idx="7">
                  <c:v>111.06068965517242</c:v>
                </c:pt>
                <c:pt idx="8">
                  <c:v>115.79310344827586</c:v>
                </c:pt>
                <c:pt idx="9">
                  <c:v>124.65379310344828</c:v>
                </c:pt>
                <c:pt idx="10">
                  <c:v>126.16413793103449</c:v>
                </c:pt>
                <c:pt idx="11">
                  <c:v>126.36551724137931</c:v>
                </c:pt>
                <c:pt idx="12">
                  <c:v>141.67034482758621</c:v>
                </c:pt>
                <c:pt idx="13">
                  <c:v>111.7655172413793</c:v>
                </c:pt>
                <c:pt idx="14">
                  <c:v>111.7655172413793</c:v>
                </c:pt>
                <c:pt idx="15">
                  <c:v>126.86896551724138</c:v>
                </c:pt>
                <c:pt idx="16">
                  <c:v>130.7958620689655</c:v>
                </c:pt>
                <c:pt idx="17">
                  <c:v>143.28137931034482</c:v>
                </c:pt>
                <c:pt idx="18">
                  <c:v>135.8303448275862</c:v>
                </c:pt>
                <c:pt idx="19">
                  <c:v>137.94482758620691</c:v>
                </c:pt>
                <c:pt idx="20">
                  <c:v>138.14620689655172</c:v>
                </c:pt>
                <c:pt idx="21">
                  <c:v>138.34758620689655</c:v>
                </c:pt>
                <c:pt idx="22">
                  <c:v>138.54896551724138</c:v>
                </c:pt>
                <c:pt idx="23">
                  <c:v>138.75034482758622</c:v>
                </c:pt>
                <c:pt idx="24">
                  <c:v>139.05241379310345</c:v>
                </c:pt>
                <c:pt idx="25">
                  <c:v>138.64965517241379</c:v>
                </c:pt>
                <c:pt idx="26">
                  <c:v>138.64965517241379</c:v>
                </c:pt>
                <c:pt idx="27">
                  <c:v>138.85103448275862</c:v>
                </c:pt>
                <c:pt idx="28">
                  <c:v>119.82068965517242</c:v>
                </c:pt>
                <c:pt idx="29">
                  <c:v>119.61931034482758</c:v>
                </c:pt>
                <c:pt idx="30">
                  <c:v>118.81379310344828</c:v>
                </c:pt>
                <c:pt idx="31">
                  <c:v>118.71310344827586</c:v>
                </c:pt>
                <c:pt idx="32">
                  <c:v>118.51172413793104</c:v>
                </c:pt>
                <c:pt idx="33">
                  <c:v>118.51172413793104</c:v>
                </c:pt>
                <c:pt idx="34">
                  <c:v>118.51172413793104</c:v>
                </c:pt>
                <c:pt idx="35">
                  <c:v>119.01517241379311</c:v>
                </c:pt>
                <c:pt idx="36">
                  <c:v>119.11586206896553</c:v>
                </c:pt>
                <c:pt idx="37">
                  <c:v>125.86206896551724</c:v>
                </c:pt>
                <c:pt idx="38">
                  <c:v>127.07034482758621</c:v>
                </c:pt>
                <c:pt idx="39">
                  <c:v>127.67448275862068</c:v>
                </c:pt>
                <c:pt idx="40">
                  <c:v>127.7751724137931</c:v>
                </c:pt>
                <c:pt idx="41">
                  <c:v>127.97655172413793</c:v>
                </c:pt>
                <c:pt idx="42">
                  <c:v>128.17793103448275</c:v>
                </c:pt>
                <c:pt idx="43">
                  <c:v>128.07724137931035</c:v>
                </c:pt>
                <c:pt idx="44">
                  <c:v>127.97655172413793</c:v>
                </c:pt>
                <c:pt idx="45">
                  <c:v>127.7751724137931</c:v>
                </c:pt>
                <c:pt idx="46">
                  <c:v>127.37241379310345</c:v>
                </c:pt>
                <c:pt idx="47">
                  <c:v>127.37241379310345</c:v>
                </c:pt>
                <c:pt idx="48">
                  <c:v>127.37241379310345</c:v>
                </c:pt>
                <c:pt idx="49">
                  <c:v>126.86896551724138</c:v>
                </c:pt>
                <c:pt idx="50">
                  <c:v>127.7751724137931</c:v>
                </c:pt>
                <c:pt idx="51">
                  <c:v>127.67448275862068</c:v>
                </c:pt>
                <c:pt idx="52">
                  <c:v>127.17103448275863</c:v>
                </c:pt>
                <c:pt idx="53">
                  <c:v>127.17103448275863</c:v>
                </c:pt>
                <c:pt idx="54">
                  <c:v>127.17103448275863</c:v>
                </c:pt>
                <c:pt idx="55">
                  <c:v>136.83724137931034</c:v>
                </c:pt>
                <c:pt idx="56">
                  <c:v>136.83724137931034</c:v>
                </c:pt>
                <c:pt idx="57">
                  <c:v>146.70482758620687</c:v>
                </c:pt>
                <c:pt idx="58">
                  <c:v>146.90620689655171</c:v>
                </c:pt>
                <c:pt idx="59">
                  <c:v>146.20137931034483</c:v>
                </c:pt>
                <c:pt idx="60">
                  <c:v>146.40275862068967</c:v>
                </c:pt>
                <c:pt idx="61">
                  <c:v>146.1006896551724</c:v>
                </c:pt>
                <c:pt idx="62">
                  <c:v>146.1006896551724</c:v>
                </c:pt>
                <c:pt idx="63">
                  <c:v>145.79862068965517</c:v>
                </c:pt>
                <c:pt idx="64">
                  <c:v>162.7144827586207</c:v>
                </c:pt>
                <c:pt idx="65">
                  <c:v>158.28413793103448</c:v>
                </c:pt>
                <c:pt idx="66">
                  <c:v>158.28413793103448</c:v>
                </c:pt>
                <c:pt idx="67">
                  <c:v>158.68689655172415</c:v>
                </c:pt>
                <c:pt idx="68">
                  <c:v>154.55862068965516</c:v>
                </c:pt>
                <c:pt idx="69">
                  <c:v>151.6386206896552</c:v>
                </c:pt>
                <c:pt idx="70">
                  <c:v>150.73241379310343</c:v>
                </c:pt>
                <c:pt idx="71">
                  <c:v>151.0344827586207</c:v>
                </c:pt>
                <c:pt idx="72">
                  <c:v>151.23586206896553</c:v>
                </c:pt>
                <c:pt idx="73">
                  <c:v>151.33655172413793</c:v>
                </c:pt>
                <c:pt idx="74">
                  <c:v>149.82620689655172</c:v>
                </c:pt>
                <c:pt idx="75">
                  <c:v>151.33655172413793</c:v>
                </c:pt>
                <c:pt idx="76">
                  <c:v>151.0344827586207</c:v>
                </c:pt>
                <c:pt idx="77">
                  <c:v>151.0344827586207</c:v>
                </c:pt>
                <c:pt idx="78">
                  <c:v>150.93379310344827</c:v>
                </c:pt>
                <c:pt idx="79">
                  <c:v>150.4303448275862</c:v>
                </c:pt>
                <c:pt idx="80">
                  <c:v>151.33655172413793</c:v>
                </c:pt>
                <c:pt idx="81">
                  <c:v>151.23586206896553</c:v>
                </c:pt>
                <c:pt idx="82">
                  <c:v>144.18758620689653</c:v>
                </c:pt>
                <c:pt idx="83">
                  <c:v>151.53793103448277</c:v>
                </c:pt>
                <c:pt idx="84">
                  <c:v>151.1351724137931</c:v>
                </c:pt>
                <c:pt idx="85">
                  <c:v>147.20827586206897</c:v>
                </c:pt>
                <c:pt idx="86">
                  <c:v>140.8648275862069</c:v>
                </c:pt>
                <c:pt idx="87">
                  <c:v>140.8648275862069</c:v>
                </c:pt>
                <c:pt idx="88">
                  <c:v>140.2606896551724</c:v>
                </c:pt>
                <c:pt idx="89">
                  <c:v>139.95862068965519</c:v>
                </c:pt>
                <c:pt idx="90">
                  <c:v>139.75724137931036</c:v>
                </c:pt>
                <c:pt idx="91">
                  <c:v>140.05931034482757</c:v>
                </c:pt>
                <c:pt idx="92">
                  <c:v>139.95862068965519</c:v>
                </c:pt>
                <c:pt idx="93">
                  <c:v>139.45517241379309</c:v>
                </c:pt>
                <c:pt idx="94">
                  <c:v>138.75034482758622</c:v>
                </c:pt>
                <c:pt idx="95">
                  <c:v>146.80551724137933</c:v>
                </c:pt>
                <c:pt idx="96">
                  <c:v>146.80551724137933</c:v>
                </c:pt>
                <c:pt idx="97">
                  <c:v>146.50344827586204</c:v>
                </c:pt>
                <c:pt idx="98">
                  <c:v>150.63172413793103</c:v>
                </c:pt>
                <c:pt idx="99">
                  <c:v>150.43034482758623</c:v>
                </c:pt>
                <c:pt idx="100">
                  <c:v>150.63172413793103</c:v>
                </c:pt>
                <c:pt idx="101">
                  <c:v>150.83310344827586</c:v>
                </c:pt>
                <c:pt idx="102">
                  <c:v>149.5</c:v>
                </c:pt>
                <c:pt idx="103">
                  <c:v>149.80000000000001</c:v>
                </c:pt>
                <c:pt idx="104">
                  <c:v>149.4</c:v>
                </c:pt>
                <c:pt idx="105">
                  <c:v>143.19999999999999</c:v>
                </c:pt>
                <c:pt idx="106">
                  <c:v>150</c:v>
                </c:pt>
                <c:pt idx="107">
                  <c:v>150.69999999999999</c:v>
                </c:pt>
                <c:pt idx="108">
                  <c:v>150.69999999999999</c:v>
                </c:pt>
                <c:pt idx="109">
                  <c:v>150.6</c:v>
                </c:pt>
                <c:pt idx="110">
                  <c:v>149.5</c:v>
                </c:pt>
                <c:pt idx="111">
                  <c:v>149.19999999999999</c:v>
                </c:pt>
                <c:pt idx="112">
                  <c:v>148.69999999999999</c:v>
                </c:pt>
                <c:pt idx="113">
                  <c:v>150.6</c:v>
                </c:pt>
                <c:pt idx="114">
                  <c:v>149.6</c:v>
                </c:pt>
                <c:pt idx="115">
                  <c:v>148.9</c:v>
                </c:pt>
                <c:pt idx="116">
                  <c:v>148.69999999999999</c:v>
                </c:pt>
                <c:pt idx="117">
                  <c:v>148</c:v>
                </c:pt>
                <c:pt idx="118">
                  <c:v>145.93103448275863</c:v>
                </c:pt>
                <c:pt idx="119">
                  <c:v>144.20689655172413</c:v>
                </c:pt>
                <c:pt idx="120">
                  <c:v>143.0344827586207</c:v>
                </c:pt>
                <c:pt idx="121">
                  <c:v>144.55172413793105</c:v>
                </c:pt>
                <c:pt idx="122" formatCode="General">
                  <c:v>142.6</c:v>
                </c:pt>
                <c:pt idx="123" formatCode="General">
                  <c:v>142.1</c:v>
                </c:pt>
                <c:pt idx="124" formatCode="General">
                  <c:v>142.4</c:v>
                </c:pt>
                <c:pt idx="125" formatCode="General">
                  <c:v>142.19999999999999</c:v>
                </c:pt>
                <c:pt idx="126" formatCode="General">
                  <c:v>142</c:v>
                </c:pt>
                <c:pt idx="127" formatCode="General">
                  <c:v>141.5</c:v>
                </c:pt>
                <c:pt idx="128" formatCode="General">
                  <c:v>141.69999999999999</c:v>
                </c:pt>
                <c:pt idx="129" formatCode="General">
                  <c:v>141.80000000000001</c:v>
                </c:pt>
                <c:pt idx="130" formatCode="General">
                  <c:v>142</c:v>
                </c:pt>
                <c:pt idx="131" formatCode="General">
                  <c:v>142.30000000000001</c:v>
                </c:pt>
                <c:pt idx="132" formatCode="General">
                  <c:v>142.1</c:v>
                </c:pt>
                <c:pt idx="133" formatCode="General">
                  <c:v>142.19999999999999</c:v>
                </c:pt>
                <c:pt idx="134" formatCode="General">
                  <c:v>137.69999999999999</c:v>
                </c:pt>
                <c:pt idx="135" formatCode="General">
                  <c:v>139.5</c:v>
                </c:pt>
                <c:pt idx="136" formatCode="General">
                  <c:v>139.9</c:v>
                </c:pt>
                <c:pt idx="137" formatCode="General">
                  <c:v>140.80000000000001</c:v>
                </c:pt>
                <c:pt idx="138" formatCode="General">
                  <c:v>141</c:v>
                </c:pt>
                <c:pt idx="139" formatCode="General">
                  <c:v>141</c:v>
                </c:pt>
                <c:pt idx="140" formatCode="General">
                  <c:v>140.30000000000001</c:v>
                </c:pt>
                <c:pt idx="141" formatCode="General">
                  <c:v>140.19999999999999</c:v>
                </c:pt>
                <c:pt idx="142" formatCode="General">
                  <c:v>143.19999999999999</c:v>
                </c:pt>
                <c:pt idx="143" formatCode="General">
                  <c:v>139.69999999999999</c:v>
                </c:pt>
                <c:pt idx="144" formatCode="General">
                  <c:v>137.9</c:v>
                </c:pt>
                <c:pt idx="145" formatCode="General">
                  <c:v>140.6</c:v>
                </c:pt>
                <c:pt idx="146" formatCode="General">
                  <c:v>138.6</c:v>
                </c:pt>
                <c:pt idx="147" formatCode="General">
                  <c:v>139.5</c:v>
                </c:pt>
                <c:pt idx="148" formatCode="General">
                  <c:v>139.69999999999999</c:v>
                </c:pt>
                <c:pt idx="149" formatCode="General">
                  <c:v>139.69999999999999</c:v>
                </c:pt>
                <c:pt idx="150" formatCode="General">
                  <c:v>140.6</c:v>
                </c:pt>
                <c:pt idx="151" formatCode="General">
                  <c:v>140.5</c:v>
                </c:pt>
                <c:pt idx="152" formatCode="General">
                  <c:v>140.19999999999999</c:v>
                </c:pt>
                <c:pt idx="153" formatCode="General">
                  <c:v>139.5</c:v>
                </c:pt>
                <c:pt idx="154" formatCode="General">
                  <c:v>139.19999999999999</c:v>
                </c:pt>
                <c:pt idx="155" formatCode="General">
                  <c:v>137.9</c:v>
                </c:pt>
                <c:pt idx="156" formatCode="General">
                  <c:v>138.9</c:v>
                </c:pt>
                <c:pt idx="157" formatCode="General">
                  <c:v>137.6</c:v>
                </c:pt>
                <c:pt idx="158" formatCode="General">
                  <c:v>137.4</c:v>
                </c:pt>
                <c:pt idx="159" formatCode="General">
                  <c:v>137</c:v>
                </c:pt>
                <c:pt idx="160" formatCode="General">
                  <c:v>137.1</c:v>
                </c:pt>
                <c:pt idx="161" formatCode="General">
                  <c:v>136.6</c:v>
                </c:pt>
                <c:pt idx="162" formatCode="General">
                  <c:v>136.30000000000001</c:v>
                </c:pt>
                <c:pt idx="163" formatCode="General">
                  <c:v>137.4</c:v>
                </c:pt>
                <c:pt idx="164" formatCode="General">
                  <c:v>136.1</c:v>
                </c:pt>
                <c:pt idx="165" formatCode="General">
                  <c:v>140.4</c:v>
                </c:pt>
                <c:pt idx="166" formatCode="General">
                  <c:v>135.4</c:v>
                </c:pt>
                <c:pt idx="167" formatCode="General">
                  <c:v>135.69999999999999</c:v>
                </c:pt>
                <c:pt idx="168" formatCode="General">
                  <c:v>134.80000000000001</c:v>
                </c:pt>
                <c:pt idx="169" formatCode="General">
                  <c:v>135.1</c:v>
                </c:pt>
                <c:pt idx="170" formatCode="General">
                  <c:v>134.69999999999999</c:v>
                </c:pt>
                <c:pt idx="171" formatCode="General">
                  <c:v>134</c:v>
                </c:pt>
                <c:pt idx="172" formatCode="General">
                  <c:v>133.9</c:v>
                </c:pt>
                <c:pt idx="173" formatCode="General">
                  <c:v>133.9</c:v>
                </c:pt>
                <c:pt idx="174" formatCode="General">
                  <c:v>134.69999999999999</c:v>
                </c:pt>
                <c:pt idx="175" formatCode="General">
                  <c:v>131.19999999999999</c:v>
                </c:pt>
                <c:pt idx="176" formatCode="General">
                  <c:v>132.30000000000001</c:v>
                </c:pt>
                <c:pt idx="177" formatCode="General">
                  <c:v>131</c:v>
                </c:pt>
                <c:pt idx="178" formatCode="General">
                  <c:v>129.1</c:v>
                </c:pt>
                <c:pt idx="179" formatCode="General">
                  <c:v>129.80000000000001</c:v>
                </c:pt>
                <c:pt idx="180" formatCode="General">
                  <c:v>127.1</c:v>
                </c:pt>
                <c:pt idx="181" formatCode="General">
                  <c:v>126.4</c:v>
                </c:pt>
                <c:pt idx="182" formatCode="General">
                  <c:v>126.8</c:v>
                </c:pt>
                <c:pt idx="183" formatCode="General">
                  <c:v>126.3</c:v>
                </c:pt>
                <c:pt idx="184" formatCode="General">
                  <c:v>126.5</c:v>
                </c:pt>
                <c:pt idx="185" formatCode="General">
                  <c:v>127.1</c:v>
                </c:pt>
                <c:pt idx="186" formatCode="General">
                  <c:v>128.19999999999999</c:v>
                </c:pt>
                <c:pt idx="187" formatCode="General">
                  <c:v>125</c:v>
                </c:pt>
                <c:pt idx="188" formatCode="General">
                  <c:v>122.6</c:v>
                </c:pt>
                <c:pt idx="189" formatCode="General">
                  <c:v>121.9</c:v>
                </c:pt>
                <c:pt idx="190" formatCode="General">
                  <c:v>118.2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928-46ED-B642-CE4E1B8E65AB}"/>
            </c:ext>
          </c:extLst>
        </c:ser>
        <c:ser>
          <c:idx val="4"/>
          <c:order val="4"/>
          <c:tx>
            <c:v>WHT(°C)</c:v>
          </c:tx>
          <c:spPr>
            <a:ln>
              <a:solidFill>
                <a:srgbClr val="C00000"/>
              </a:solidFill>
            </a:ln>
          </c:spPr>
          <c:marker>
            <c:symbol val="diamond"/>
            <c:size val="4"/>
            <c:spPr>
              <a:solidFill>
                <a:srgbClr val="C00000"/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dLbls>
            <c:dLbl>
              <c:idx val="86"/>
              <c:layout>
                <c:manualLayout>
                  <c:x val="9.1716824304958547E-3"/>
                  <c:y val="-2.34211626934337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928-46ED-B642-CE4E1B8E65AB}"/>
                </c:ext>
              </c:extLst>
            </c:dLbl>
            <c:dLbl>
              <c:idx val="11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928-46ED-B642-CE4E1B8E65AB}"/>
                </c:ext>
              </c:extLst>
            </c:dLbl>
            <c:dLbl>
              <c:idx val="166"/>
              <c:layout>
                <c:manualLayout>
                  <c:x val="-8.0252221266838633E-3"/>
                  <c:y val="1.84023421162693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928-46ED-B642-CE4E1B8E65AB}"/>
                </c:ext>
              </c:extLst>
            </c:dLbl>
            <c:dLbl>
              <c:idx val="18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928-46ED-B642-CE4E1B8E65A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'Full History'!$A$4:$A$210</c:f>
              <c:strCache>
                <c:ptCount val="191"/>
                <c:pt idx="0">
                  <c:v>18-Jan-99</c:v>
                </c:pt>
                <c:pt idx="1">
                  <c:v>5-Feb-99</c:v>
                </c:pt>
                <c:pt idx="2">
                  <c:v>6-Feb-99</c:v>
                </c:pt>
                <c:pt idx="3">
                  <c:v>8-Feb-99</c:v>
                </c:pt>
                <c:pt idx="4">
                  <c:v>9-Feb-99</c:v>
                </c:pt>
                <c:pt idx="5">
                  <c:v>11-Feb-99</c:v>
                </c:pt>
                <c:pt idx="6">
                  <c:v>16-Feb-99</c:v>
                </c:pt>
                <c:pt idx="7">
                  <c:v>17-Feb-99</c:v>
                </c:pt>
                <c:pt idx="8">
                  <c:v>18-Feb-99</c:v>
                </c:pt>
                <c:pt idx="9">
                  <c:v>23-Feb-99</c:v>
                </c:pt>
                <c:pt idx="10">
                  <c:v>25-Feb-99</c:v>
                </c:pt>
                <c:pt idx="11">
                  <c:v>26-Feb-99</c:v>
                </c:pt>
                <c:pt idx="12">
                  <c:v>8-Mar-99</c:v>
                </c:pt>
                <c:pt idx="13">
                  <c:v>23-Mar-99</c:v>
                </c:pt>
                <c:pt idx="14">
                  <c:v>24-Mar-99</c:v>
                </c:pt>
                <c:pt idx="15">
                  <c:v>26-Mar-99</c:v>
                </c:pt>
                <c:pt idx="16">
                  <c:v>29-Mar-99</c:v>
                </c:pt>
                <c:pt idx="17">
                  <c:v>1-Apr-99</c:v>
                </c:pt>
                <c:pt idx="18">
                  <c:v>6-Apr-99</c:v>
                </c:pt>
                <c:pt idx="19">
                  <c:v>11-Apr-99</c:v>
                </c:pt>
                <c:pt idx="20">
                  <c:v>17-Apr-99</c:v>
                </c:pt>
                <c:pt idx="21">
                  <c:v>22-Apr-99</c:v>
                </c:pt>
                <c:pt idx="22">
                  <c:v>25-Apr-99</c:v>
                </c:pt>
                <c:pt idx="23">
                  <c:v>1-May-99</c:v>
                </c:pt>
                <c:pt idx="24">
                  <c:v>4-May-99</c:v>
                </c:pt>
                <c:pt idx="25">
                  <c:v>8-May-99</c:v>
                </c:pt>
                <c:pt idx="26">
                  <c:v>11-May-99</c:v>
                </c:pt>
                <c:pt idx="27">
                  <c:v>14-May-99</c:v>
                </c:pt>
                <c:pt idx="28">
                  <c:v>18-May-99</c:v>
                </c:pt>
                <c:pt idx="29">
                  <c:v>19-May-99</c:v>
                </c:pt>
                <c:pt idx="30">
                  <c:v>20-May-99</c:v>
                </c:pt>
                <c:pt idx="31">
                  <c:v>24-May-99</c:v>
                </c:pt>
                <c:pt idx="32">
                  <c:v>27-May-99</c:v>
                </c:pt>
                <c:pt idx="33">
                  <c:v>31-May-99</c:v>
                </c:pt>
                <c:pt idx="34">
                  <c:v>5-Jun-99</c:v>
                </c:pt>
                <c:pt idx="35">
                  <c:v>10-Jun-99</c:v>
                </c:pt>
                <c:pt idx="36">
                  <c:v>14-Jun-99</c:v>
                </c:pt>
                <c:pt idx="37">
                  <c:v>19-Jun-99</c:v>
                </c:pt>
                <c:pt idx="38">
                  <c:v>20-Jun-99</c:v>
                </c:pt>
                <c:pt idx="39">
                  <c:v>24-Jun-99</c:v>
                </c:pt>
                <c:pt idx="40">
                  <c:v>27-Jun-99</c:v>
                </c:pt>
                <c:pt idx="41">
                  <c:v>1-Jul-99</c:v>
                </c:pt>
                <c:pt idx="42">
                  <c:v>5-Jul-99</c:v>
                </c:pt>
                <c:pt idx="43">
                  <c:v>13-Jul-99</c:v>
                </c:pt>
                <c:pt idx="44">
                  <c:v>20-Jul-99</c:v>
                </c:pt>
                <c:pt idx="45">
                  <c:v>24-Jul-99</c:v>
                </c:pt>
                <c:pt idx="46">
                  <c:v>28-Jul-99</c:v>
                </c:pt>
                <c:pt idx="47">
                  <c:v>3-Aug-99</c:v>
                </c:pt>
                <c:pt idx="48">
                  <c:v>5-Aug-99</c:v>
                </c:pt>
                <c:pt idx="49">
                  <c:v>10-Aug-99</c:v>
                </c:pt>
                <c:pt idx="50">
                  <c:v>14-Aug-99</c:v>
                </c:pt>
                <c:pt idx="51">
                  <c:v>31-Aug-99</c:v>
                </c:pt>
                <c:pt idx="52">
                  <c:v>9-Sep-99</c:v>
                </c:pt>
                <c:pt idx="53">
                  <c:v>13-Sep-99</c:v>
                </c:pt>
                <c:pt idx="54">
                  <c:v>16-Sep-99</c:v>
                </c:pt>
                <c:pt idx="55">
                  <c:v>27-Sep-99</c:v>
                </c:pt>
                <c:pt idx="56">
                  <c:v>16-Oct-99</c:v>
                </c:pt>
                <c:pt idx="57">
                  <c:v>21-Oct-99</c:v>
                </c:pt>
                <c:pt idx="58">
                  <c:v>4-Nov-99</c:v>
                </c:pt>
                <c:pt idx="59">
                  <c:v>29-Nov-99</c:v>
                </c:pt>
                <c:pt idx="60">
                  <c:v>9-Dec-99</c:v>
                </c:pt>
                <c:pt idx="61">
                  <c:v>18-Dec-99</c:v>
                </c:pt>
                <c:pt idx="62">
                  <c:v>22-Dec-99</c:v>
                </c:pt>
                <c:pt idx="63">
                  <c:v>2-Jan-00</c:v>
                </c:pt>
                <c:pt idx="64">
                  <c:v>1-Mar-00</c:v>
                </c:pt>
                <c:pt idx="65">
                  <c:v>11-Mar-00</c:v>
                </c:pt>
                <c:pt idx="66">
                  <c:v>29-Mar-00</c:v>
                </c:pt>
                <c:pt idx="67">
                  <c:v>7-Apr-00</c:v>
                </c:pt>
                <c:pt idx="68">
                  <c:v>18-May-00</c:v>
                </c:pt>
                <c:pt idx="69">
                  <c:v>30-May-00</c:v>
                </c:pt>
                <c:pt idx="70">
                  <c:v>8-Jun-00</c:v>
                </c:pt>
                <c:pt idx="71">
                  <c:v>26-Jun-00</c:v>
                </c:pt>
                <c:pt idx="72">
                  <c:v>5-Jul-00</c:v>
                </c:pt>
                <c:pt idx="73">
                  <c:v>26-Jul-00</c:v>
                </c:pt>
                <c:pt idx="74">
                  <c:v>19-Aug-00</c:v>
                </c:pt>
                <c:pt idx="75">
                  <c:v>28-Aug-00</c:v>
                </c:pt>
                <c:pt idx="76">
                  <c:v>9-Sep-00</c:v>
                </c:pt>
                <c:pt idx="77">
                  <c:v>12-Sep-00</c:v>
                </c:pt>
                <c:pt idx="78">
                  <c:v>15-Sep-00</c:v>
                </c:pt>
                <c:pt idx="79">
                  <c:v>29-Sep-00</c:v>
                </c:pt>
                <c:pt idx="80">
                  <c:v>13-Oct-00</c:v>
                </c:pt>
                <c:pt idx="81">
                  <c:v>28-Oct-00</c:v>
                </c:pt>
                <c:pt idx="82">
                  <c:v>5-Nov-00</c:v>
                </c:pt>
                <c:pt idx="83">
                  <c:v>30-Nov-00</c:v>
                </c:pt>
                <c:pt idx="84">
                  <c:v>5-Jan-01</c:v>
                </c:pt>
                <c:pt idx="85">
                  <c:v>20-Jan-01</c:v>
                </c:pt>
                <c:pt idx="86">
                  <c:v>9-Feb-01</c:v>
                </c:pt>
                <c:pt idx="87">
                  <c:v>13-Feb-01</c:v>
                </c:pt>
                <c:pt idx="88">
                  <c:v>24-Feb-01</c:v>
                </c:pt>
                <c:pt idx="89">
                  <c:v>3-Mar-01</c:v>
                </c:pt>
                <c:pt idx="90">
                  <c:v>17-Apr-01</c:v>
                </c:pt>
                <c:pt idx="91">
                  <c:v>7-May-01</c:v>
                </c:pt>
                <c:pt idx="92">
                  <c:v>2-Jun-01</c:v>
                </c:pt>
                <c:pt idx="93">
                  <c:v>2-Jul-01</c:v>
                </c:pt>
                <c:pt idx="94">
                  <c:v>31-Jul-01</c:v>
                </c:pt>
                <c:pt idx="95">
                  <c:v>2-Oct-01</c:v>
                </c:pt>
                <c:pt idx="96">
                  <c:v>26-Oct-01</c:v>
                </c:pt>
                <c:pt idx="97">
                  <c:v>22-Nov-01</c:v>
                </c:pt>
                <c:pt idx="98">
                  <c:v>12-Dec-01</c:v>
                </c:pt>
                <c:pt idx="99">
                  <c:v>11-Jan-02</c:v>
                </c:pt>
                <c:pt idx="100">
                  <c:v>12-Feb-02</c:v>
                </c:pt>
                <c:pt idx="101">
                  <c:v>10-Mar-02</c:v>
                </c:pt>
                <c:pt idx="102">
                  <c:v>10-Apr-02</c:v>
                </c:pt>
                <c:pt idx="103">
                  <c:v>1-May-02</c:v>
                </c:pt>
                <c:pt idx="104">
                  <c:v>3-Jun-02</c:v>
                </c:pt>
                <c:pt idx="105">
                  <c:v>1-Jul-02</c:v>
                </c:pt>
                <c:pt idx="106">
                  <c:v>31-Jul-02</c:v>
                </c:pt>
                <c:pt idx="107">
                  <c:v>5-Sep-02</c:v>
                </c:pt>
                <c:pt idx="108">
                  <c:v>18-Sep-02</c:v>
                </c:pt>
                <c:pt idx="109">
                  <c:v>2-Oct-02</c:v>
                </c:pt>
                <c:pt idx="110">
                  <c:v>6-Nov-02</c:v>
                </c:pt>
                <c:pt idx="111">
                  <c:v>4-Dec-02</c:v>
                </c:pt>
                <c:pt idx="112">
                  <c:v>7-Jan-03</c:v>
                </c:pt>
                <c:pt idx="113">
                  <c:v>5-Feb-03</c:v>
                </c:pt>
                <c:pt idx="114">
                  <c:v>5-Mar-03</c:v>
                </c:pt>
                <c:pt idx="115">
                  <c:v>3-Apr-03</c:v>
                </c:pt>
                <c:pt idx="116">
                  <c:v>9-May-03</c:v>
                </c:pt>
                <c:pt idx="117">
                  <c:v>11-Jun-03</c:v>
                </c:pt>
                <c:pt idx="118">
                  <c:v>14-Jul-03</c:v>
                </c:pt>
                <c:pt idx="119">
                  <c:v>19-Aug-03</c:v>
                </c:pt>
                <c:pt idx="120">
                  <c:v>19-Sep-03</c:v>
                </c:pt>
                <c:pt idx="121">
                  <c:v>30-Oct-03</c:v>
                </c:pt>
                <c:pt idx="122">
                  <c:v>1382/10/08</c:v>
                </c:pt>
                <c:pt idx="123">
                  <c:v>1382/11/11</c:v>
                </c:pt>
                <c:pt idx="124">
                  <c:v>1382/12/11</c:v>
                </c:pt>
                <c:pt idx="125">
                  <c:v>1383/01/11</c:v>
                </c:pt>
                <c:pt idx="126">
                  <c:v>1383/02/10</c:v>
                </c:pt>
                <c:pt idx="127">
                  <c:v>1383/03/11</c:v>
                </c:pt>
                <c:pt idx="128">
                  <c:v>1383/04/13</c:v>
                </c:pt>
                <c:pt idx="129">
                  <c:v>1383/04/24</c:v>
                </c:pt>
                <c:pt idx="130">
                  <c:v>1383/06/23</c:v>
                </c:pt>
                <c:pt idx="131">
                  <c:v>1383/08/26</c:v>
                </c:pt>
                <c:pt idx="132">
                  <c:v>1383/10/11</c:v>
                </c:pt>
                <c:pt idx="133">
                  <c:v>1383/11/17</c:v>
                </c:pt>
                <c:pt idx="134">
                  <c:v>1383/12/16</c:v>
                </c:pt>
                <c:pt idx="135">
                  <c:v>1384/04/07</c:v>
                </c:pt>
                <c:pt idx="136">
                  <c:v>1384/04/14</c:v>
                </c:pt>
                <c:pt idx="137">
                  <c:v>1384/05/14</c:v>
                </c:pt>
                <c:pt idx="138">
                  <c:v>1384/06/19</c:v>
                </c:pt>
                <c:pt idx="139">
                  <c:v>1384/07/18</c:v>
                </c:pt>
                <c:pt idx="140">
                  <c:v>1384/08/13</c:v>
                </c:pt>
                <c:pt idx="141">
                  <c:v>1384/09/18</c:v>
                </c:pt>
                <c:pt idx="142">
                  <c:v>1384/10/19</c:v>
                </c:pt>
                <c:pt idx="143">
                  <c:v>1384/11/18</c:v>
                </c:pt>
                <c:pt idx="144">
                  <c:v>1384/12/15</c:v>
                </c:pt>
                <c:pt idx="145">
                  <c:v>1385/01/16</c:v>
                </c:pt>
                <c:pt idx="146">
                  <c:v>1385/02/15</c:v>
                </c:pt>
                <c:pt idx="147">
                  <c:v>1385/03/18</c:v>
                </c:pt>
                <c:pt idx="148">
                  <c:v>1385/04/24</c:v>
                </c:pt>
                <c:pt idx="149">
                  <c:v>1385/05/20</c:v>
                </c:pt>
                <c:pt idx="150">
                  <c:v>1385/06/23</c:v>
                </c:pt>
                <c:pt idx="151">
                  <c:v>1385/07/22</c:v>
                </c:pt>
                <c:pt idx="152">
                  <c:v>1385/08/01</c:v>
                </c:pt>
                <c:pt idx="153">
                  <c:v>1385/09/22</c:v>
                </c:pt>
                <c:pt idx="154">
                  <c:v>1385/10/19</c:v>
                </c:pt>
                <c:pt idx="155">
                  <c:v>1385/11/03</c:v>
                </c:pt>
                <c:pt idx="156">
                  <c:v>1385/12/18</c:v>
                </c:pt>
                <c:pt idx="157">
                  <c:v>1386/01/24</c:v>
                </c:pt>
                <c:pt idx="158">
                  <c:v>1386/02/29</c:v>
                </c:pt>
                <c:pt idx="159">
                  <c:v>1386/03/25</c:v>
                </c:pt>
                <c:pt idx="160">
                  <c:v>1386/04/22</c:v>
                </c:pt>
                <c:pt idx="161">
                  <c:v>1386/05/28</c:v>
                </c:pt>
                <c:pt idx="162">
                  <c:v>1386/06/22</c:v>
                </c:pt>
                <c:pt idx="163">
                  <c:v>1386/07/21</c:v>
                </c:pt>
                <c:pt idx="164">
                  <c:v>1386/08/24</c:v>
                </c:pt>
                <c:pt idx="165">
                  <c:v>1386/09/26</c:v>
                </c:pt>
                <c:pt idx="166">
                  <c:v>1386/10/30</c:v>
                </c:pt>
                <c:pt idx="167">
                  <c:v>1386/11/28</c:v>
                </c:pt>
                <c:pt idx="168">
                  <c:v>1386/12/27</c:v>
                </c:pt>
                <c:pt idx="169">
                  <c:v>1387/01/25</c:v>
                </c:pt>
                <c:pt idx="170">
                  <c:v>1387/02/26</c:v>
                </c:pt>
                <c:pt idx="171">
                  <c:v>1387/05/24</c:v>
                </c:pt>
                <c:pt idx="172">
                  <c:v>1387/06/30</c:v>
                </c:pt>
                <c:pt idx="173">
                  <c:v>1387/07/27</c:v>
                </c:pt>
                <c:pt idx="174">
                  <c:v>1387/08/25</c:v>
                </c:pt>
                <c:pt idx="175">
                  <c:v>1387/09/23</c:v>
                </c:pt>
                <c:pt idx="176">
                  <c:v>1387/10/25</c:v>
                </c:pt>
                <c:pt idx="177">
                  <c:v>1387/11/26</c:v>
                </c:pt>
                <c:pt idx="178">
                  <c:v>1387/12/25</c:v>
                </c:pt>
                <c:pt idx="179">
                  <c:v>1388/01/26</c:v>
                </c:pt>
                <c:pt idx="180">
                  <c:v>1388/02/26</c:v>
                </c:pt>
                <c:pt idx="181">
                  <c:v>1388/03/24</c:v>
                </c:pt>
                <c:pt idx="182">
                  <c:v>1388/04/25</c:v>
                </c:pt>
                <c:pt idx="183">
                  <c:v>1388/05/27</c:v>
                </c:pt>
                <c:pt idx="184">
                  <c:v>1388/06/27</c:v>
                </c:pt>
                <c:pt idx="185">
                  <c:v>1388/07/25</c:v>
                </c:pt>
                <c:pt idx="186">
                  <c:v>1388/08/24</c:v>
                </c:pt>
                <c:pt idx="187">
                  <c:v>1388/09/25</c:v>
                </c:pt>
                <c:pt idx="188">
                  <c:v>1388/11/15</c:v>
                </c:pt>
                <c:pt idx="189">
                  <c:v>1388/12/29</c:v>
                </c:pt>
                <c:pt idx="190">
                  <c:v>1389/03/03</c:v>
                </c:pt>
              </c:strCache>
            </c:strRef>
          </c:cat>
          <c:val>
            <c:numRef>
              <c:f>'Full History'!$D$4:$D$210</c:f>
              <c:numCache>
                <c:formatCode>General</c:formatCode>
                <c:ptCount val="207"/>
                <c:pt idx="0" formatCode="0">
                  <c:v>76.400000000000006</c:v>
                </c:pt>
                <c:pt idx="12" formatCode="0">
                  <c:v>70.7</c:v>
                </c:pt>
                <c:pt idx="14" formatCode="0">
                  <c:v>88</c:v>
                </c:pt>
                <c:pt idx="15" formatCode="0">
                  <c:v>88.2</c:v>
                </c:pt>
                <c:pt idx="16" formatCode="0">
                  <c:v>86.9</c:v>
                </c:pt>
                <c:pt idx="17" formatCode="0">
                  <c:v>82.3</c:v>
                </c:pt>
                <c:pt idx="18" formatCode="0">
                  <c:v>85.5</c:v>
                </c:pt>
                <c:pt idx="19" formatCode="0">
                  <c:v>85</c:v>
                </c:pt>
                <c:pt idx="20" formatCode="0">
                  <c:v>85.8</c:v>
                </c:pt>
                <c:pt idx="21" formatCode="0">
                  <c:v>85.7</c:v>
                </c:pt>
                <c:pt idx="22" formatCode="0">
                  <c:v>85.7</c:v>
                </c:pt>
                <c:pt idx="23" formatCode="0">
                  <c:v>85.5</c:v>
                </c:pt>
                <c:pt idx="24" formatCode="0">
                  <c:v>85.6</c:v>
                </c:pt>
                <c:pt idx="25" formatCode="0">
                  <c:v>88</c:v>
                </c:pt>
                <c:pt idx="27" formatCode="0">
                  <c:v>86.1</c:v>
                </c:pt>
                <c:pt idx="28" formatCode="0">
                  <c:v>90</c:v>
                </c:pt>
                <c:pt idx="30" formatCode="0">
                  <c:v>90</c:v>
                </c:pt>
                <c:pt idx="31" formatCode="0">
                  <c:v>90</c:v>
                </c:pt>
                <c:pt idx="32" formatCode="0">
                  <c:v>89.9</c:v>
                </c:pt>
                <c:pt idx="33" formatCode="0">
                  <c:v>89.9</c:v>
                </c:pt>
                <c:pt idx="34" formatCode="0">
                  <c:v>89.8</c:v>
                </c:pt>
                <c:pt idx="35" formatCode="0">
                  <c:v>89.7</c:v>
                </c:pt>
                <c:pt idx="36" formatCode="0">
                  <c:v>89.7</c:v>
                </c:pt>
                <c:pt idx="37" formatCode="0">
                  <c:v>88.7</c:v>
                </c:pt>
                <c:pt idx="39" formatCode="0">
                  <c:v>86.7</c:v>
                </c:pt>
                <c:pt idx="40" formatCode="0">
                  <c:v>88.7</c:v>
                </c:pt>
                <c:pt idx="41" formatCode="0">
                  <c:v>88.6</c:v>
                </c:pt>
                <c:pt idx="42" formatCode="0">
                  <c:v>88.7</c:v>
                </c:pt>
                <c:pt idx="43" formatCode="0">
                  <c:v>88.8</c:v>
                </c:pt>
                <c:pt idx="44" formatCode="0">
                  <c:v>88.8</c:v>
                </c:pt>
                <c:pt idx="45" formatCode="0">
                  <c:v>88.8</c:v>
                </c:pt>
                <c:pt idx="47" formatCode="0">
                  <c:v>88.8</c:v>
                </c:pt>
                <c:pt idx="48" formatCode="0">
                  <c:v>88.9</c:v>
                </c:pt>
                <c:pt idx="49" formatCode="0">
                  <c:v>89</c:v>
                </c:pt>
                <c:pt idx="50" formatCode="0">
                  <c:v>88.9</c:v>
                </c:pt>
                <c:pt idx="51" formatCode="0">
                  <c:v>88.7</c:v>
                </c:pt>
                <c:pt idx="52" formatCode="0">
                  <c:v>88.7</c:v>
                </c:pt>
                <c:pt idx="53" formatCode="0">
                  <c:v>86.5</c:v>
                </c:pt>
                <c:pt idx="54" formatCode="0">
                  <c:v>88.6</c:v>
                </c:pt>
                <c:pt idx="55" formatCode="0">
                  <c:v>86.6</c:v>
                </c:pt>
                <c:pt idx="56" formatCode="0">
                  <c:v>86.1</c:v>
                </c:pt>
                <c:pt idx="57" formatCode="0">
                  <c:v>83</c:v>
                </c:pt>
                <c:pt idx="58" formatCode="0">
                  <c:v>82.6</c:v>
                </c:pt>
                <c:pt idx="59" formatCode="0">
                  <c:v>83</c:v>
                </c:pt>
                <c:pt idx="60" formatCode="0">
                  <c:v>82</c:v>
                </c:pt>
                <c:pt idx="61" formatCode="0">
                  <c:v>82.6</c:v>
                </c:pt>
                <c:pt idx="62" formatCode="0">
                  <c:v>82.8</c:v>
                </c:pt>
                <c:pt idx="63" formatCode="0">
                  <c:v>83</c:v>
                </c:pt>
                <c:pt idx="64" formatCode="0">
                  <c:v>72</c:v>
                </c:pt>
                <c:pt idx="65" formatCode="0">
                  <c:v>75.099999999999994</c:v>
                </c:pt>
                <c:pt idx="66" formatCode="0">
                  <c:v>75.099999999999994</c:v>
                </c:pt>
                <c:pt idx="67" formatCode="0">
                  <c:v>72.2</c:v>
                </c:pt>
                <c:pt idx="68" formatCode="0">
                  <c:v>69.8</c:v>
                </c:pt>
                <c:pt idx="69" formatCode="0">
                  <c:v>80.2</c:v>
                </c:pt>
                <c:pt idx="70" formatCode="0">
                  <c:v>80.7</c:v>
                </c:pt>
                <c:pt idx="72" formatCode="0">
                  <c:v>80.400000000000006</c:v>
                </c:pt>
                <c:pt idx="73" formatCode="0">
                  <c:v>80.2</c:v>
                </c:pt>
                <c:pt idx="74" formatCode="0">
                  <c:v>81</c:v>
                </c:pt>
                <c:pt idx="76" formatCode="0">
                  <c:v>79.5</c:v>
                </c:pt>
                <c:pt idx="77" formatCode="0">
                  <c:v>79.8</c:v>
                </c:pt>
                <c:pt idx="78" formatCode="0">
                  <c:v>79.7</c:v>
                </c:pt>
                <c:pt idx="79" formatCode="0">
                  <c:v>80.099999999999994</c:v>
                </c:pt>
                <c:pt idx="80" formatCode="0">
                  <c:v>78.8</c:v>
                </c:pt>
                <c:pt idx="81" formatCode="0">
                  <c:v>78.7</c:v>
                </c:pt>
                <c:pt idx="82" formatCode="0">
                  <c:v>83.7</c:v>
                </c:pt>
                <c:pt idx="84" formatCode="0">
                  <c:v>76.900000000000006</c:v>
                </c:pt>
                <c:pt idx="85" formatCode="0">
                  <c:v>80.900000000000006</c:v>
                </c:pt>
                <c:pt idx="86" formatCode="0">
                  <c:v>85</c:v>
                </c:pt>
                <c:pt idx="87" formatCode="0">
                  <c:v>84.6</c:v>
                </c:pt>
                <c:pt idx="88" formatCode="0">
                  <c:v>84.4</c:v>
                </c:pt>
                <c:pt idx="89" formatCode="0">
                  <c:v>84.7</c:v>
                </c:pt>
                <c:pt idx="90" formatCode="0">
                  <c:v>84.4</c:v>
                </c:pt>
                <c:pt idx="91" formatCode="0">
                  <c:v>84.2</c:v>
                </c:pt>
                <c:pt idx="92" formatCode="0">
                  <c:v>84.4</c:v>
                </c:pt>
                <c:pt idx="93">
                  <c:v>84.6</c:v>
                </c:pt>
                <c:pt idx="94" formatCode="0">
                  <c:v>84.8</c:v>
                </c:pt>
                <c:pt idx="95" formatCode="0">
                  <c:v>81.8</c:v>
                </c:pt>
                <c:pt idx="96" formatCode="0">
                  <c:v>82.1</c:v>
                </c:pt>
                <c:pt idx="97" formatCode="0">
                  <c:v>82.4</c:v>
                </c:pt>
                <c:pt idx="98" formatCode="0">
                  <c:v>80.099999999999994</c:v>
                </c:pt>
                <c:pt idx="99" formatCode="0">
                  <c:v>80.3</c:v>
                </c:pt>
                <c:pt idx="100" formatCode="0">
                  <c:v>80.3</c:v>
                </c:pt>
                <c:pt idx="101" formatCode="0">
                  <c:v>80.099999999999994</c:v>
                </c:pt>
                <c:pt idx="102" formatCode="0">
                  <c:v>80.5</c:v>
                </c:pt>
                <c:pt idx="103" formatCode="0">
                  <c:v>80</c:v>
                </c:pt>
                <c:pt idx="104" formatCode="0">
                  <c:v>80.400000000000006</c:v>
                </c:pt>
                <c:pt idx="105" formatCode="0">
                  <c:v>83.9</c:v>
                </c:pt>
                <c:pt idx="106" formatCode="0">
                  <c:v>80.5</c:v>
                </c:pt>
                <c:pt idx="107" formatCode="0">
                  <c:v>80.599999999999994</c:v>
                </c:pt>
                <c:pt idx="108" formatCode="0">
                  <c:v>80.599999999999994</c:v>
                </c:pt>
                <c:pt idx="109">
                  <c:v>80.7</c:v>
                </c:pt>
                <c:pt idx="110" formatCode="0">
                  <c:v>81.900000000000006</c:v>
                </c:pt>
                <c:pt idx="111" formatCode="0">
                  <c:v>81.7</c:v>
                </c:pt>
                <c:pt idx="112" formatCode="0">
                  <c:v>81.599999999999994</c:v>
                </c:pt>
                <c:pt idx="114" formatCode="0">
                  <c:v>79.099999999999994</c:v>
                </c:pt>
                <c:pt idx="115" formatCode="0">
                  <c:v>78</c:v>
                </c:pt>
                <c:pt idx="116" formatCode="0">
                  <c:v>78</c:v>
                </c:pt>
                <c:pt idx="117" formatCode="0">
                  <c:v>79.099999999999994</c:v>
                </c:pt>
                <c:pt idx="118" formatCode="0">
                  <c:v>83</c:v>
                </c:pt>
                <c:pt idx="119" formatCode="0">
                  <c:v>83.8</c:v>
                </c:pt>
                <c:pt idx="120" formatCode="0">
                  <c:v>84</c:v>
                </c:pt>
                <c:pt idx="121" formatCode="0">
                  <c:v>84</c:v>
                </c:pt>
                <c:pt idx="122" formatCode="0">
                  <c:v>83</c:v>
                </c:pt>
                <c:pt idx="123" formatCode="0">
                  <c:v>83</c:v>
                </c:pt>
                <c:pt idx="124" formatCode="0">
                  <c:v>82.4</c:v>
                </c:pt>
                <c:pt idx="125" formatCode="0">
                  <c:v>82.4</c:v>
                </c:pt>
                <c:pt idx="126" formatCode="0">
                  <c:v>82.5</c:v>
                </c:pt>
                <c:pt idx="127" formatCode="0">
                  <c:v>82.5</c:v>
                </c:pt>
                <c:pt idx="128" formatCode="0">
                  <c:v>82.9</c:v>
                </c:pt>
                <c:pt idx="129" formatCode="0">
                  <c:v>79.2</c:v>
                </c:pt>
                <c:pt idx="130" formatCode="0">
                  <c:v>80.7</c:v>
                </c:pt>
                <c:pt idx="131" formatCode="0">
                  <c:v>81</c:v>
                </c:pt>
                <c:pt idx="132" formatCode="0">
                  <c:v>80.599999999999994</c:v>
                </c:pt>
                <c:pt idx="133" formatCode="0">
                  <c:v>79.099999999999994</c:v>
                </c:pt>
                <c:pt idx="134" formatCode="0">
                  <c:v>84.3</c:v>
                </c:pt>
                <c:pt idx="135" formatCode="0">
                  <c:v>84</c:v>
                </c:pt>
                <c:pt idx="136" formatCode="0">
                  <c:v>83.9</c:v>
                </c:pt>
                <c:pt idx="137" formatCode="0">
                  <c:v>83.6</c:v>
                </c:pt>
                <c:pt idx="138" formatCode="0">
                  <c:v>83.7</c:v>
                </c:pt>
                <c:pt idx="139" formatCode="0">
                  <c:v>83.8</c:v>
                </c:pt>
                <c:pt idx="140" formatCode="0">
                  <c:v>84</c:v>
                </c:pt>
                <c:pt idx="141" formatCode="0">
                  <c:v>83.8</c:v>
                </c:pt>
                <c:pt idx="142" formatCode="0">
                  <c:v>84.3</c:v>
                </c:pt>
                <c:pt idx="143" formatCode="0">
                  <c:v>84</c:v>
                </c:pt>
                <c:pt idx="144" formatCode="0">
                  <c:v>85</c:v>
                </c:pt>
                <c:pt idx="145" formatCode="0">
                  <c:v>82.6</c:v>
                </c:pt>
                <c:pt idx="146" formatCode="0">
                  <c:v>84.7</c:v>
                </c:pt>
                <c:pt idx="147" formatCode="0">
                  <c:v>84.7</c:v>
                </c:pt>
                <c:pt idx="148" formatCode="0">
                  <c:v>85</c:v>
                </c:pt>
                <c:pt idx="149" formatCode="0">
                  <c:v>85.5</c:v>
                </c:pt>
                <c:pt idx="150" formatCode="0">
                  <c:v>85.2</c:v>
                </c:pt>
                <c:pt idx="151" formatCode="0">
                  <c:v>85</c:v>
                </c:pt>
                <c:pt idx="152" formatCode="0">
                  <c:v>85.3</c:v>
                </c:pt>
                <c:pt idx="153" formatCode="0">
                  <c:v>84</c:v>
                </c:pt>
                <c:pt idx="154" formatCode="0">
                  <c:v>84.4</c:v>
                </c:pt>
                <c:pt idx="155" formatCode="0">
                  <c:v>85.7</c:v>
                </c:pt>
                <c:pt idx="156" formatCode="0">
                  <c:v>85.5</c:v>
                </c:pt>
                <c:pt idx="157" formatCode="0">
                  <c:v>85.4</c:v>
                </c:pt>
                <c:pt idx="158" formatCode="0">
                  <c:v>85.2</c:v>
                </c:pt>
                <c:pt idx="159" formatCode="0">
                  <c:v>85.4</c:v>
                </c:pt>
                <c:pt idx="160" formatCode="0">
                  <c:v>85.6</c:v>
                </c:pt>
                <c:pt idx="161" formatCode="0">
                  <c:v>86.3</c:v>
                </c:pt>
                <c:pt idx="162" formatCode="0">
                  <c:v>86.3</c:v>
                </c:pt>
                <c:pt idx="163" formatCode="0">
                  <c:v>86.2</c:v>
                </c:pt>
                <c:pt idx="164" formatCode="0">
                  <c:v>85.6</c:v>
                </c:pt>
                <c:pt idx="165" formatCode="0">
                  <c:v>85.3</c:v>
                </c:pt>
                <c:pt idx="166" formatCode="0">
                  <c:v>84.6</c:v>
                </c:pt>
                <c:pt idx="168" formatCode="0.0">
                  <c:v>84.6</c:v>
                </c:pt>
                <c:pt idx="170" formatCode="0.0">
                  <c:v>85</c:v>
                </c:pt>
                <c:pt idx="171" formatCode="0.0">
                  <c:v>85.1</c:v>
                </c:pt>
                <c:pt idx="172" formatCode="0.0">
                  <c:v>85.2</c:v>
                </c:pt>
                <c:pt idx="173" formatCode="0.0">
                  <c:v>85</c:v>
                </c:pt>
                <c:pt idx="174" formatCode="0.0">
                  <c:v>85</c:v>
                </c:pt>
                <c:pt idx="175" formatCode="0.0">
                  <c:v>85</c:v>
                </c:pt>
                <c:pt idx="176" formatCode="0.0">
                  <c:v>85</c:v>
                </c:pt>
                <c:pt idx="177" formatCode="0.0">
                  <c:v>87</c:v>
                </c:pt>
                <c:pt idx="178" formatCode="0.0">
                  <c:v>85</c:v>
                </c:pt>
                <c:pt idx="179" formatCode="0.0">
                  <c:v>86</c:v>
                </c:pt>
                <c:pt idx="180" formatCode="0.0">
                  <c:v>86</c:v>
                </c:pt>
                <c:pt idx="181" formatCode="0.0">
                  <c:v>86</c:v>
                </c:pt>
                <c:pt idx="182" formatCode="0.0">
                  <c:v>86</c:v>
                </c:pt>
                <c:pt idx="183" formatCode="0.0">
                  <c:v>87</c:v>
                </c:pt>
                <c:pt idx="184" formatCode="0.0">
                  <c:v>87</c:v>
                </c:pt>
                <c:pt idx="185" formatCode="0.0">
                  <c:v>86</c:v>
                </c:pt>
                <c:pt idx="186" formatCode="0.0">
                  <c:v>87.3</c:v>
                </c:pt>
                <c:pt idx="187" formatCode="0.0">
                  <c:v>87</c:v>
                </c:pt>
                <c:pt idx="188" formatCode="0.0">
                  <c:v>86</c:v>
                </c:pt>
                <c:pt idx="189" formatCode="0.0">
                  <c:v>87</c:v>
                </c:pt>
                <c:pt idx="190" formatCode="0.0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928-46ED-B642-CE4E1B8E65AB}"/>
            </c:ext>
          </c:extLst>
        </c:ser>
        <c:ser>
          <c:idx val="5"/>
          <c:order val="5"/>
          <c:tx>
            <c:v>CHK(1/64")</c:v>
          </c:tx>
          <c:marker>
            <c:symbol val="diamond"/>
            <c:size val="4"/>
            <c:spPr>
              <a:ln>
                <a:solidFill>
                  <a:srgbClr val="0070C0"/>
                </a:solidFill>
              </a:ln>
            </c:spPr>
          </c:marker>
          <c:cat>
            <c:strRef>
              <c:f>'Full History'!$A$4:$A$210</c:f>
              <c:strCache>
                <c:ptCount val="191"/>
                <c:pt idx="0">
                  <c:v>18-Jan-99</c:v>
                </c:pt>
                <c:pt idx="1">
                  <c:v>5-Feb-99</c:v>
                </c:pt>
                <c:pt idx="2">
                  <c:v>6-Feb-99</c:v>
                </c:pt>
                <c:pt idx="3">
                  <c:v>8-Feb-99</c:v>
                </c:pt>
                <c:pt idx="4">
                  <c:v>9-Feb-99</c:v>
                </c:pt>
                <c:pt idx="5">
                  <c:v>11-Feb-99</c:v>
                </c:pt>
                <c:pt idx="6">
                  <c:v>16-Feb-99</c:v>
                </c:pt>
                <c:pt idx="7">
                  <c:v>17-Feb-99</c:v>
                </c:pt>
                <c:pt idx="8">
                  <c:v>18-Feb-99</c:v>
                </c:pt>
                <c:pt idx="9">
                  <c:v>23-Feb-99</c:v>
                </c:pt>
                <c:pt idx="10">
                  <c:v>25-Feb-99</c:v>
                </c:pt>
                <c:pt idx="11">
                  <c:v>26-Feb-99</c:v>
                </c:pt>
                <c:pt idx="12">
                  <c:v>8-Mar-99</c:v>
                </c:pt>
                <c:pt idx="13">
                  <c:v>23-Mar-99</c:v>
                </c:pt>
                <c:pt idx="14">
                  <c:v>24-Mar-99</c:v>
                </c:pt>
                <c:pt idx="15">
                  <c:v>26-Mar-99</c:v>
                </c:pt>
                <c:pt idx="16">
                  <c:v>29-Mar-99</c:v>
                </c:pt>
                <c:pt idx="17">
                  <c:v>1-Apr-99</c:v>
                </c:pt>
                <c:pt idx="18">
                  <c:v>6-Apr-99</c:v>
                </c:pt>
                <c:pt idx="19">
                  <c:v>11-Apr-99</c:v>
                </c:pt>
                <c:pt idx="20">
                  <c:v>17-Apr-99</c:v>
                </c:pt>
                <c:pt idx="21">
                  <c:v>22-Apr-99</c:v>
                </c:pt>
                <c:pt idx="22">
                  <c:v>25-Apr-99</c:v>
                </c:pt>
                <c:pt idx="23">
                  <c:v>1-May-99</c:v>
                </c:pt>
                <c:pt idx="24">
                  <c:v>4-May-99</c:v>
                </c:pt>
                <c:pt idx="25">
                  <c:v>8-May-99</c:v>
                </c:pt>
                <c:pt idx="26">
                  <c:v>11-May-99</c:v>
                </c:pt>
                <c:pt idx="27">
                  <c:v>14-May-99</c:v>
                </c:pt>
                <c:pt idx="28">
                  <c:v>18-May-99</c:v>
                </c:pt>
                <c:pt idx="29">
                  <c:v>19-May-99</c:v>
                </c:pt>
                <c:pt idx="30">
                  <c:v>20-May-99</c:v>
                </c:pt>
                <c:pt idx="31">
                  <c:v>24-May-99</c:v>
                </c:pt>
                <c:pt idx="32">
                  <c:v>27-May-99</c:v>
                </c:pt>
                <c:pt idx="33">
                  <c:v>31-May-99</c:v>
                </c:pt>
                <c:pt idx="34">
                  <c:v>5-Jun-99</c:v>
                </c:pt>
                <c:pt idx="35">
                  <c:v>10-Jun-99</c:v>
                </c:pt>
                <c:pt idx="36">
                  <c:v>14-Jun-99</c:v>
                </c:pt>
                <c:pt idx="37">
                  <c:v>19-Jun-99</c:v>
                </c:pt>
                <c:pt idx="38">
                  <c:v>20-Jun-99</c:v>
                </c:pt>
                <c:pt idx="39">
                  <c:v>24-Jun-99</c:v>
                </c:pt>
                <c:pt idx="40">
                  <c:v>27-Jun-99</c:v>
                </c:pt>
                <c:pt idx="41">
                  <c:v>1-Jul-99</c:v>
                </c:pt>
                <c:pt idx="42">
                  <c:v>5-Jul-99</c:v>
                </c:pt>
                <c:pt idx="43">
                  <c:v>13-Jul-99</c:v>
                </c:pt>
                <c:pt idx="44">
                  <c:v>20-Jul-99</c:v>
                </c:pt>
                <c:pt idx="45">
                  <c:v>24-Jul-99</c:v>
                </c:pt>
                <c:pt idx="46">
                  <c:v>28-Jul-99</c:v>
                </c:pt>
                <c:pt idx="47">
                  <c:v>3-Aug-99</c:v>
                </c:pt>
                <c:pt idx="48">
                  <c:v>5-Aug-99</c:v>
                </c:pt>
                <c:pt idx="49">
                  <c:v>10-Aug-99</c:v>
                </c:pt>
                <c:pt idx="50">
                  <c:v>14-Aug-99</c:v>
                </c:pt>
                <c:pt idx="51">
                  <c:v>31-Aug-99</c:v>
                </c:pt>
                <c:pt idx="52">
                  <c:v>9-Sep-99</c:v>
                </c:pt>
                <c:pt idx="53">
                  <c:v>13-Sep-99</c:v>
                </c:pt>
                <c:pt idx="54">
                  <c:v>16-Sep-99</c:v>
                </c:pt>
                <c:pt idx="55">
                  <c:v>27-Sep-99</c:v>
                </c:pt>
                <c:pt idx="56">
                  <c:v>16-Oct-99</c:v>
                </c:pt>
                <c:pt idx="57">
                  <c:v>21-Oct-99</c:v>
                </c:pt>
                <c:pt idx="58">
                  <c:v>4-Nov-99</c:v>
                </c:pt>
                <c:pt idx="59">
                  <c:v>29-Nov-99</c:v>
                </c:pt>
                <c:pt idx="60">
                  <c:v>9-Dec-99</c:v>
                </c:pt>
                <c:pt idx="61">
                  <c:v>18-Dec-99</c:v>
                </c:pt>
                <c:pt idx="62">
                  <c:v>22-Dec-99</c:v>
                </c:pt>
                <c:pt idx="63">
                  <c:v>2-Jan-00</c:v>
                </c:pt>
                <c:pt idx="64">
                  <c:v>1-Mar-00</c:v>
                </c:pt>
                <c:pt idx="65">
                  <c:v>11-Mar-00</c:v>
                </c:pt>
                <c:pt idx="66">
                  <c:v>29-Mar-00</c:v>
                </c:pt>
                <c:pt idx="67">
                  <c:v>7-Apr-00</c:v>
                </c:pt>
                <c:pt idx="68">
                  <c:v>18-May-00</c:v>
                </c:pt>
                <c:pt idx="69">
                  <c:v>30-May-00</c:v>
                </c:pt>
                <c:pt idx="70">
                  <c:v>8-Jun-00</c:v>
                </c:pt>
                <c:pt idx="71">
                  <c:v>26-Jun-00</c:v>
                </c:pt>
                <c:pt idx="72">
                  <c:v>5-Jul-00</c:v>
                </c:pt>
                <c:pt idx="73">
                  <c:v>26-Jul-00</c:v>
                </c:pt>
                <c:pt idx="74">
                  <c:v>19-Aug-00</c:v>
                </c:pt>
                <c:pt idx="75">
                  <c:v>28-Aug-00</c:v>
                </c:pt>
                <c:pt idx="76">
                  <c:v>9-Sep-00</c:v>
                </c:pt>
                <c:pt idx="77">
                  <c:v>12-Sep-00</c:v>
                </c:pt>
                <c:pt idx="78">
                  <c:v>15-Sep-00</c:v>
                </c:pt>
                <c:pt idx="79">
                  <c:v>29-Sep-00</c:v>
                </c:pt>
                <c:pt idx="80">
                  <c:v>13-Oct-00</c:v>
                </c:pt>
                <c:pt idx="81">
                  <c:v>28-Oct-00</c:v>
                </c:pt>
                <c:pt idx="82">
                  <c:v>5-Nov-00</c:v>
                </c:pt>
                <c:pt idx="83">
                  <c:v>30-Nov-00</c:v>
                </c:pt>
                <c:pt idx="84">
                  <c:v>5-Jan-01</c:v>
                </c:pt>
                <c:pt idx="85">
                  <c:v>20-Jan-01</c:v>
                </c:pt>
                <c:pt idx="86">
                  <c:v>9-Feb-01</c:v>
                </c:pt>
                <c:pt idx="87">
                  <c:v>13-Feb-01</c:v>
                </c:pt>
                <c:pt idx="88">
                  <c:v>24-Feb-01</c:v>
                </c:pt>
                <c:pt idx="89">
                  <c:v>3-Mar-01</c:v>
                </c:pt>
                <c:pt idx="90">
                  <c:v>17-Apr-01</c:v>
                </c:pt>
                <c:pt idx="91">
                  <c:v>7-May-01</c:v>
                </c:pt>
                <c:pt idx="92">
                  <c:v>2-Jun-01</c:v>
                </c:pt>
                <c:pt idx="93">
                  <c:v>2-Jul-01</c:v>
                </c:pt>
                <c:pt idx="94">
                  <c:v>31-Jul-01</c:v>
                </c:pt>
                <c:pt idx="95">
                  <c:v>2-Oct-01</c:v>
                </c:pt>
                <c:pt idx="96">
                  <c:v>26-Oct-01</c:v>
                </c:pt>
                <c:pt idx="97">
                  <c:v>22-Nov-01</c:v>
                </c:pt>
                <c:pt idx="98">
                  <c:v>12-Dec-01</c:v>
                </c:pt>
                <c:pt idx="99">
                  <c:v>11-Jan-02</c:v>
                </c:pt>
                <c:pt idx="100">
                  <c:v>12-Feb-02</c:v>
                </c:pt>
                <c:pt idx="101">
                  <c:v>10-Mar-02</c:v>
                </c:pt>
                <c:pt idx="102">
                  <c:v>10-Apr-02</c:v>
                </c:pt>
                <c:pt idx="103">
                  <c:v>1-May-02</c:v>
                </c:pt>
                <c:pt idx="104">
                  <c:v>3-Jun-02</c:v>
                </c:pt>
                <c:pt idx="105">
                  <c:v>1-Jul-02</c:v>
                </c:pt>
                <c:pt idx="106">
                  <c:v>31-Jul-02</c:v>
                </c:pt>
                <c:pt idx="107">
                  <c:v>5-Sep-02</c:v>
                </c:pt>
                <c:pt idx="108">
                  <c:v>18-Sep-02</c:v>
                </c:pt>
                <c:pt idx="109">
                  <c:v>2-Oct-02</c:v>
                </c:pt>
                <c:pt idx="110">
                  <c:v>6-Nov-02</c:v>
                </c:pt>
                <c:pt idx="111">
                  <c:v>4-Dec-02</c:v>
                </c:pt>
                <c:pt idx="112">
                  <c:v>7-Jan-03</c:v>
                </c:pt>
                <c:pt idx="113">
                  <c:v>5-Feb-03</c:v>
                </c:pt>
                <c:pt idx="114">
                  <c:v>5-Mar-03</c:v>
                </c:pt>
                <c:pt idx="115">
                  <c:v>3-Apr-03</c:v>
                </c:pt>
                <c:pt idx="116">
                  <c:v>9-May-03</c:v>
                </c:pt>
                <c:pt idx="117">
                  <c:v>11-Jun-03</c:v>
                </c:pt>
                <c:pt idx="118">
                  <c:v>14-Jul-03</c:v>
                </c:pt>
                <c:pt idx="119">
                  <c:v>19-Aug-03</c:v>
                </c:pt>
                <c:pt idx="120">
                  <c:v>19-Sep-03</c:v>
                </c:pt>
                <c:pt idx="121">
                  <c:v>30-Oct-03</c:v>
                </c:pt>
                <c:pt idx="122">
                  <c:v>1382/10/08</c:v>
                </c:pt>
                <c:pt idx="123">
                  <c:v>1382/11/11</c:v>
                </c:pt>
                <c:pt idx="124">
                  <c:v>1382/12/11</c:v>
                </c:pt>
                <c:pt idx="125">
                  <c:v>1383/01/11</c:v>
                </c:pt>
                <c:pt idx="126">
                  <c:v>1383/02/10</c:v>
                </c:pt>
                <c:pt idx="127">
                  <c:v>1383/03/11</c:v>
                </c:pt>
                <c:pt idx="128">
                  <c:v>1383/04/13</c:v>
                </c:pt>
                <c:pt idx="129">
                  <c:v>1383/04/24</c:v>
                </c:pt>
                <c:pt idx="130">
                  <c:v>1383/06/23</c:v>
                </c:pt>
                <c:pt idx="131">
                  <c:v>1383/08/26</c:v>
                </c:pt>
                <c:pt idx="132">
                  <c:v>1383/10/11</c:v>
                </c:pt>
                <c:pt idx="133">
                  <c:v>1383/11/17</c:v>
                </c:pt>
                <c:pt idx="134">
                  <c:v>1383/12/16</c:v>
                </c:pt>
                <c:pt idx="135">
                  <c:v>1384/04/07</c:v>
                </c:pt>
                <c:pt idx="136">
                  <c:v>1384/04/14</c:v>
                </c:pt>
                <c:pt idx="137">
                  <c:v>1384/05/14</c:v>
                </c:pt>
                <c:pt idx="138">
                  <c:v>1384/06/19</c:v>
                </c:pt>
                <c:pt idx="139">
                  <c:v>1384/07/18</c:v>
                </c:pt>
                <c:pt idx="140">
                  <c:v>1384/08/13</c:v>
                </c:pt>
                <c:pt idx="141">
                  <c:v>1384/09/18</c:v>
                </c:pt>
                <c:pt idx="142">
                  <c:v>1384/10/19</c:v>
                </c:pt>
                <c:pt idx="143">
                  <c:v>1384/11/18</c:v>
                </c:pt>
                <c:pt idx="144">
                  <c:v>1384/12/15</c:v>
                </c:pt>
                <c:pt idx="145">
                  <c:v>1385/01/16</c:v>
                </c:pt>
                <c:pt idx="146">
                  <c:v>1385/02/15</c:v>
                </c:pt>
                <c:pt idx="147">
                  <c:v>1385/03/18</c:v>
                </c:pt>
                <c:pt idx="148">
                  <c:v>1385/04/24</c:v>
                </c:pt>
                <c:pt idx="149">
                  <c:v>1385/05/20</c:v>
                </c:pt>
                <c:pt idx="150">
                  <c:v>1385/06/23</c:v>
                </c:pt>
                <c:pt idx="151">
                  <c:v>1385/07/22</c:v>
                </c:pt>
                <c:pt idx="152">
                  <c:v>1385/08/01</c:v>
                </c:pt>
                <c:pt idx="153">
                  <c:v>1385/09/22</c:v>
                </c:pt>
                <c:pt idx="154">
                  <c:v>1385/10/19</c:v>
                </c:pt>
                <c:pt idx="155">
                  <c:v>1385/11/03</c:v>
                </c:pt>
                <c:pt idx="156">
                  <c:v>1385/12/18</c:v>
                </c:pt>
                <c:pt idx="157">
                  <c:v>1386/01/24</c:v>
                </c:pt>
                <c:pt idx="158">
                  <c:v>1386/02/29</c:v>
                </c:pt>
                <c:pt idx="159">
                  <c:v>1386/03/25</c:v>
                </c:pt>
                <c:pt idx="160">
                  <c:v>1386/04/22</c:v>
                </c:pt>
                <c:pt idx="161">
                  <c:v>1386/05/28</c:v>
                </c:pt>
                <c:pt idx="162">
                  <c:v>1386/06/22</c:v>
                </c:pt>
                <c:pt idx="163">
                  <c:v>1386/07/21</c:v>
                </c:pt>
                <c:pt idx="164">
                  <c:v>1386/08/24</c:v>
                </c:pt>
                <c:pt idx="165">
                  <c:v>1386/09/26</c:v>
                </c:pt>
                <c:pt idx="166">
                  <c:v>1386/10/30</c:v>
                </c:pt>
                <c:pt idx="167">
                  <c:v>1386/11/28</c:v>
                </c:pt>
                <c:pt idx="168">
                  <c:v>1386/12/27</c:v>
                </c:pt>
                <c:pt idx="169">
                  <c:v>1387/01/25</c:v>
                </c:pt>
                <c:pt idx="170">
                  <c:v>1387/02/26</c:v>
                </c:pt>
                <c:pt idx="171">
                  <c:v>1387/05/24</c:v>
                </c:pt>
                <c:pt idx="172">
                  <c:v>1387/06/30</c:v>
                </c:pt>
                <c:pt idx="173">
                  <c:v>1387/07/27</c:v>
                </c:pt>
                <c:pt idx="174">
                  <c:v>1387/08/25</c:v>
                </c:pt>
                <c:pt idx="175">
                  <c:v>1387/09/23</c:v>
                </c:pt>
                <c:pt idx="176">
                  <c:v>1387/10/25</c:v>
                </c:pt>
                <c:pt idx="177">
                  <c:v>1387/11/26</c:v>
                </c:pt>
                <c:pt idx="178">
                  <c:v>1387/12/25</c:v>
                </c:pt>
                <c:pt idx="179">
                  <c:v>1388/01/26</c:v>
                </c:pt>
                <c:pt idx="180">
                  <c:v>1388/02/26</c:v>
                </c:pt>
                <c:pt idx="181">
                  <c:v>1388/03/24</c:v>
                </c:pt>
                <c:pt idx="182">
                  <c:v>1388/04/25</c:v>
                </c:pt>
                <c:pt idx="183">
                  <c:v>1388/05/27</c:v>
                </c:pt>
                <c:pt idx="184">
                  <c:v>1388/06/27</c:v>
                </c:pt>
                <c:pt idx="185">
                  <c:v>1388/07/25</c:v>
                </c:pt>
                <c:pt idx="186">
                  <c:v>1388/08/24</c:v>
                </c:pt>
                <c:pt idx="187">
                  <c:v>1388/09/25</c:v>
                </c:pt>
                <c:pt idx="188">
                  <c:v>1388/11/15</c:v>
                </c:pt>
                <c:pt idx="189">
                  <c:v>1388/12/29</c:v>
                </c:pt>
                <c:pt idx="190">
                  <c:v>1389/03/03</c:v>
                </c:pt>
              </c:strCache>
            </c:strRef>
          </c:cat>
          <c:val>
            <c:numRef>
              <c:f>'Full History'!$C$4:$C$210</c:f>
              <c:numCache>
                <c:formatCode>General</c:formatCode>
                <c:ptCount val="207"/>
                <c:pt idx="0">
                  <c:v>44</c:v>
                </c:pt>
                <c:pt idx="1">
                  <c:v>50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50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30</c:v>
                </c:pt>
                <c:pt idx="13">
                  <c:v>55</c:v>
                </c:pt>
                <c:pt idx="14">
                  <c:v>55</c:v>
                </c:pt>
                <c:pt idx="15">
                  <c:v>45</c:v>
                </c:pt>
                <c:pt idx="16">
                  <c:v>40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38</c:v>
                </c:pt>
                <c:pt idx="56">
                  <c:v>38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36</c:v>
                </c:pt>
                <c:pt idx="70">
                  <c:v>36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14</c:v>
                </c:pt>
                <c:pt idx="81">
                  <c:v>14</c:v>
                </c:pt>
                <c:pt idx="82">
                  <c:v>20</c:v>
                </c:pt>
                <c:pt idx="83">
                  <c:v>14</c:v>
                </c:pt>
                <c:pt idx="84">
                  <c:v>14</c:v>
                </c:pt>
                <c:pt idx="85">
                  <c:v>18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928-46ED-B642-CE4E1B8E6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083856"/>
        <c:axId val="223274528"/>
      </c:lineChart>
      <c:catAx>
        <c:axId val="222956224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3270048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23270048"/>
        <c:scaling>
          <c:orientation val="minMax"/>
          <c:max val="16000"/>
          <c:min val="0"/>
        </c:scaling>
        <c:delete val="0"/>
        <c:axPos val="l"/>
        <c:majorGridlines>
          <c:spPr>
            <a:ln>
              <a:solidFill>
                <a:sysClr val="windowText" lastClr="000000">
                  <a:alpha val="12000"/>
                </a:sysClr>
              </a:solidFill>
            </a:ln>
          </c:spPr>
        </c:majorGridlines>
        <c:minorGridlines/>
        <c:title>
          <c:tx>
            <c:rich>
              <a:bodyPr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Q &amp; GOR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222956224"/>
        <c:crosses val="autoZero"/>
        <c:crossBetween val="between"/>
        <c:majorUnit val="1000"/>
        <c:minorUnit val="1000"/>
      </c:valAx>
      <c:valAx>
        <c:axId val="223274528"/>
        <c:scaling>
          <c:orientation val="minMax"/>
          <c:max val="2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&amp; BSW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21083856"/>
        <c:crosses val="max"/>
        <c:crossBetween val="between"/>
        <c:majorUnit val="10"/>
        <c:minorUnit val="5"/>
      </c:valAx>
      <c:catAx>
        <c:axId val="22108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274528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</c:spPr>
  <c:printSettings>
    <c:headerFooter/>
    <c:pageMargins b="0.7480314960630301" l="0.70866141732286192" r="0.70866141732286192" t="0.7480314960630301" header="0.31496062992128027" footer="0.31496062992128027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WHT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('1388'!$A$4:$A$34,'1388'!$A$37:$A$67,'1388'!$A$70:$A$100)</c:f>
              <c:strCache>
                <c:ptCount val="93"/>
                <c:pt idx="0">
                  <c:v>88-01-01</c:v>
                </c:pt>
                <c:pt idx="1">
                  <c:v>88-01-02</c:v>
                </c:pt>
                <c:pt idx="2">
                  <c:v>88-01-03</c:v>
                </c:pt>
                <c:pt idx="3">
                  <c:v>88-01-04</c:v>
                </c:pt>
                <c:pt idx="4">
                  <c:v>88-01-05</c:v>
                </c:pt>
                <c:pt idx="5">
                  <c:v>88-01-06</c:v>
                </c:pt>
                <c:pt idx="6">
                  <c:v>88-01-07</c:v>
                </c:pt>
                <c:pt idx="7">
                  <c:v>88-01-08</c:v>
                </c:pt>
                <c:pt idx="8">
                  <c:v>88-01-09</c:v>
                </c:pt>
                <c:pt idx="9">
                  <c:v>88-01-10</c:v>
                </c:pt>
                <c:pt idx="10">
                  <c:v>88-01-11</c:v>
                </c:pt>
                <c:pt idx="11">
                  <c:v>88-01-12</c:v>
                </c:pt>
                <c:pt idx="12">
                  <c:v>88-01-13</c:v>
                </c:pt>
                <c:pt idx="13">
                  <c:v>88-01-14</c:v>
                </c:pt>
                <c:pt idx="14">
                  <c:v>88-01-15</c:v>
                </c:pt>
                <c:pt idx="15">
                  <c:v>88-01-16</c:v>
                </c:pt>
                <c:pt idx="16">
                  <c:v>88-01-17</c:v>
                </c:pt>
                <c:pt idx="17">
                  <c:v>88-01-18</c:v>
                </c:pt>
                <c:pt idx="18">
                  <c:v>88-01-19</c:v>
                </c:pt>
                <c:pt idx="19">
                  <c:v>88-01-20</c:v>
                </c:pt>
                <c:pt idx="20">
                  <c:v>88-01-21</c:v>
                </c:pt>
                <c:pt idx="21">
                  <c:v>88-01-22</c:v>
                </c:pt>
                <c:pt idx="22">
                  <c:v>88-01-23</c:v>
                </c:pt>
                <c:pt idx="23">
                  <c:v>88-01-24</c:v>
                </c:pt>
                <c:pt idx="24">
                  <c:v>88-01-25</c:v>
                </c:pt>
                <c:pt idx="25">
                  <c:v>88-01-26</c:v>
                </c:pt>
                <c:pt idx="26">
                  <c:v>88-01-27</c:v>
                </c:pt>
                <c:pt idx="27">
                  <c:v>88-01-28</c:v>
                </c:pt>
                <c:pt idx="28">
                  <c:v>88-01-29</c:v>
                </c:pt>
                <c:pt idx="29">
                  <c:v>88-01-30</c:v>
                </c:pt>
                <c:pt idx="30">
                  <c:v>88-01-31</c:v>
                </c:pt>
                <c:pt idx="31">
                  <c:v>88-02-01</c:v>
                </c:pt>
                <c:pt idx="32">
                  <c:v>88-02-02</c:v>
                </c:pt>
                <c:pt idx="33">
                  <c:v>88-02-03</c:v>
                </c:pt>
                <c:pt idx="34">
                  <c:v>88-02-04</c:v>
                </c:pt>
                <c:pt idx="35">
                  <c:v>88-02-05</c:v>
                </c:pt>
                <c:pt idx="36">
                  <c:v>88-02-06</c:v>
                </c:pt>
                <c:pt idx="37">
                  <c:v>88-02-07</c:v>
                </c:pt>
                <c:pt idx="38">
                  <c:v>88-02-08</c:v>
                </c:pt>
                <c:pt idx="39">
                  <c:v>88-02-09</c:v>
                </c:pt>
                <c:pt idx="40">
                  <c:v>88-02-10</c:v>
                </c:pt>
                <c:pt idx="41">
                  <c:v>88-02-11</c:v>
                </c:pt>
                <c:pt idx="42">
                  <c:v>88-02-12</c:v>
                </c:pt>
                <c:pt idx="43">
                  <c:v>88-02-13</c:v>
                </c:pt>
                <c:pt idx="44">
                  <c:v>88-02-14</c:v>
                </c:pt>
                <c:pt idx="45">
                  <c:v>88-02-15</c:v>
                </c:pt>
                <c:pt idx="46">
                  <c:v>88-02-16</c:v>
                </c:pt>
                <c:pt idx="47">
                  <c:v>88-02-17</c:v>
                </c:pt>
                <c:pt idx="48">
                  <c:v>88-02-18</c:v>
                </c:pt>
                <c:pt idx="49">
                  <c:v>88-02-19</c:v>
                </c:pt>
                <c:pt idx="50">
                  <c:v>88-02-20</c:v>
                </c:pt>
                <c:pt idx="51">
                  <c:v>88-02-21</c:v>
                </c:pt>
                <c:pt idx="52">
                  <c:v>88-02-22</c:v>
                </c:pt>
                <c:pt idx="53">
                  <c:v>88-02-23</c:v>
                </c:pt>
                <c:pt idx="54">
                  <c:v>88-02-24</c:v>
                </c:pt>
                <c:pt idx="55">
                  <c:v>88-02-25</c:v>
                </c:pt>
                <c:pt idx="56">
                  <c:v>88-02-26</c:v>
                </c:pt>
                <c:pt idx="57">
                  <c:v>88-02-27</c:v>
                </c:pt>
                <c:pt idx="58">
                  <c:v>88-02-28</c:v>
                </c:pt>
                <c:pt idx="59">
                  <c:v>88-02-29</c:v>
                </c:pt>
                <c:pt idx="60">
                  <c:v>88-02-30</c:v>
                </c:pt>
                <c:pt idx="61">
                  <c:v>88-02-31</c:v>
                </c:pt>
                <c:pt idx="62">
                  <c:v>88-03-01</c:v>
                </c:pt>
                <c:pt idx="63">
                  <c:v>88-03-02</c:v>
                </c:pt>
                <c:pt idx="64">
                  <c:v>88-03-03</c:v>
                </c:pt>
                <c:pt idx="65">
                  <c:v>88-03-04</c:v>
                </c:pt>
                <c:pt idx="66">
                  <c:v>88-03-05</c:v>
                </c:pt>
                <c:pt idx="67">
                  <c:v>88-03-06</c:v>
                </c:pt>
                <c:pt idx="68">
                  <c:v>88-03-07</c:v>
                </c:pt>
                <c:pt idx="69">
                  <c:v>88-03-08</c:v>
                </c:pt>
                <c:pt idx="70">
                  <c:v>88-03-09</c:v>
                </c:pt>
                <c:pt idx="71">
                  <c:v>88-03-10</c:v>
                </c:pt>
                <c:pt idx="72">
                  <c:v>88-03-11</c:v>
                </c:pt>
                <c:pt idx="73">
                  <c:v>88-03-12</c:v>
                </c:pt>
                <c:pt idx="74">
                  <c:v>88-03-13</c:v>
                </c:pt>
                <c:pt idx="75">
                  <c:v>88-03-14</c:v>
                </c:pt>
                <c:pt idx="76">
                  <c:v>88-03-15</c:v>
                </c:pt>
                <c:pt idx="77">
                  <c:v>88-03-16</c:v>
                </c:pt>
                <c:pt idx="78">
                  <c:v>88-03-17</c:v>
                </c:pt>
                <c:pt idx="79">
                  <c:v>88-03-18</c:v>
                </c:pt>
                <c:pt idx="80">
                  <c:v>88-03-19</c:v>
                </c:pt>
                <c:pt idx="81">
                  <c:v>88-03-20</c:v>
                </c:pt>
                <c:pt idx="82">
                  <c:v>88-03-21</c:v>
                </c:pt>
                <c:pt idx="83">
                  <c:v>88-03-22</c:v>
                </c:pt>
                <c:pt idx="84">
                  <c:v>88-03-23</c:v>
                </c:pt>
                <c:pt idx="85">
                  <c:v>88-03-24</c:v>
                </c:pt>
                <c:pt idx="86">
                  <c:v>88-03-25</c:v>
                </c:pt>
                <c:pt idx="87">
                  <c:v>88-03-26</c:v>
                </c:pt>
                <c:pt idx="88">
                  <c:v>88-03-27</c:v>
                </c:pt>
                <c:pt idx="89">
                  <c:v>88-03-28</c:v>
                </c:pt>
                <c:pt idx="90">
                  <c:v>88-03-29</c:v>
                </c:pt>
                <c:pt idx="91">
                  <c:v>88-03-30</c:v>
                </c:pt>
                <c:pt idx="92">
                  <c:v>88-03-31</c:v>
                </c:pt>
              </c:strCache>
            </c:strRef>
          </c:cat>
          <c:val>
            <c:numRef>
              <c:f>('1388'!$B$4:$B$34,'1388'!$B$37:$B$67,'1388'!$B$70:$B$100)</c:f>
              <c:numCache>
                <c:formatCode>0.0</c:formatCode>
                <c:ptCount val="93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85.5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86</c:v>
                </c:pt>
                <c:pt idx="13">
                  <c:v>85</c:v>
                </c:pt>
                <c:pt idx="14">
                  <c:v>86</c:v>
                </c:pt>
                <c:pt idx="15">
                  <c:v>86</c:v>
                </c:pt>
                <c:pt idx="16">
                  <c:v>85</c:v>
                </c:pt>
                <c:pt idx="17">
                  <c:v>85</c:v>
                </c:pt>
                <c:pt idx="18">
                  <c:v>86</c:v>
                </c:pt>
                <c:pt idx="19">
                  <c:v>86</c:v>
                </c:pt>
                <c:pt idx="20">
                  <c:v>86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  <c:pt idx="24">
                  <c:v>85</c:v>
                </c:pt>
                <c:pt idx="25">
                  <c:v>86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  <c:pt idx="29">
                  <c:v>86</c:v>
                </c:pt>
                <c:pt idx="30">
                  <c:v>86</c:v>
                </c:pt>
                <c:pt idx="31">
                  <c:v>86</c:v>
                </c:pt>
                <c:pt idx="32">
                  <c:v>85</c:v>
                </c:pt>
                <c:pt idx="33">
                  <c:v>86</c:v>
                </c:pt>
                <c:pt idx="34">
                  <c:v>86</c:v>
                </c:pt>
                <c:pt idx="35">
                  <c:v>86</c:v>
                </c:pt>
                <c:pt idx="36">
                  <c:v>86</c:v>
                </c:pt>
                <c:pt idx="37">
                  <c:v>86</c:v>
                </c:pt>
                <c:pt idx="38">
                  <c:v>86</c:v>
                </c:pt>
                <c:pt idx="39">
                  <c:v>86</c:v>
                </c:pt>
                <c:pt idx="40">
                  <c:v>86</c:v>
                </c:pt>
                <c:pt idx="41">
                  <c:v>86</c:v>
                </c:pt>
                <c:pt idx="43">
                  <c:v>85</c:v>
                </c:pt>
                <c:pt idx="44">
                  <c:v>86</c:v>
                </c:pt>
                <c:pt idx="45">
                  <c:v>84</c:v>
                </c:pt>
                <c:pt idx="46">
                  <c:v>86</c:v>
                </c:pt>
                <c:pt idx="47">
                  <c:v>86</c:v>
                </c:pt>
                <c:pt idx="48">
                  <c:v>86</c:v>
                </c:pt>
                <c:pt idx="49">
                  <c:v>86</c:v>
                </c:pt>
                <c:pt idx="50">
                  <c:v>86</c:v>
                </c:pt>
                <c:pt idx="51">
                  <c:v>86</c:v>
                </c:pt>
                <c:pt idx="52">
                  <c:v>86</c:v>
                </c:pt>
                <c:pt idx="53">
                  <c:v>86</c:v>
                </c:pt>
                <c:pt idx="54">
                  <c:v>86</c:v>
                </c:pt>
                <c:pt idx="55">
                  <c:v>86</c:v>
                </c:pt>
                <c:pt idx="56">
                  <c:v>86</c:v>
                </c:pt>
                <c:pt idx="57">
                  <c:v>86</c:v>
                </c:pt>
                <c:pt idx="58">
                  <c:v>86</c:v>
                </c:pt>
                <c:pt idx="59">
                  <c:v>86</c:v>
                </c:pt>
                <c:pt idx="60">
                  <c:v>86</c:v>
                </c:pt>
                <c:pt idx="61">
                  <c:v>86</c:v>
                </c:pt>
                <c:pt idx="62">
                  <c:v>86</c:v>
                </c:pt>
                <c:pt idx="63">
                  <c:v>86</c:v>
                </c:pt>
                <c:pt idx="64">
                  <c:v>86</c:v>
                </c:pt>
                <c:pt idx="65">
                  <c:v>86</c:v>
                </c:pt>
                <c:pt idx="66">
                  <c:v>86</c:v>
                </c:pt>
                <c:pt idx="67">
                  <c:v>86</c:v>
                </c:pt>
                <c:pt idx="68">
                  <c:v>86</c:v>
                </c:pt>
                <c:pt idx="69">
                  <c:v>86</c:v>
                </c:pt>
                <c:pt idx="70">
                  <c:v>86</c:v>
                </c:pt>
                <c:pt idx="71">
                  <c:v>86</c:v>
                </c:pt>
                <c:pt idx="72">
                  <c:v>86</c:v>
                </c:pt>
                <c:pt idx="73">
                  <c:v>86</c:v>
                </c:pt>
                <c:pt idx="74">
                  <c:v>86</c:v>
                </c:pt>
                <c:pt idx="75">
                  <c:v>86</c:v>
                </c:pt>
                <c:pt idx="76">
                  <c:v>86</c:v>
                </c:pt>
                <c:pt idx="77">
                  <c:v>86</c:v>
                </c:pt>
                <c:pt idx="80">
                  <c:v>86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86</c:v>
                </c:pt>
                <c:pt idx="85">
                  <c:v>86</c:v>
                </c:pt>
                <c:pt idx="86">
                  <c:v>86</c:v>
                </c:pt>
                <c:pt idx="87">
                  <c:v>86</c:v>
                </c:pt>
                <c:pt idx="88">
                  <c:v>86</c:v>
                </c:pt>
                <c:pt idx="89">
                  <c:v>86</c:v>
                </c:pt>
                <c:pt idx="90">
                  <c:v>86</c:v>
                </c:pt>
                <c:pt idx="91">
                  <c:v>86</c:v>
                </c:pt>
                <c:pt idx="92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C6-4EE2-B122-3F16D7003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086208"/>
        <c:axId val="223372264"/>
      </c:lineChart>
      <c:catAx>
        <c:axId val="221086208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3372264"/>
        <c:crosses val="autoZero"/>
        <c:auto val="1"/>
        <c:lblAlgn val="ctr"/>
        <c:lblOffset val="100"/>
        <c:tickLblSkip val="31"/>
        <c:tickMarkSkip val="1"/>
        <c:noMultiLvlLbl val="0"/>
      </c:catAx>
      <c:valAx>
        <c:axId val="223372264"/>
        <c:scaling>
          <c:orientation val="minMax"/>
          <c:max val="90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WHT (°C)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1086208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WHP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Pt>
            <c:idx val="25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507-4C02-AA75-D0888A62EDA1}"/>
              </c:ext>
            </c:extLst>
          </c:dPt>
          <c:dPt>
            <c:idx val="46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507-4C02-AA75-D0888A62EDA1}"/>
              </c:ext>
            </c:extLst>
          </c:dPt>
          <c:dPt>
            <c:idx val="56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507-4C02-AA75-D0888A62EDA1}"/>
              </c:ext>
            </c:extLst>
          </c:dPt>
          <c:dPt>
            <c:idx val="85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507-4C02-AA75-D0888A62EDA1}"/>
              </c:ext>
            </c:extLst>
          </c:dPt>
          <c:dLbls>
            <c:dLbl>
              <c:idx val="25"/>
              <c:layout>
                <c:manualLayout>
                  <c:x val="-6.0908317262525512E-2"/>
                  <c:y val="9.5029588699658246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4289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0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1265</a:t>
                    </a: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5507-4C02-AA75-D0888A62EDA1}"/>
                </c:ext>
              </c:extLst>
            </c:dLbl>
            <c:dLbl>
              <c:idx val="56"/>
              <c:layout>
                <c:manualLayout>
                  <c:x val="-4.7373135648630993E-2"/>
                  <c:y val="9.1752706330704509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4324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0.1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</a:t>
                    </a: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 = 1155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5507-4C02-AA75-D0888A62EDA1}"/>
                </c:ext>
              </c:extLst>
            </c:dLbl>
            <c:dLbl>
              <c:idx val="85"/>
              <c:layout>
                <c:manualLayout>
                  <c:x val="-5.4140726455578422E-2"/>
                  <c:y val="8.1922059223843394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4336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0.1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1227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5507-4C02-AA75-D0888A62EDA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('1388'!$A$4:$A$34,'1388'!$A$37:$A$67,'1388'!$A$70:$A$100)</c:f>
              <c:strCache>
                <c:ptCount val="93"/>
                <c:pt idx="0">
                  <c:v>88-01-01</c:v>
                </c:pt>
                <c:pt idx="1">
                  <c:v>88-01-02</c:v>
                </c:pt>
                <c:pt idx="2">
                  <c:v>88-01-03</c:v>
                </c:pt>
                <c:pt idx="3">
                  <c:v>88-01-04</c:v>
                </c:pt>
                <c:pt idx="4">
                  <c:v>88-01-05</c:v>
                </c:pt>
                <c:pt idx="5">
                  <c:v>88-01-06</c:v>
                </c:pt>
                <c:pt idx="6">
                  <c:v>88-01-07</c:v>
                </c:pt>
                <c:pt idx="7">
                  <c:v>88-01-08</c:v>
                </c:pt>
                <c:pt idx="8">
                  <c:v>88-01-09</c:v>
                </c:pt>
                <c:pt idx="9">
                  <c:v>88-01-10</c:v>
                </c:pt>
                <c:pt idx="10">
                  <c:v>88-01-11</c:v>
                </c:pt>
                <c:pt idx="11">
                  <c:v>88-01-12</c:v>
                </c:pt>
                <c:pt idx="12">
                  <c:v>88-01-13</c:v>
                </c:pt>
                <c:pt idx="13">
                  <c:v>88-01-14</c:v>
                </c:pt>
                <c:pt idx="14">
                  <c:v>88-01-15</c:v>
                </c:pt>
                <c:pt idx="15">
                  <c:v>88-01-16</c:v>
                </c:pt>
                <c:pt idx="16">
                  <c:v>88-01-17</c:v>
                </c:pt>
                <c:pt idx="17">
                  <c:v>88-01-18</c:v>
                </c:pt>
                <c:pt idx="18">
                  <c:v>88-01-19</c:v>
                </c:pt>
                <c:pt idx="19">
                  <c:v>88-01-20</c:v>
                </c:pt>
                <c:pt idx="20">
                  <c:v>88-01-21</c:v>
                </c:pt>
                <c:pt idx="21">
                  <c:v>88-01-22</c:v>
                </c:pt>
                <c:pt idx="22">
                  <c:v>88-01-23</c:v>
                </c:pt>
                <c:pt idx="23">
                  <c:v>88-01-24</c:v>
                </c:pt>
                <c:pt idx="24">
                  <c:v>88-01-25</c:v>
                </c:pt>
                <c:pt idx="25">
                  <c:v>88-01-26</c:v>
                </c:pt>
                <c:pt idx="26">
                  <c:v>88-01-27</c:v>
                </c:pt>
                <c:pt idx="27">
                  <c:v>88-01-28</c:v>
                </c:pt>
                <c:pt idx="28">
                  <c:v>88-01-29</c:v>
                </c:pt>
                <c:pt idx="29">
                  <c:v>88-01-30</c:v>
                </c:pt>
                <c:pt idx="30">
                  <c:v>88-01-31</c:v>
                </c:pt>
                <c:pt idx="31">
                  <c:v>88-02-01</c:v>
                </c:pt>
                <c:pt idx="32">
                  <c:v>88-02-02</c:v>
                </c:pt>
                <c:pt idx="33">
                  <c:v>88-02-03</c:v>
                </c:pt>
                <c:pt idx="34">
                  <c:v>88-02-04</c:v>
                </c:pt>
                <c:pt idx="35">
                  <c:v>88-02-05</c:v>
                </c:pt>
                <c:pt idx="36">
                  <c:v>88-02-06</c:v>
                </c:pt>
                <c:pt idx="37">
                  <c:v>88-02-07</c:v>
                </c:pt>
                <c:pt idx="38">
                  <c:v>88-02-08</c:v>
                </c:pt>
                <c:pt idx="39">
                  <c:v>88-02-09</c:v>
                </c:pt>
                <c:pt idx="40">
                  <c:v>88-02-10</c:v>
                </c:pt>
                <c:pt idx="41">
                  <c:v>88-02-11</c:v>
                </c:pt>
                <c:pt idx="42">
                  <c:v>88-02-12</c:v>
                </c:pt>
                <c:pt idx="43">
                  <c:v>88-02-13</c:v>
                </c:pt>
                <c:pt idx="44">
                  <c:v>88-02-14</c:v>
                </c:pt>
                <c:pt idx="45">
                  <c:v>88-02-15</c:v>
                </c:pt>
                <c:pt idx="46">
                  <c:v>88-02-16</c:v>
                </c:pt>
                <c:pt idx="47">
                  <c:v>88-02-17</c:v>
                </c:pt>
                <c:pt idx="48">
                  <c:v>88-02-18</c:v>
                </c:pt>
                <c:pt idx="49">
                  <c:v>88-02-19</c:v>
                </c:pt>
                <c:pt idx="50">
                  <c:v>88-02-20</c:v>
                </c:pt>
                <c:pt idx="51">
                  <c:v>88-02-21</c:v>
                </c:pt>
                <c:pt idx="52">
                  <c:v>88-02-22</c:v>
                </c:pt>
                <c:pt idx="53">
                  <c:v>88-02-23</c:v>
                </c:pt>
                <c:pt idx="54">
                  <c:v>88-02-24</c:v>
                </c:pt>
                <c:pt idx="55">
                  <c:v>88-02-25</c:v>
                </c:pt>
                <c:pt idx="56">
                  <c:v>88-02-26</c:v>
                </c:pt>
                <c:pt idx="57">
                  <c:v>88-02-27</c:v>
                </c:pt>
                <c:pt idx="58">
                  <c:v>88-02-28</c:v>
                </c:pt>
                <c:pt idx="59">
                  <c:v>88-02-29</c:v>
                </c:pt>
                <c:pt idx="60">
                  <c:v>88-02-30</c:v>
                </c:pt>
                <c:pt idx="61">
                  <c:v>88-02-31</c:v>
                </c:pt>
                <c:pt idx="62">
                  <c:v>88-03-01</c:v>
                </c:pt>
                <c:pt idx="63">
                  <c:v>88-03-02</c:v>
                </c:pt>
                <c:pt idx="64">
                  <c:v>88-03-03</c:v>
                </c:pt>
                <c:pt idx="65">
                  <c:v>88-03-04</c:v>
                </c:pt>
                <c:pt idx="66">
                  <c:v>88-03-05</c:v>
                </c:pt>
                <c:pt idx="67">
                  <c:v>88-03-06</c:v>
                </c:pt>
                <c:pt idx="68">
                  <c:v>88-03-07</c:v>
                </c:pt>
                <c:pt idx="69">
                  <c:v>88-03-08</c:v>
                </c:pt>
                <c:pt idx="70">
                  <c:v>88-03-09</c:v>
                </c:pt>
                <c:pt idx="71">
                  <c:v>88-03-10</c:v>
                </c:pt>
                <c:pt idx="72">
                  <c:v>88-03-11</c:v>
                </c:pt>
                <c:pt idx="73">
                  <c:v>88-03-12</c:v>
                </c:pt>
                <c:pt idx="74">
                  <c:v>88-03-13</c:v>
                </c:pt>
                <c:pt idx="75">
                  <c:v>88-03-14</c:v>
                </c:pt>
                <c:pt idx="76">
                  <c:v>88-03-15</c:v>
                </c:pt>
                <c:pt idx="77">
                  <c:v>88-03-16</c:v>
                </c:pt>
                <c:pt idx="78">
                  <c:v>88-03-17</c:v>
                </c:pt>
                <c:pt idx="79">
                  <c:v>88-03-18</c:v>
                </c:pt>
                <c:pt idx="80">
                  <c:v>88-03-19</c:v>
                </c:pt>
                <c:pt idx="81">
                  <c:v>88-03-20</c:v>
                </c:pt>
                <c:pt idx="82">
                  <c:v>88-03-21</c:v>
                </c:pt>
                <c:pt idx="83">
                  <c:v>88-03-22</c:v>
                </c:pt>
                <c:pt idx="84">
                  <c:v>88-03-23</c:v>
                </c:pt>
                <c:pt idx="85">
                  <c:v>88-03-24</c:v>
                </c:pt>
                <c:pt idx="86">
                  <c:v>88-03-25</c:v>
                </c:pt>
                <c:pt idx="87">
                  <c:v>88-03-26</c:v>
                </c:pt>
                <c:pt idx="88">
                  <c:v>88-03-27</c:v>
                </c:pt>
                <c:pt idx="89">
                  <c:v>88-03-28</c:v>
                </c:pt>
                <c:pt idx="90">
                  <c:v>88-03-29</c:v>
                </c:pt>
                <c:pt idx="91">
                  <c:v>88-03-30</c:v>
                </c:pt>
                <c:pt idx="92">
                  <c:v>88-03-31</c:v>
                </c:pt>
              </c:strCache>
            </c:strRef>
          </c:cat>
          <c:val>
            <c:numRef>
              <c:f>('1388'!$C$4:$C$34,'1388'!$C$37:$C$67,'1388'!$C$70:$C$100)</c:f>
              <c:numCache>
                <c:formatCode>0.0</c:formatCode>
                <c:ptCount val="93"/>
                <c:pt idx="0">
                  <c:v>129.1</c:v>
                </c:pt>
                <c:pt idx="1">
                  <c:v>129.30000000000001</c:v>
                </c:pt>
                <c:pt idx="2">
                  <c:v>129.5</c:v>
                </c:pt>
                <c:pt idx="3">
                  <c:v>129.4</c:v>
                </c:pt>
                <c:pt idx="4">
                  <c:v>129.19999999999999</c:v>
                </c:pt>
                <c:pt idx="5">
                  <c:v>129.19999999999999</c:v>
                </c:pt>
                <c:pt idx="6">
                  <c:v>128.9</c:v>
                </c:pt>
                <c:pt idx="7">
                  <c:v>128.80000000000001</c:v>
                </c:pt>
                <c:pt idx="8">
                  <c:v>128.80000000000001</c:v>
                </c:pt>
                <c:pt idx="9">
                  <c:v>128.80000000000001</c:v>
                </c:pt>
                <c:pt idx="10">
                  <c:v>128.80000000000001</c:v>
                </c:pt>
                <c:pt idx="11">
                  <c:v>129.4</c:v>
                </c:pt>
                <c:pt idx="12">
                  <c:v>129.9</c:v>
                </c:pt>
                <c:pt idx="13">
                  <c:v>130.30000000000001</c:v>
                </c:pt>
                <c:pt idx="14">
                  <c:v>130.4</c:v>
                </c:pt>
                <c:pt idx="15">
                  <c:v>130.4</c:v>
                </c:pt>
                <c:pt idx="16">
                  <c:v>130.30000000000001</c:v>
                </c:pt>
                <c:pt idx="17">
                  <c:v>130.1</c:v>
                </c:pt>
                <c:pt idx="18">
                  <c:v>129.80000000000001</c:v>
                </c:pt>
                <c:pt idx="19">
                  <c:v>129.5</c:v>
                </c:pt>
                <c:pt idx="20">
                  <c:v>129.4</c:v>
                </c:pt>
                <c:pt idx="21">
                  <c:v>129.6</c:v>
                </c:pt>
                <c:pt idx="22">
                  <c:v>129.80000000000001</c:v>
                </c:pt>
                <c:pt idx="23">
                  <c:v>129.9</c:v>
                </c:pt>
                <c:pt idx="24">
                  <c:v>129.80000000000001</c:v>
                </c:pt>
                <c:pt idx="25">
                  <c:v>129.69999999999999</c:v>
                </c:pt>
                <c:pt idx="26">
                  <c:v>130.1</c:v>
                </c:pt>
                <c:pt idx="27">
                  <c:v>130.30000000000001</c:v>
                </c:pt>
                <c:pt idx="28">
                  <c:v>130.4</c:v>
                </c:pt>
                <c:pt idx="29">
                  <c:v>130.30000000000001</c:v>
                </c:pt>
                <c:pt idx="30">
                  <c:v>130.5</c:v>
                </c:pt>
                <c:pt idx="31">
                  <c:v>130.9</c:v>
                </c:pt>
                <c:pt idx="32">
                  <c:v>130.69999999999999</c:v>
                </c:pt>
                <c:pt idx="33">
                  <c:v>130.80000000000001</c:v>
                </c:pt>
                <c:pt idx="34">
                  <c:v>130.5</c:v>
                </c:pt>
                <c:pt idx="35">
                  <c:v>129.69999999999999</c:v>
                </c:pt>
                <c:pt idx="36">
                  <c:v>129.9</c:v>
                </c:pt>
                <c:pt idx="37">
                  <c:v>130.5</c:v>
                </c:pt>
                <c:pt idx="38">
                  <c:v>131.4</c:v>
                </c:pt>
                <c:pt idx="39">
                  <c:v>131.30000000000001</c:v>
                </c:pt>
                <c:pt idx="40">
                  <c:v>131.30000000000001</c:v>
                </c:pt>
                <c:pt idx="41">
                  <c:v>131.30000000000001</c:v>
                </c:pt>
                <c:pt idx="43">
                  <c:v>131.30000000000001</c:v>
                </c:pt>
                <c:pt idx="44">
                  <c:v>131.30000000000001</c:v>
                </c:pt>
                <c:pt idx="45">
                  <c:v>131.30000000000001</c:v>
                </c:pt>
                <c:pt idx="46">
                  <c:v>126.7</c:v>
                </c:pt>
                <c:pt idx="47">
                  <c:v>127.1</c:v>
                </c:pt>
                <c:pt idx="48">
                  <c:v>127.2</c:v>
                </c:pt>
                <c:pt idx="49">
                  <c:v>127.3</c:v>
                </c:pt>
                <c:pt idx="50">
                  <c:v>127.3</c:v>
                </c:pt>
                <c:pt idx="51">
                  <c:v>127.3</c:v>
                </c:pt>
                <c:pt idx="52">
                  <c:v>127.2</c:v>
                </c:pt>
                <c:pt idx="53">
                  <c:v>127.2</c:v>
                </c:pt>
                <c:pt idx="54">
                  <c:v>127.2</c:v>
                </c:pt>
                <c:pt idx="55">
                  <c:v>127.2</c:v>
                </c:pt>
                <c:pt idx="56">
                  <c:v>127.1</c:v>
                </c:pt>
                <c:pt idx="57">
                  <c:v>127.2</c:v>
                </c:pt>
                <c:pt idx="58">
                  <c:v>127.1</c:v>
                </c:pt>
                <c:pt idx="59">
                  <c:v>127.1</c:v>
                </c:pt>
                <c:pt idx="60">
                  <c:v>127.1</c:v>
                </c:pt>
                <c:pt idx="61">
                  <c:v>127.1</c:v>
                </c:pt>
                <c:pt idx="62">
                  <c:v>127.1</c:v>
                </c:pt>
                <c:pt idx="63">
                  <c:v>127.1</c:v>
                </c:pt>
                <c:pt idx="64">
                  <c:v>127.1</c:v>
                </c:pt>
                <c:pt idx="65">
                  <c:v>127.1</c:v>
                </c:pt>
                <c:pt idx="66">
                  <c:v>127.1</c:v>
                </c:pt>
                <c:pt idx="67">
                  <c:v>127.1</c:v>
                </c:pt>
                <c:pt idx="68">
                  <c:v>127.1</c:v>
                </c:pt>
                <c:pt idx="69">
                  <c:v>127.1</c:v>
                </c:pt>
                <c:pt idx="70">
                  <c:v>127.1</c:v>
                </c:pt>
                <c:pt idx="71">
                  <c:v>127.1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126.9</c:v>
                </c:pt>
                <c:pt idx="86">
                  <c:v>126.9</c:v>
                </c:pt>
                <c:pt idx="87">
                  <c:v>126.9</c:v>
                </c:pt>
                <c:pt idx="88">
                  <c:v>126.9</c:v>
                </c:pt>
                <c:pt idx="89">
                  <c:v>126.9</c:v>
                </c:pt>
                <c:pt idx="90">
                  <c:v>126.9</c:v>
                </c:pt>
                <c:pt idx="91">
                  <c:v>126.8</c:v>
                </c:pt>
                <c:pt idx="92">
                  <c:v>126.8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07-4C02-AA75-D0888A62E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374616"/>
        <c:axId val="223375400"/>
      </c:lineChart>
      <c:catAx>
        <c:axId val="22337461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3375400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223375400"/>
        <c:scaling>
          <c:orientation val="minMax"/>
          <c:max val="135"/>
          <c:min val="1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(Barg)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3374616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WHT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('1388'!$A$103:$A$133,'1388'!$A$136:$A$166,'1388'!$A$169:$A$199)</c:f>
              <c:strCache>
                <c:ptCount val="93"/>
                <c:pt idx="0">
                  <c:v>88-04-01</c:v>
                </c:pt>
                <c:pt idx="1">
                  <c:v>88-04-02</c:v>
                </c:pt>
                <c:pt idx="2">
                  <c:v>88-04-03</c:v>
                </c:pt>
                <c:pt idx="3">
                  <c:v>88-04-04</c:v>
                </c:pt>
                <c:pt idx="4">
                  <c:v>88-04-05</c:v>
                </c:pt>
                <c:pt idx="5">
                  <c:v>88-04-06</c:v>
                </c:pt>
                <c:pt idx="6">
                  <c:v>88-04-07</c:v>
                </c:pt>
                <c:pt idx="7">
                  <c:v>88-04-08</c:v>
                </c:pt>
                <c:pt idx="8">
                  <c:v>88-04-09</c:v>
                </c:pt>
                <c:pt idx="9">
                  <c:v>88-04-10</c:v>
                </c:pt>
                <c:pt idx="10">
                  <c:v>88-04-11</c:v>
                </c:pt>
                <c:pt idx="11">
                  <c:v>88-04-12</c:v>
                </c:pt>
                <c:pt idx="12">
                  <c:v>88-04-13</c:v>
                </c:pt>
                <c:pt idx="13">
                  <c:v>88-04-14</c:v>
                </c:pt>
                <c:pt idx="14">
                  <c:v>88-04-15</c:v>
                </c:pt>
                <c:pt idx="15">
                  <c:v>88-04-16</c:v>
                </c:pt>
                <c:pt idx="16">
                  <c:v>88-04-17</c:v>
                </c:pt>
                <c:pt idx="17">
                  <c:v>88-04-18</c:v>
                </c:pt>
                <c:pt idx="18">
                  <c:v>88-04-19</c:v>
                </c:pt>
                <c:pt idx="19">
                  <c:v>88-04-20</c:v>
                </c:pt>
                <c:pt idx="20">
                  <c:v>88-04-21</c:v>
                </c:pt>
                <c:pt idx="21">
                  <c:v>88-04-22</c:v>
                </c:pt>
                <c:pt idx="22">
                  <c:v>88-04-23</c:v>
                </c:pt>
                <c:pt idx="23">
                  <c:v>88-04-24</c:v>
                </c:pt>
                <c:pt idx="24">
                  <c:v>88-04-25</c:v>
                </c:pt>
                <c:pt idx="25">
                  <c:v>88-04-26</c:v>
                </c:pt>
                <c:pt idx="26">
                  <c:v>88-04-27</c:v>
                </c:pt>
                <c:pt idx="27">
                  <c:v>88-04-28</c:v>
                </c:pt>
                <c:pt idx="28">
                  <c:v>88-04-29</c:v>
                </c:pt>
                <c:pt idx="29">
                  <c:v>88-04-30</c:v>
                </c:pt>
                <c:pt idx="30">
                  <c:v>88-04-31</c:v>
                </c:pt>
                <c:pt idx="31">
                  <c:v>88-05-01</c:v>
                </c:pt>
                <c:pt idx="32">
                  <c:v>88-05-02</c:v>
                </c:pt>
                <c:pt idx="33">
                  <c:v>88-05-03</c:v>
                </c:pt>
                <c:pt idx="34">
                  <c:v>88-05-04</c:v>
                </c:pt>
                <c:pt idx="35">
                  <c:v>88-05-05</c:v>
                </c:pt>
                <c:pt idx="36">
                  <c:v>88-05-06</c:v>
                </c:pt>
                <c:pt idx="37">
                  <c:v>88-05-07</c:v>
                </c:pt>
                <c:pt idx="38">
                  <c:v>88-05-08</c:v>
                </c:pt>
                <c:pt idx="39">
                  <c:v>88-05-09</c:v>
                </c:pt>
                <c:pt idx="40">
                  <c:v>88-05-10</c:v>
                </c:pt>
                <c:pt idx="41">
                  <c:v>88-05-11</c:v>
                </c:pt>
                <c:pt idx="42">
                  <c:v>88-05-12</c:v>
                </c:pt>
                <c:pt idx="43">
                  <c:v>88-05-13</c:v>
                </c:pt>
                <c:pt idx="44">
                  <c:v>88-05-14</c:v>
                </c:pt>
                <c:pt idx="45">
                  <c:v>88-05-15</c:v>
                </c:pt>
                <c:pt idx="46">
                  <c:v>88-05-16</c:v>
                </c:pt>
                <c:pt idx="47">
                  <c:v>88-05-17</c:v>
                </c:pt>
                <c:pt idx="48">
                  <c:v>88-05-18</c:v>
                </c:pt>
                <c:pt idx="49">
                  <c:v>88-05-19</c:v>
                </c:pt>
                <c:pt idx="50">
                  <c:v>88-05-20</c:v>
                </c:pt>
                <c:pt idx="51">
                  <c:v>88-05-21</c:v>
                </c:pt>
                <c:pt idx="52">
                  <c:v>88-05-22</c:v>
                </c:pt>
                <c:pt idx="53">
                  <c:v>88-05-23</c:v>
                </c:pt>
                <c:pt idx="54">
                  <c:v>88-05-24</c:v>
                </c:pt>
                <c:pt idx="55">
                  <c:v>88-05-25</c:v>
                </c:pt>
                <c:pt idx="56">
                  <c:v>88-05-26</c:v>
                </c:pt>
                <c:pt idx="57">
                  <c:v>88-05-27</c:v>
                </c:pt>
                <c:pt idx="58">
                  <c:v>88-05-28</c:v>
                </c:pt>
                <c:pt idx="59">
                  <c:v>88-05-29</c:v>
                </c:pt>
                <c:pt idx="60">
                  <c:v>88-05-30</c:v>
                </c:pt>
                <c:pt idx="61">
                  <c:v>88-05-31</c:v>
                </c:pt>
                <c:pt idx="62">
                  <c:v>88-06-01</c:v>
                </c:pt>
                <c:pt idx="63">
                  <c:v>88-06-02</c:v>
                </c:pt>
                <c:pt idx="64">
                  <c:v>88-06-03</c:v>
                </c:pt>
                <c:pt idx="65">
                  <c:v>88-06-04</c:v>
                </c:pt>
                <c:pt idx="66">
                  <c:v>88-06-05</c:v>
                </c:pt>
                <c:pt idx="67">
                  <c:v>88-06-06</c:v>
                </c:pt>
                <c:pt idx="68">
                  <c:v>88-06-07</c:v>
                </c:pt>
                <c:pt idx="69">
                  <c:v>88-06-08</c:v>
                </c:pt>
                <c:pt idx="70">
                  <c:v>88-06-09</c:v>
                </c:pt>
                <c:pt idx="71">
                  <c:v>88-06-10</c:v>
                </c:pt>
                <c:pt idx="72">
                  <c:v>88-06-11</c:v>
                </c:pt>
                <c:pt idx="73">
                  <c:v>88-06-12</c:v>
                </c:pt>
                <c:pt idx="74">
                  <c:v>88-06-13</c:v>
                </c:pt>
                <c:pt idx="75">
                  <c:v>88-06-14</c:v>
                </c:pt>
                <c:pt idx="76">
                  <c:v>88-06-15</c:v>
                </c:pt>
                <c:pt idx="77">
                  <c:v>88-06-16</c:v>
                </c:pt>
                <c:pt idx="78">
                  <c:v>88-06-17</c:v>
                </c:pt>
                <c:pt idx="79">
                  <c:v>88-06-18</c:v>
                </c:pt>
                <c:pt idx="80">
                  <c:v>88-06-19</c:v>
                </c:pt>
                <c:pt idx="81">
                  <c:v>88-06-20</c:v>
                </c:pt>
                <c:pt idx="82">
                  <c:v>88-06-21</c:v>
                </c:pt>
                <c:pt idx="83">
                  <c:v>88-06-22</c:v>
                </c:pt>
                <c:pt idx="84">
                  <c:v>88-06-23</c:v>
                </c:pt>
                <c:pt idx="85">
                  <c:v>88-06-24</c:v>
                </c:pt>
                <c:pt idx="86">
                  <c:v>88-06-25</c:v>
                </c:pt>
                <c:pt idx="87">
                  <c:v>88-06-26</c:v>
                </c:pt>
                <c:pt idx="88">
                  <c:v>88-06-27</c:v>
                </c:pt>
                <c:pt idx="89">
                  <c:v>88-06-28</c:v>
                </c:pt>
                <c:pt idx="90">
                  <c:v>88-06-29</c:v>
                </c:pt>
                <c:pt idx="91">
                  <c:v>88-06-30</c:v>
                </c:pt>
                <c:pt idx="92">
                  <c:v>88-06-31</c:v>
                </c:pt>
              </c:strCache>
            </c:strRef>
          </c:cat>
          <c:val>
            <c:numRef>
              <c:f>('1388'!$B$103:$B$133,'1388'!$B$136:$B$166,'1388'!$B$169:$B$199)</c:f>
              <c:numCache>
                <c:formatCode>0.0</c:formatCode>
                <c:ptCount val="93"/>
                <c:pt idx="0">
                  <c:v>86</c:v>
                </c:pt>
                <c:pt idx="1">
                  <c:v>86</c:v>
                </c:pt>
                <c:pt idx="2">
                  <c:v>86</c:v>
                </c:pt>
                <c:pt idx="3">
                  <c:v>86</c:v>
                </c:pt>
                <c:pt idx="4">
                  <c:v>86</c:v>
                </c:pt>
                <c:pt idx="5">
                  <c:v>86</c:v>
                </c:pt>
                <c:pt idx="6">
                  <c:v>86</c:v>
                </c:pt>
                <c:pt idx="7">
                  <c:v>86</c:v>
                </c:pt>
                <c:pt idx="8">
                  <c:v>86</c:v>
                </c:pt>
                <c:pt idx="9">
                  <c:v>86</c:v>
                </c:pt>
                <c:pt idx="10">
                  <c:v>86</c:v>
                </c:pt>
                <c:pt idx="11">
                  <c:v>86</c:v>
                </c:pt>
                <c:pt idx="12">
                  <c:v>86</c:v>
                </c:pt>
                <c:pt idx="13">
                  <c:v>86</c:v>
                </c:pt>
                <c:pt idx="14">
                  <c:v>86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9">
                  <c:v>86</c:v>
                </c:pt>
                <c:pt idx="20">
                  <c:v>86</c:v>
                </c:pt>
                <c:pt idx="21">
                  <c:v>86</c:v>
                </c:pt>
                <c:pt idx="22">
                  <c:v>86</c:v>
                </c:pt>
                <c:pt idx="23">
                  <c:v>86</c:v>
                </c:pt>
                <c:pt idx="24">
                  <c:v>86</c:v>
                </c:pt>
                <c:pt idx="25">
                  <c:v>86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  <c:pt idx="29">
                  <c:v>86</c:v>
                </c:pt>
                <c:pt idx="30">
                  <c:v>86</c:v>
                </c:pt>
                <c:pt idx="31">
                  <c:v>86</c:v>
                </c:pt>
                <c:pt idx="32">
                  <c:v>86</c:v>
                </c:pt>
                <c:pt idx="33">
                  <c:v>86</c:v>
                </c:pt>
                <c:pt idx="34">
                  <c:v>86</c:v>
                </c:pt>
                <c:pt idx="35">
                  <c:v>86</c:v>
                </c:pt>
                <c:pt idx="36">
                  <c:v>86</c:v>
                </c:pt>
                <c:pt idx="37">
                  <c:v>86</c:v>
                </c:pt>
                <c:pt idx="38">
                  <c:v>86</c:v>
                </c:pt>
                <c:pt idx="39">
                  <c:v>86</c:v>
                </c:pt>
                <c:pt idx="41">
                  <c:v>86</c:v>
                </c:pt>
                <c:pt idx="42">
                  <c:v>86</c:v>
                </c:pt>
                <c:pt idx="43">
                  <c:v>86</c:v>
                </c:pt>
                <c:pt idx="44">
                  <c:v>86</c:v>
                </c:pt>
                <c:pt idx="45">
                  <c:v>86</c:v>
                </c:pt>
                <c:pt idx="46">
                  <c:v>86</c:v>
                </c:pt>
                <c:pt idx="47">
                  <c:v>86</c:v>
                </c:pt>
                <c:pt idx="48">
                  <c:v>86</c:v>
                </c:pt>
                <c:pt idx="49">
                  <c:v>86</c:v>
                </c:pt>
                <c:pt idx="50">
                  <c:v>86.6</c:v>
                </c:pt>
                <c:pt idx="51">
                  <c:v>87</c:v>
                </c:pt>
                <c:pt idx="52">
                  <c:v>87</c:v>
                </c:pt>
                <c:pt idx="53">
                  <c:v>87</c:v>
                </c:pt>
                <c:pt idx="54">
                  <c:v>87</c:v>
                </c:pt>
                <c:pt idx="55">
                  <c:v>87</c:v>
                </c:pt>
                <c:pt idx="56">
                  <c:v>87</c:v>
                </c:pt>
                <c:pt idx="57">
                  <c:v>87</c:v>
                </c:pt>
                <c:pt idx="58">
                  <c:v>87</c:v>
                </c:pt>
                <c:pt idx="60">
                  <c:v>87</c:v>
                </c:pt>
                <c:pt idx="61">
                  <c:v>87</c:v>
                </c:pt>
                <c:pt idx="62">
                  <c:v>87</c:v>
                </c:pt>
                <c:pt idx="63">
                  <c:v>87</c:v>
                </c:pt>
                <c:pt idx="64">
                  <c:v>87</c:v>
                </c:pt>
                <c:pt idx="65">
                  <c:v>87</c:v>
                </c:pt>
                <c:pt idx="66">
                  <c:v>87</c:v>
                </c:pt>
                <c:pt idx="67">
                  <c:v>87</c:v>
                </c:pt>
                <c:pt idx="68">
                  <c:v>87</c:v>
                </c:pt>
                <c:pt idx="69">
                  <c:v>87</c:v>
                </c:pt>
                <c:pt idx="70">
                  <c:v>87</c:v>
                </c:pt>
                <c:pt idx="71">
                  <c:v>87</c:v>
                </c:pt>
                <c:pt idx="72">
                  <c:v>87</c:v>
                </c:pt>
                <c:pt idx="73">
                  <c:v>87</c:v>
                </c:pt>
                <c:pt idx="75">
                  <c:v>87</c:v>
                </c:pt>
                <c:pt idx="76">
                  <c:v>87</c:v>
                </c:pt>
                <c:pt idx="77">
                  <c:v>87</c:v>
                </c:pt>
                <c:pt idx="78">
                  <c:v>87</c:v>
                </c:pt>
                <c:pt idx="79">
                  <c:v>87</c:v>
                </c:pt>
                <c:pt idx="80">
                  <c:v>87</c:v>
                </c:pt>
                <c:pt idx="81">
                  <c:v>87</c:v>
                </c:pt>
                <c:pt idx="82">
                  <c:v>87</c:v>
                </c:pt>
                <c:pt idx="83">
                  <c:v>87</c:v>
                </c:pt>
                <c:pt idx="84">
                  <c:v>87</c:v>
                </c:pt>
                <c:pt idx="85">
                  <c:v>87</c:v>
                </c:pt>
                <c:pt idx="86">
                  <c:v>87</c:v>
                </c:pt>
                <c:pt idx="87">
                  <c:v>87</c:v>
                </c:pt>
                <c:pt idx="88">
                  <c:v>87</c:v>
                </c:pt>
                <c:pt idx="89">
                  <c:v>87</c:v>
                </c:pt>
                <c:pt idx="90">
                  <c:v>87</c:v>
                </c:pt>
                <c:pt idx="91">
                  <c:v>87</c:v>
                </c:pt>
                <c:pt idx="92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D9-416C-82BE-6D4BF405E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666224"/>
        <c:axId val="223666616"/>
      </c:lineChart>
      <c:catAx>
        <c:axId val="223666224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3666616"/>
        <c:crosses val="autoZero"/>
        <c:auto val="1"/>
        <c:lblAlgn val="ctr"/>
        <c:lblOffset val="100"/>
        <c:tickLblSkip val="31"/>
        <c:tickMarkSkip val="1"/>
        <c:noMultiLvlLbl val="0"/>
      </c:catAx>
      <c:valAx>
        <c:axId val="223666616"/>
        <c:scaling>
          <c:orientation val="minMax"/>
          <c:max val="90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WHT (°C)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3666224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WHP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Pt>
            <c:idx val="24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F38-4AB6-9CC5-45FC4493B1F7}"/>
              </c:ext>
            </c:extLst>
          </c:dPt>
          <c:dPt>
            <c:idx val="57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F38-4AB6-9CC5-45FC4493B1F7}"/>
              </c:ext>
            </c:extLst>
          </c:dPt>
          <c:dPt>
            <c:idx val="88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F38-4AB6-9CC5-45FC4493B1F7}"/>
              </c:ext>
            </c:extLst>
          </c:dPt>
          <c:dLbls>
            <c:dLbl>
              <c:idx val="24"/>
              <c:layout>
                <c:manualLayout>
                  <c:x val="-8.5863437620475491E-2"/>
                  <c:y val="0.1114140005444269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4378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0.1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1220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1F38-4AB6-9CC5-45FC4493B1F7}"/>
                </c:ext>
              </c:extLst>
            </c:dLbl>
            <c:dLbl>
              <c:idx val="57"/>
              <c:layout>
                <c:manualLayout>
                  <c:x val="-7.2506902879512822E-2"/>
                  <c:y val="0.1048602358065201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4570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0.1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1204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1F38-4AB6-9CC5-45FC4493B1F7}"/>
                </c:ext>
              </c:extLst>
            </c:dLbl>
            <c:dLbl>
              <c:idx val="88"/>
              <c:layout>
                <c:manualLayout>
                  <c:x val="-5.342613896385142E-2"/>
                  <c:y val="9.8306471068613246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4533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0.2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1204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1F38-4AB6-9CC5-45FC4493B1F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('1388'!$A$103:$A$133,'1388'!$A$136:$A$166,'1388'!$A$169:$A$199)</c:f>
              <c:strCache>
                <c:ptCount val="93"/>
                <c:pt idx="0">
                  <c:v>88-04-01</c:v>
                </c:pt>
                <c:pt idx="1">
                  <c:v>88-04-02</c:v>
                </c:pt>
                <c:pt idx="2">
                  <c:v>88-04-03</c:v>
                </c:pt>
                <c:pt idx="3">
                  <c:v>88-04-04</c:v>
                </c:pt>
                <c:pt idx="4">
                  <c:v>88-04-05</c:v>
                </c:pt>
                <c:pt idx="5">
                  <c:v>88-04-06</c:v>
                </c:pt>
                <c:pt idx="6">
                  <c:v>88-04-07</c:v>
                </c:pt>
                <c:pt idx="7">
                  <c:v>88-04-08</c:v>
                </c:pt>
                <c:pt idx="8">
                  <c:v>88-04-09</c:v>
                </c:pt>
                <c:pt idx="9">
                  <c:v>88-04-10</c:v>
                </c:pt>
                <c:pt idx="10">
                  <c:v>88-04-11</c:v>
                </c:pt>
                <c:pt idx="11">
                  <c:v>88-04-12</c:v>
                </c:pt>
                <c:pt idx="12">
                  <c:v>88-04-13</c:v>
                </c:pt>
                <c:pt idx="13">
                  <c:v>88-04-14</c:v>
                </c:pt>
                <c:pt idx="14">
                  <c:v>88-04-15</c:v>
                </c:pt>
                <c:pt idx="15">
                  <c:v>88-04-16</c:v>
                </c:pt>
                <c:pt idx="16">
                  <c:v>88-04-17</c:v>
                </c:pt>
                <c:pt idx="17">
                  <c:v>88-04-18</c:v>
                </c:pt>
                <c:pt idx="18">
                  <c:v>88-04-19</c:v>
                </c:pt>
                <c:pt idx="19">
                  <c:v>88-04-20</c:v>
                </c:pt>
                <c:pt idx="20">
                  <c:v>88-04-21</c:v>
                </c:pt>
                <c:pt idx="21">
                  <c:v>88-04-22</c:v>
                </c:pt>
                <c:pt idx="22">
                  <c:v>88-04-23</c:v>
                </c:pt>
                <c:pt idx="23">
                  <c:v>88-04-24</c:v>
                </c:pt>
                <c:pt idx="24">
                  <c:v>88-04-25</c:v>
                </c:pt>
                <c:pt idx="25">
                  <c:v>88-04-26</c:v>
                </c:pt>
                <c:pt idx="26">
                  <c:v>88-04-27</c:v>
                </c:pt>
                <c:pt idx="27">
                  <c:v>88-04-28</c:v>
                </c:pt>
                <c:pt idx="28">
                  <c:v>88-04-29</c:v>
                </c:pt>
                <c:pt idx="29">
                  <c:v>88-04-30</c:v>
                </c:pt>
                <c:pt idx="30">
                  <c:v>88-04-31</c:v>
                </c:pt>
                <c:pt idx="31">
                  <c:v>88-05-01</c:v>
                </c:pt>
                <c:pt idx="32">
                  <c:v>88-05-02</c:v>
                </c:pt>
                <c:pt idx="33">
                  <c:v>88-05-03</c:v>
                </c:pt>
                <c:pt idx="34">
                  <c:v>88-05-04</c:v>
                </c:pt>
                <c:pt idx="35">
                  <c:v>88-05-05</c:v>
                </c:pt>
                <c:pt idx="36">
                  <c:v>88-05-06</c:v>
                </c:pt>
                <c:pt idx="37">
                  <c:v>88-05-07</c:v>
                </c:pt>
                <c:pt idx="38">
                  <c:v>88-05-08</c:v>
                </c:pt>
                <c:pt idx="39">
                  <c:v>88-05-09</c:v>
                </c:pt>
                <c:pt idx="40">
                  <c:v>88-05-10</c:v>
                </c:pt>
                <c:pt idx="41">
                  <c:v>88-05-11</c:v>
                </c:pt>
                <c:pt idx="42">
                  <c:v>88-05-12</c:v>
                </c:pt>
                <c:pt idx="43">
                  <c:v>88-05-13</c:v>
                </c:pt>
                <c:pt idx="44">
                  <c:v>88-05-14</c:v>
                </c:pt>
                <c:pt idx="45">
                  <c:v>88-05-15</c:v>
                </c:pt>
                <c:pt idx="46">
                  <c:v>88-05-16</c:v>
                </c:pt>
                <c:pt idx="47">
                  <c:v>88-05-17</c:v>
                </c:pt>
                <c:pt idx="48">
                  <c:v>88-05-18</c:v>
                </c:pt>
                <c:pt idx="49">
                  <c:v>88-05-19</c:v>
                </c:pt>
                <c:pt idx="50">
                  <c:v>88-05-20</c:v>
                </c:pt>
                <c:pt idx="51">
                  <c:v>88-05-21</c:v>
                </c:pt>
                <c:pt idx="52">
                  <c:v>88-05-22</c:v>
                </c:pt>
                <c:pt idx="53">
                  <c:v>88-05-23</c:v>
                </c:pt>
                <c:pt idx="54">
                  <c:v>88-05-24</c:v>
                </c:pt>
                <c:pt idx="55">
                  <c:v>88-05-25</c:v>
                </c:pt>
                <c:pt idx="56">
                  <c:v>88-05-26</c:v>
                </c:pt>
                <c:pt idx="57">
                  <c:v>88-05-27</c:v>
                </c:pt>
                <c:pt idx="58">
                  <c:v>88-05-28</c:v>
                </c:pt>
                <c:pt idx="59">
                  <c:v>88-05-29</c:v>
                </c:pt>
                <c:pt idx="60">
                  <c:v>88-05-30</c:v>
                </c:pt>
                <c:pt idx="61">
                  <c:v>88-05-31</c:v>
                </c:pt>
                <c:pt idx="62">
                  <c:v>88-06-01</c:v>
                </c:pt>
                <c:pt idx="63">
                  <c:v>88-06-02</c:v>
                </c:pt>
                <c:pt idx="64">
                  <c:v>88-06-03</c:v>
                </c:pt>
                <c:pt idx="65">
                  <c:v>88-06-04</c:v>
                </c:pt>
                <c:pt idx="66">
                  <c:v>88-06-05</c:v>
                </c:pt>
                <c:pt idx="67">
                  <c:v>88-06-06</c:v>
                </c:pt>
                <c:pt idx="68">
                  <c:v>88-06-07</c:v>
                </c:pt>
                <c:pt idx="69">
                  <c:v>88-06-08</c:v>
                </c:pt>
                <c:pt idx="70">
                  <c:v>88-06-09</c:v>
                </c:pt>
                <c:pt idx="71">
                  <c:v>88-06-10</c:v>
                </c:pt>
                <c:pt idx="72">
                  <c:v>88-06-11</c:v>
                </c:pt>
                <c:pt idx="73">
                  <c:v>88-06-12</c:v>
                </c:pt>
                <c:pt idx="74">
                  <c:v>88-06-13</c:v>
                </c:pt>
                <c:pt idx="75">
                  <c:v>88-06-14</c:v>
                </c:pt>
                <c:pt idx="76">
                  <c:v>88-06-15</c:v>
                </c:pt>
                <c:pt idx="77">
                  <c:v>88-06-16</c:v>
                </c:pt>
                <c:pt idx="78">
                  <c:v>88-06-17</c:v>
                </c:pt>
                <c:pt idx="79">
                  <c:v>88-06-18</c:v>
                </c:pt>
                <c:pt idx="80">
                  <c:v>88-06-19</c:v>
                </c:pt>
                <c:pt idx="81">
                  <c:v>88-06-20</c:v>
                </c:pt>
                <c:pt idx="82">
                  <c:v>88-06-21</c:v>
                </c:pt>
                <c:pt idx="83">
                  <c:v>88-06-22</c:v>
                </c:pt>
                <c:pt idx="84">
                  <c:v>88-06-23</c:v>
                </c:pt>
                <c:pt idx="85">
                  <c:v>88-06-24</c:v>
                </c:pt>
                <c:pt idx="86">
                  <c:v>88-06-25</c:v>
                </c:pt>
                <c:pt idx="87">
                  <c:v>88-06-26</c:v>
                </c:pt>
                <c:pt idx="88">
                  <c:v>88-06-27</c:v>
                </c:pt>
                <c:pt idx="89">
                  <c:v>88-06-28</c:v>
                </c:pt>
                <c:pt idx="90">
                  <c:v>88-06-29</c:v>
                </c:pt>
                <c:pt idx="91">
                  <c:v>88-06-30</c:v>
                </c:pt>
                <c:pt idx="92">
                  <c:v>88-06-31</c:v>
                </c:pt>
              </c:strCache>
            </c:strRef>
          </c:cat>
          <c:val>
            <c:numRef>
              <c:f>('1388'!$C$103:$C$133,'1388'!$C$136:$C$166,'1388'!$C$169:$C$199)</c:f>
              <c:numCache>
                <c:formatCode>0.0</c:formatCode>
                <c:ptCount val="93"/>
                <c:pt idx="0">
                  <c:v>126.9</c:v>
                </c:pt>
                <c:pt idx="1">
                  <c:v>126.9</c:v>
                </c:pt>
                <c:pt idx="2">
                  <c:v>126.8</c:v>
                </c:pt>
                <c:pt idx="3">
                  <c:v>126.8</c:v>
                </c:pt>
                <c:pt idx="4">
                  <c:v>126.8</c:v>
                </c:pt>
                <c:pt idx="5">
                  <c:v>126.8</c:v>
                </c:pt>
                <c:pt idx="6">
                  <c:v>126.8</c:v>
                </c:pt>
                <c:pt idx="7">
                  <c:v>126.8</c:v>
                </c:pt>
                <c:pt idx="8">
                  <c:v>126.8</c:v>
                </c:pt>
                <c:pt idx="9">
                  <c:v>126.7</c:v>
                </c:pt>
                <c:pt idx="10">
                  <c:v>126.7</c:v>
                </c:pt>
                <c:pt idx="11">
                  <c:v>126.7</c:v>
                </c:pt>
                <c:pt idx="12">
                  <c:v>126.7</c:v>
                </c:pt>
                <c:pt idx="13">
                  <c:v>126.7</c:v>
                </c:pt>
                <c:pt idx="14">
                  <c:v>126.7</c:v>
                </c:pt>
                <c:pt idx="15">
                  <c:v>126.7</c:v>
                </c:pt>
                <c:pt idx="16">
                  <c:v>126.7</c:v>
                </c:pt>
                <c:pt idx="17">
                  <c:v>126.7</c:v>
                </c:pt>
                <c:pt idx="19">
                  <c:v>126.8</c:v>
                </c:pt>
                <c:pt idx="20">
                  <c:v>126.7</c:v>
                </c:pt>
                <c:pt idx="21">
                  <c:v>126.7</c:v>
                </c:pt>
                <c:pt idx="22">
                  <c:v>126.7</c:v>
                </c:pt>
                <c:pt idx="23">
                  <c:v>126.7</c:v>
                </c:pt>
                <c:pt idx="24">
                  <c:v>126.7</c:v>
                </c:pt>
                <c:pt idx="25">
                  <c:v>126.7</c:v>
                </c:pt>
                <c:pt idx="26">
                  <c:v>126.7</c:v>
                </c:pt>
                <c:pt idx="27">
                  <c:v>126.7</c:v>
                </c:pt>
                <c:pt idx="28">
                  <c:v>126.7</c:v>
                </c:pt>
                <c:pt idx="29">
                  <c:v>126.7</c:v>
                </c:pt>
                <c:pt idx="30">
                  <c:v>126.7</c:v>
                </c:pt>
                <c:pt idx="31">
                  <c:v>126.7</c:v>
                </c:pt>
                <c:pt idx="32">
                  <c:v>126.7</c:v>
                </c:pt>
                <c:pt idx="33">
                  <c:v>126.7</c:v>
                </c:pt>
                <c:pt idx="34">
                  <c:v>126.7</c:v>
                </c:pt>
                <c:pt idx="35">
                  <c:v>126.7</c:v>
                </c:pt>
                <c:pt idx="36">
                  <c:v>126.7</c:v>
                </c:pt>
                <c:pt idx="37">
                  <c:v>126.7</c:v>
                </c:pt>
                <c:pt idx="38">
                  <c:v>126.7</c:v>
                </c:pt>
                <c:pt idx="39">
                  <c:v>126.7</c:v>
                </c:pt>
                <c:pt idx="41">
                  <c:v>126.7</c:v>
                </c:pt>
                <c:pt idx="42">
                  <c:v>126.7</c:v>
                </c:pt>
                <c:pt idx="43">
                  <c:v>126.8</c:v>
                </c:pt>
                <c:pt idx="44">
                  <c:v>126.8</c:v>
                </c:pt>
                <c:pt idx="45">
                  <c:v>126.7</c:v>
                </c:pt>
                <c:pt idx="46">
                  <c:v>126.7</c:v>
                </c:pt>
                <c:pt idx="47">
                  <c:v>126.7</c:v>
                </c:pt>
                <c:pt idx="48">
                  <c:v>126.8</c:v>
                </c:pt>
                <c:pt idx="49">
                  <c:v>126.8</c:v>
                </c:pt>
                <c:pt idx="50">
                  <c:v>126.2</c:v>
                </c:pt>
                <c:pt idx="51">
                  <c:v>126.2</c:v>
                </c:pt>
                <c:pt idx="52">
                  <c:v>126.2</c:v>
                </c:pt>
                <c:pt idx="53">
                  <c:v>126.2</c:v>
                </c:pt>
                <c:pt idx="54">
                  <c:v>126.2</c:v>
                </c:pt>
                <c:pt idx="55">
                  <c:v>126.3</c:v>
                </c:pt>
                <c:pt idx="56">
                  <c:v>126.3</c:v>
                </c:pt>
                <c:pt idx="57">
                  <c:v>126.3</c:v>
                </c:pt>
                <c:pt idx="58">
                  <c:v>126.3</c:v>
                </c:pt>
                <c:pt idx="60">
                  <c:v>126.1</c:v>
                </c:pt>
                <c:pt idx="61">
                  <c:v>126.3</c:v>
                </c:pt>
                <c:pt idx="62">
                  <c:v>126.4</c:v>
                </c:pt>
                <c:pt idx="63">
                  <c:v>126.3</c:v>
                </c:pt>
                <c:pt idx="64">
                  <c:v>126.3</c:v>
                </c:pt>
                <c:pt idx="65">
                  <c:v>126.3</c:v>
                </c:pt>
                <c:pt idx="66">
                  <c:v>126.3</c:v>
                </c:pt>
                <c:pt idx="67">
                  <c:v>126.3</c:v>
                </c:pt>
                <c:pt idx="68">
                  <c:v>126.3</c:v>
                </c:pt>
                <c:pt idx="69">
                  <c:v>126.3</c:v>
                </c:pt>
                <c:pt idx="70">
                  <c:v>126.3</c:v>
                </c:pt>
                <c:pt idx="71">
                  <c:v>126.3</c:v>
                </c:pt>
                <c:pt idx="72">
                  <c:v>126.3</c:v>
                </c:pt>
                <c:pt idx="73">
                  <c:v>126.3</c:v>
                </c:pt>
                <c:pt idx="75">
                  <c:v>126.3</c:v>
                </c:pt>
                <c:pt idx="76">
                  <c:v>126.3</c:v>
                </c:pt>
                <c:pt idx="77">
                  <c:v>126.3</c:v>
                </c:pt>
                <c:pt idx="78">
                  <c:v>126.3</c:v>
                </c:pt>
                <c:pt idx="79">
                  <c:v>126.3</c:v>
                </c:pt>
                <c:pt idx="80">
                  <c:v>126.3</c:v>
                </c:pt>
                <c:pt idx="81">
                  <c:v>126.3</c:v>
                </c:pt>
                <c:pt idx="82">
                  <c:v>126.3</c:v>
                </c:pt>
                <c:pt idx="83">
                  <c:v>126.3</c:v>
                </c:pt>
                <c:pt idx="84">
                  <c:v>126.2</c:v>
                </c:pt>
                <c:pt idx="85">
                  <c:v>126.2</c:v>
                </c:pt>
                <c:pt idx="86">
                  <c:v>126.3</c:v>
                </c:pt>
                <c:pt idx="87">
                  <c:v>126.4</c:v>
                </c:pt>
                <c:pt idx="88">
                  <c:v>126.5</c:v>
                </c:pt>
                <c:pt idx="89">
                  <c:v>126.5</c:v>
                </c:pt>
                <c:pt idx="90">
                  <c:v>126.7</c:v>
                </c:pt>
                <c:pt idx="91">
                  <c:v>126.9</c:v>
                </c:pt>
                <c:pt idx="92">
                  <c:v>126.8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8-4AB6-9CC5-45FC4493B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681984"/>
        <c:axId val="222682768"/>
      </c:lineChart>
      <c:catAx>
        <c:axId val="22268198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2682768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222682768"/>
        <c:scaling>
          <c:orientation val="minMax"/>
          <c:max val="135"/>
          <c:min val="1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(Barg)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2681984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WHT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('1388'!$A$202:$A$231,'1388'!$A$234:$A$263,'1388'!$A$266:$A$295,'1388'!$A$298)</c:f>
              <c:strCache>
                <c:ptCount val="91"/>
                <c:pt idx="0">
                  <c:v>88-07-01</c:v>
                </c:pt>
                <c:pt idx="1">
                  <c:v>88-07-02</c:v>
                </c:pt>
                <c:pt idx="2">
                  <c:v>88-07-03</c:v>
                </c:pt>
                <c:pt idx="3">
                  <c:v>88-07-04</c:v>
                </c:pt>
                <c:pt idx="4">
                  <c:v>88-07-05</c:v>
                </c:pt>
                <c:pt idx="5">
                  <c:v>88-07-06</c:v>
                </c:pt>
                <c:pt idx="6">
                  <c:v>88-07-07</c:v>
                </c:pt>
                <c:pt idx="7">
                  <c:v>88-07-08</c:v>
                </c:pt>
                <c:pt idx="8">
                  <c:v>88-07-09</c:v>
                </c:pt>
                <c:pt idx="9">
                  <c:v>88-07-10</c:v>
                </c:pt>
                <c:pt idx="10">
                  <c:v>88-07-11</c:v>
                </c:pt>
                <c:pt idx="11">
                  <c:v>88-07-12</c:v>
                </c:pt>
                <c:pt idx="12">
                  <c:v>88-07-13</c:v>
                </c:pt>
                <c:pt idx="13">
                  <c:v>88-07-14</c:v>
                </c:pt>
                <c:pt idx="14">
                  <c:v>88-07-15</c:v>
                </c:pt>
                <c:pt idx="15">
                  <c:v>88-07-16</c:v>
                </c:pt>
                <c:pt idx="16">
                  <c:v>88-07-17</c:v>
                </c:pt>
                <c:pt idx="17">
                  <c:v>88-07-18</c:v>
                </c:pt>
                <c:pt idx="18">
                  <c:v>88-07-19</c:v>
                </c:pt>
                <c:pt idx="19">
                  <c:v>88-07-20</c:v>
                </c:pt>
                <c:pt idx="20">
                  <c:v>88-07-21</c:v>
                </c:pt>
                <c:pt idx="21">
                  <c:v>88-07-22</c:v>
                </c:pt>
                <c:pt idx="22">
                  <c:v>88-07-23</c:v>
                </c:pt>
                <c:pt idx="23">
                  <c:v>88-07-24</c:v>
                </c:pt>
                <c:pt idx="24">
                  <c:v>88-07-25</c:v>
                </c:pt>
                <c:pt idx="25">
                  <c:v>88-07-26</c:v>
                </c:pt>
                <c:pt idx="26">
                  <c:v>88-07-27</c:v>
                </c:pt>
                <c:pt idx="27">
                  <c:v>88-07-28</c:v>
                </c:pt>
                <c:pt idx="28">
                  <c:v>88-07-29</c:v>
                </c:pt>
                <c:pt idx="29">
                  <c:v>88-07-30</c:v>
                </c:pt>
                <c:pt idx="30">
                  <c:v>88-08-01</c:v>
                </c:pt>
                <c:pt idx="31">
                  <c:v>88-08-02</c:v>
                </c:pt>
                <c:pt idx="32">
                  <c:v>88-08-03</c:v>
                </c:pt>
                <c:pt idx="33">
                  <c:v>88-08-04</c:v>
                </c:pt>
                <c:pt idx="34">
                  <c:v>88-08-05</c:v>
                </c:pt>
                <c:pt idx="35">
                  <c:v>88-08-06</c:v>
                </c:pt>
                <c:pt idx="36">
                  <c:v>88-08-07</c:v>
                </c:pt>
                <c:pt idx="37">
                  <c:v>88-08-08</c:v>
                </c:pt>
                <c:pt idx="38">
                  <c:v>88-08-09</c:v>
                </c:pt>
                <c:pt idx="39">
                  <c:v>88-08-10</c:v>
                </c:pt>
                <c:pt idx="40">
                  <c:v>88-08-11</c:v>
                </c:pt>
                <c:pt idx="41">
                  <c:v>88-08-12</c:v>
                </c:pt>
                <c:pt idx="42">
                  <c:v>88-08-13</c:v>
                </c:pt>
                <c:pt idx="43">
                  <c:v>88-08-14</c:v>
                </c:pt>
                <c:pt idx="44">
                  <c:v>88-08-15</c:v>
                </c:pt>
                <c:pt idx="45">
                  <c:v>88-08-16</c:v>
                </c:pt>
                <c:pt idx="46">
                  <c:v>88-08-17</c:v>
                </c:pt>
                <c:pt idx="47">
                  <c:v>88-08-18</c:v>
                </c:pt>
                <c:pt idx="48">
                  <c:v>88-08-19</c:v>
                </c:pt>
                <c:pt idx="49">
                  <c:v>88-08-20</c:v>
                </c:pt>
                <c:pt idx="50">
                  <c:v>88-08-21</c:v>
                </c:pt>
                <c:pt idx="51">
                  <c:v>88-08-22</c:v>
                </c:pt>
                <c:pt idx="52">
                  <c:v>88-08-23</c:v>
                </c:pt>
                <c:pt idx="53">
                  <c:v>88-08-24</c:v>
                </c:pt>
                <c:pt idx="54">
                  <c:v>88-08-25</c:v>
                </c:pt>
                <c:pt idx="55">
                  <c:v>88-08-26</c:v>
                </c:pt>
                <c:pt idx="56">
                  <c:v>88-08-27</c:v>
                </c:pt>
                <c:pt idx="57">
                  <c:v>88-08-28</c:v>
                </c:pt>
                <c:pt idx="58">
                  <c:v>88-08-29</c:v>
                </c:pt>
                <c:pt idx="59">
                  <c:v>88-08-30</c:v>
                </c:pt>
                <c:pt idx="60">
                  <c:v>88-09-01</c:v>
                </c:pt>
                <c:pt idx="61">
                  <c:v>88-09-02</c:v>
                </c:pt>
                <c:pt idx="62">
                  <c:v>88-09-03</c:v>
                </c:pt>
                <c:pt idx="63">
                  <c:v>88-09-04</c:v>
                </c:pt>
                <c:pt idx="64">
                  <c:v>88-09-05</c:v>
                </c:pt>
                <c:pt idx="65">
                  <c:v>88-09-06</c:v>
                </c:pt>
                <c:pt idx="66">
                  <c:v>88-09-07</c:v>
                </c:pt>
                <c:pt idx="67">
                  <c:v>88-09-08</c:v>
                </c:pt>
                <c:pt idx="68">
                  <c:v>88-09-09</c:v>
                </c:pt>
                <c:pt idx="69">
                  <c:v>88-09-10</c:v>
                </c:pt>
                <c:pt idx="70">
                  <c:v>88-09-11</c:v>
                </c:pt>
                <c:pt idx="71">
                  <c:v>88-09-12</c:v>
                </c:pt>
                <c:pt idx="72">
                  <c:v>88-09-13</c:v>
                </c:pt>
                <c:pt idx="73">
                  <c:v>88-09-14</c:v>
                </c:pt>
                <c:pt idx="74">
                  <c:v>88-09-15</c:v>
                </c:pt>
                <c:pt idx="75">
                  <c:v>88-09-16</c:v>
                </c:pt>
                <c:pt idx="76">
                  <c:v>88-09-17</c:v>
                </c:pt>
                <c:pt idx="77">
                  <c:v>88-09-18</c:v>
                </c:pt>
                <c:pt idx="78">
                  <c:v>88-09-19</c:v>
                </c:pt>
                <c:pt idx="79">
                  <c:v>88-09-20</c:v>
                </c:pt>
                <c:pt idx="80">
                  <c:v>88-09-21</c:v>
                </c:pt>
                <c:pt idx="81">
                  <c:v>88-09-22</c:v>
                </c:pt>
                <c:pt idx="82">
                  <c:v>88-09-23</c:v>
                </c:pt>
                <c:pt idx="83">
                  <c:v>88-09-24</c:v>
                </c:pt>
                <c:pt idx="84">
                  <c:v>88-09-25</c:v>
                </c:pt>
                <c:pt idx="85">
                  <c:v>88-09-26</c:v>
                </c:pt>
                <c:pt idx="86">
                  <c:v>88-09-27</c:v>
                </c:pt>
                <c:pt idx="87">
                  <c:v>88-09-28</c:v>
                </c:pt>
                <c:pt idx="88">
                  <c:v>88-09-29</c:v>
                </c:pt>
                <c:pt idx="89">
                  <c:v>88-09-30</c:v>
                </c:pt>
                <c:pt idx="90">
                  <c:v>88-10-01</c:v>
                </c:pt>
              </c:strCache>
            </c:strRef>
          </c:cat>
          <c:val>
            <c:numRef>
              <c:f>('1388'!$B$202:$B$231,'1388'!$B$234:$B$263,'1388'!$B$266:$B$295)</c:f>
              <c:numCache>
                <c:formatCode>0.0</c:formatCode>
                <c:ptCount val="90"/>
                <c:pt idx="0">
                  <c:v>87</c:v>
                </c:pt>
                <c:pt idx="1">
                  <c:v>87</c:v>
                </c:pt>
                <c:pt idx="2">
                  <c:v>87</c:v>
                </c:pt>
                <c:pt idx="3">
                  <c:v>87</c:v>
                </c:pt>
                <c:pt idx="4">
                  <c:v>87</c:v>
                </c:pt>
                <c:pt idx="5">
                  <c:v>87</c:v>
                </c:pt>
                <c:pt idx="6">
                  <c:v>87</c:v>
                </c:pt>
                <c:pt idx="7">
                  <c:v>87</c:v>
                </c:pt>
                <c:pt idx="8">
                  <c:v>87</c:v>
                </c:pt>
                <c:pt idx="9">
                  <c:v>87</c:v>
                </c:pt>
                <c:pt idx="13">
                  <c:v>87</c:v>
                </c:pt>
                <c:pt idx="14">
                  <c:v>87</c:v>
                </c:pt>
                <c:pt idx="15">
                  <c:v>86</c:v>
                </c:pt>
                <c:pt idx="16">
                  <c:v>86</c:v>
                </c:pt>
                <c:pt idx="17">
                  <c:v>87</c:v>
                </c:pt>
                <c:pt idx="18">
                  <c:v>87</c:v>
                </c:pt>
                <c:pt idx="19">
                  <c:v>86</c:v>
                </c:pt>
                <c:pt idx="20">
                  <c:v>86</c:v>
                </c:pt>
                <c:pt idx="21">
                  <c:v>87</c:v>
                </c:pt>
                <c:pt idx="22">
                  <c:v>86</c:v>
                </c:pt>
                <c:pt idx="23">
                  <c:v>86</c:v>
                </c:pt>
                <c:pt idx="24">
                  <c:v>86</c:v>
                </c:pt>
                <c:pt idx="25">
                  <c:v>86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  <c:pt idx="29">
                  <c:v>86</c:v>
                </c:pt>
                <c:pt idx="30">
                  <c:v>86</c:v>
                </c:pt>
                <c:pt idx="31">
                  <c:v>86</c:v>
                </c:pt>
                <c:pt idx="32">
                  <c:v>86</c:v>
                </c:pt>
                <c:pt idx="33">
                  <c:v>86</c:v>
                </c:pt>
                <c:pt idx="34">
                  <c:v>86</c:v>
                </c:pt>
                <c:pt idx="35">
                  <c:v>86</c:v>
                </c:pt>
                <c:pt idx="36">
                  <c:v>86</c:v>
                </c:pt>
                <c:pt idx="37">
                  <c:v>86</c:v>
                </c:pt>
                <c:pt idx="38">
                  <c:v>86</c:v>
                </c:pt>
                <c:pt idx="39">
                  <c:v>86</c:v>
                </c:pt>
                <c:pt idx="40">
                  <c:v>86</c:v>
                </c:pt>
                <c:pt idx="41">
                  <c:v>86</c:v>
                </c:pt>
                <c:pt idx="42">
                  <c:v>86</c:v>
                </c:pt>
                <c:pt idx="43">
                  <c:v>86</c:v>
                </c:pt>
                <c:pt idx="44">
                  <c:v>86</c:v>
                </c:pt>
                <c:pt idx="45">
                  <c:v>86</c:v>
                </c:pt>
                <c:pt idx="46">
                  <c:v>86</c:v>
                </c:pt>
                <c:pt idx="47">
                  <c:v>86</c:v>
                </c:pt>
                <c:pt idx="48">
                  <c:v>86</c:v>
                </c:pt>
                <c:pt idx="49">
                  <c:v>87</c:v>
                </c:pt>
                <c:pt idx="50">
                  <c:v>87</c:v>
                </c:pt>
                <c:pt idx="51">
                  <c:v>87</c:v>
                </c:pt>
                <c:pt idx="52">
                  <c:v>87</c:v>
                </c:pt>
                <c:pt idx="53">
                  <c:v>87</c:v>
                </c:pt>
                <c:pt idx="54">
                  <c:v>87</c:v>
                </c:pt>
                <c:pt idx="55">
                  <c:v>87</c:v>
                </c:pt>
                <c:pt idx="56">
                  <c:v>87</c:v>
                </c:pt>
                <c:pt idx="57">
                  <c:v>87</c:v>
                </c:pt>
                <c:pt idx="58">
                  <c:v>87</c:v>
                </c:pt>
                <c:pt idx="59">
                  <c:v>87</c:v>
                </c:pt>
                <c:pt idx="60">
                  <c:v>87</c:v>
                </c:pt>
                <c:pt idx="61">
                  <c:v>87</c:v>
                </c:pt>
                <c:pt idx="62">
                  <c:v>87</c:v>
                </c:pt>
                <c:pt idx="63">
                  <c:v>87</c:v>
                </c:pt>
                <c:pt idx="65">
                  <c:v>87</c:v>
                </c:pt>
                <c:pt idx="66">
                  <c:v>87</c:v>
                </c:pt>
                <c:pt idx="67">
                  <c:v>87</c:v>
                </c:pt>
                <c:pt idx="68">
                  <c:v>87</c:v>
                </c:pt>
                <c:pt idx="69">
                  <c:v>87</c:v>
                </c:pt>
                <c:pt idx="70">
                  <c:v>87</c:v>
                </c:pt>
                <c:pt idx="71">
                  <c:v>87</c:v>
                </c:pt>
                <c:pt idx="72">
                  <c:v>87</c:v>
                </c:pt>
                <c:pt idx="73">
                  <c:v>87</c:v>
                </c:pt>
                <c:pt idx="74">
                  <c:v>87</c:v>
                </c:pt>
                <c:pt idx="75">
                  <c:v>87</c:v>
                </c:pt>
                <c:pt idx="76">
                  <c:v>87</c:v>
                </c:pt>
                <c:pt idx="77">
                  <c:v>87</c:v>
                </c:pt>
                <c:pt idx="78">
                  <c:v>87</c:v>
                </c:pt>
                <c:pt idx="79">
                  <c:v>87</c:v>
                </c:pt>
                <c:pt idx="80">
                  <c:v>87</c:v>
                </c:pt>
                <c:pt idx="81">
                  <c:v>87</c:v>
                </c:pt>
                <c:pt idx="82">
                  <c:v>87</c:v>
                </c:pt>
                <c:pt idx="83">
                  <c:v>87</c:v>
                </c:pt>
                <c:pt idx="84">
                  <c:v>87</c:v>
                </c:pt>
                <c:pt idx="85">
                  <c:v>87</c:v>
                </c:pt>
                <c:pt idx="86">
                  <c:v>87</c:v>
                </c:pt>
                <c:pt idx="87">
                  <c:v>87</c:v>
                </c:pt>
                <c:pt idx="88">
                  <c:v>87</c:v>
                </c:pt>
                <c:pt idx="89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E-4E83-9BA4-A2791A3E1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683552"/>
        <c:axId val="222683944"/>
      </c:lineChart>
      <c:catAx>
        <c:axId val="222683552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2683944"/>
        <c:crosses val="autoZero"/>
        <c:auto val="1"/>
        <c:lblAlgn val="ctr"/>
        <c:lblOffset val="100"/>
        <c:tickLblSkip val="30"/>
        <c:tickMarkSkip val="1"/>
        <c:noMultiLvlLbl val="0"/>
      </c:catAx>
      <c:valAx>
        <c:axId val="222683944"/>
        <c:scaling>
          <c:orientation val="minMax"/>
          <c:max val="90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WHT (°C)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2683552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WHP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Pt>
            <c:idx val="24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D38-4485-938A-7D3CABC4E76D}"/>
              </c:ext>
            </c:extLst>
          </c:dPt>
          <c:dPt>
            <c:idx val="53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D38-4485-938A-7D3CABC4E76D}"/>
              </c:ext>
            </c:extLst>
          </c:dPt>
          <c:dPt>
            <c:idx val="84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D38-4485-938A-7D3CABC4E76D}"/>
              </c:ext>
            </c:extLst>
          </c:dPt>
          <c:dLbls>
            <c:dLbl>
              <c:idx val="24"/>
              <c:layout>
                <c:manualLayout>
                  <c:x val="-8.6198262942861564E-2"/>
                  <c:y val="0.1145699544580186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4480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</a:t>
                    </a: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 = 0.2</a:t>
                    </a:r>
                  </a:p>
                  <a:p>
                    <a:pPr>
                      <a:defRPr/>
                    </a:pP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GOR = 1280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DD38-4485-938A-7D3CABC4E76D}"/>
                </c:ext>
              </c:extLst>
            </c:dLbl>
            <c:dLbl>
              <c:idx val="53"/>
              <c:layout>
                <c:manualLayout>
                  <c:x val="-2.8732754314286967E-2"/>
                  <c:y val="-8.8382735132485193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</a:t>
                    </a: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 = 4793</a:t>
                    </a:r>
                  </a:p>
                  <a:p>
                    <a:pPr>
                      <a:defRPr/>
                    </a:pP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BS&amp;W = 0</a:t>
                    </a:r>
                  </a:p>
                  <a:p>
                    <a:pPr>
                      <a:defRPr/>
                    </a:pP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GOR = 1236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DD38-4485-938A-7D3CABC4E76D}"/>
                </c:ext>
              </c:extLst>
            </c:dLbl>
            <c:dLbl>
              <c:idx val="84"/>
              <c:layout>
                <c:manualLayout>
                  <c:x val="-5.5549991674288507E-2"/>
                  <c:y val="-0.1538514278232149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4825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0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1246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DD38-4485-938A-7D3CABC4E76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('1388'!$A$202:$A$231,'1388'!$A$234:$A$263,'1388'!$A$266:$A$295)</c:f>
              <c:strCache>
                <c:ptCount val="90"/>
                <c:pt idx="0">
                  <c:v>88-07-01</c:v>
                </c:pt>
                <c:pt idx="1">
                  <c:v>88-07-02</c:v>
                </c:pt>
                <c:pt idx="2">
                  <c:v>88-07-03</c:v>
                </c:pt>
                <c:pt idx="3">
                  <c:v>88-07-04</c:v>
                </c:pt>
                <c:pt idx="4">
                  <c:v>88-07-05</c:v>
                </c:pt>
                <c:pt idx="5">
                  <c:v>88-07-06</c:v>
                </c:pt>
                <c:pt idx="6">
                  <c:v>88-07-07</c:v>
                </c:pt>
                <c:pt idx="7">
                  <c:v>88-07-08</c:v>
                </c:pt>
                <c:pt idx="8">
                  <c:v>88-07-09</c:v>
                </c:pt>
                <c:pt idx="9">
                  <c:v>88-07-10</c:v>
                </c:pt>
                <c:pt idx="10">
                  <c:v>88-07-11</c:v>
                </c:pt>
                <c:pt idx="11">
                  <c:v>88-07-12</c:v>
                </c:pt>
                <c:pt idx="12">
                  <c:v>88-07-13</c:v>
                </c:pt>
                <c:pt idx="13">
                  <c:v>88-07-14</c:v>
                </c:pt>
                <c:pt idx="14">
                  <c:v>88-07-15</c:v>
                </c:pt>
                <c:pt idx="15">
                  <c:v>88-07-16</c:v>
                </c:pt>
                <c:pt idx="16">
                  <c:v>88-07-17</c:v>
                </c:pt>
                <c:pt idx="17">
                  <c:v>88-07-18</c:v>
                </c:pt>
                <c:pt idx="18">
                  <c:v>88-07-19</c:v>
                </c:pt>
                <c:pt idx="19">
                  <c:v>88-07-20</c:v>
                </c:pt>
                <c:pt idx="20">
                  <c:v>88-07-21</c:v>
                </c:pt>
                <c:pt idx="21">
                  <c:v>88-07-22</c:v>
                </c:pt>
                <c:pt idx="22">
                  <c:v>88-07-23</c:v>
                </c:pt>
                <c:pt idx="23">
                  <c:v>88-07-24</c:v>
                </c:pt>
                <c:pt idx="24">
                  <c:v>88-07-25</c:v>
                </c:pt>
                <c:pt idx="25">
                  <c:v>88-07-26</c:v>
                </c:pt>
                <c:pt idx="26">
                  <c:v>88-07-27</c:v>
                </c:pt>
                <c:pt idx="27">
                  <c:v>88-07-28</c:v>
                </c:pt>
                <c:pt idx="28">
                  <c:v>88-07-29</c:v>
                </c:pt>
                <c:pt idx="29">
                  <c:v>88-07-30</c:v>
                </c:pt>
                <c:pt idx="30">
                  <c:v>88-08-01</c:v>
                </c:pt>
                <c:pt idx="31">
                  <c:v>88-08-02</c:v>
                </c:pt>
                <c:pt idx="32">
                  <c:v>88-08-03</c:v>
                </c:pt>
                <c:pt idx="33">
                  <c:v>88-08-04</c:v>
                </c:pt>
                <c:pt idx="34">
                  <c:v>88-08-05</c:v>
                </c:pt>
                <c:pt idx="35">
                  <c:v>88-08-06</c:v>
                </c:pt>
                <c:pt idx="36">
                  <c:v>88-08-07</c:v>
                </c:pt>
                <c:pt idx="37">
                  <c:v>88-08-08</c:v>
                </c:pt>
                <c:pt idx="38">
                  <c:v>88-08-09</c:v>
                </c:pt>
                <c:pt idx="39">
                  <c:v>88-08-10</c:v>
                </c:pt>
                <c:pt idx="40">
                  <c:v>88-08-11</c:v>
                </c:pt>
                <c:pt idx="41">
                  <c:v>88-08-12</c:v>
                </c:pt>
                <c:pt idx="42">
                  <c:v>88-08-13</c:v>
                </c:pt>
                <c:pt idx="43">
                  <c:v>88-08-14</c:v>
                </c:pt>
                <c:pt idx="44">
                  <c:v>88-08-15</c:v>
                </c:pt>
                <c:pt idx="45">
                  <c:v>88-08-16</c:v>
                </c:pt>
                <c:pt idx="46">
                  <c:v>88-08-17</c:v>
                </c:pt>
                <c:pt idx="47">
                  <c:v>88-08-18</c:v>
                </c:pt>
                <c:pt idx="48">
                  <c:v>88-08-19</c:v>
                </c:pt>
                <c:pt idx="49">
                  <c:v>88-08-20</c:v>
                </c:pt>
                <c:pt idx="50">
                  <c:v>88-08-21</c:v>
                </c:pt>
                <c:pt idx="51">
                  <c:v>88-08-22</c:v>
                </c:pt>
                <c:pt idx="52">
                  <c:v>88-08-23</c:v>
                </c:pt>
                <c:pt idx="53">
                  <c:v>88-08-24</c:v>
                </c:pt>
                <c:pt idx="54">
                  <c:v>88-08-25</c:v>
                </c:pt>
                <c:pt idx="55">
                  <c:v>88-08-26</c:v>
                </c:pt>
                <c:pt idx="56">
                  <c:v>88-08-27</c:v>
                </c:pt>
                <c:pt idx="57">
                  <c:v>88-08-28</c:v>
                </c:pt>
                <c:pt idx="58">
                  <c:v>88-08-29</c:v>
                </c:pt>
                <c:pt idx="59">
                  <c:v>88-08-30</c:v>
                </c:pt>
                <c:pt idx="60">
                  <c:v>88-09-01</c:v>
                </c:pt>
                <c:pt idx="61">
                  <c:v>88-09-02</c:v>
                </c:pt>
                <c:pt idx="62">
                  <c:v>88-09-03</c:v>
                </c:pt>
                <c:pt idx="63">
                  <c:v>88-09-04</c:v>
                </c:pt>
                <c:pt idx="64">
                  <c:v>88-09-05</c:v>
                </c:pt>
                <c:pt idx="65">
                  <c:v>88-09-06</c:v>
                </c:pt>
                <c:pt idx="66">
                  <c:v>88-09-07</c:v>
                </c:pt>
                <c:pt idx="67">
                  <c:v>88-09-08</c:v>
                </c:pt>
                <c:pt idx="68">
                  <c:v>88-09-09</c:v>
                </c:pt>
                <c:pt idx="69">
                  <c:v>88-09-10</c:v>
                </c:pt>
                <c:pt idx="70">
                  <c:v>88-09-11</c:v>
                </c:pt>
                <c:pt idx="71">
                  <c:v>88-09-12</c:v>
                </c:pt>
                <c:pt idx="72">
                  <c:v>88-09-13</c:v>
                </c:pt>
                <c:pt idx="73">
                  <c:v>88-09-14</c:v>
                </c:pt>
                <c:pt idx="74">
                  <c:v>88-09-15</c:v>
                </c:pt>
                <c:pt idx="75">
                  <c:v>88-09-16</c:v>
                </c:pt>
                <c:pt idx="76">
                  <c:v>88-09-17</c:v>
                </c:pt>
                <c:pt idx="77">
                  <c:v>88-09-18</c:v>
                </c:pt>
                <c:pt idx="78">
                  <c:v>88-09-19</c:v>
                </c:pt>
                <c:pt idx="79">
                  <c:v>88-09-20</c:v>
                </c:pt>
                <c:pt idx="80">
                  <c:v>88-09-21</c:v>
                </c:pt>
                <c:pt idx="81">
                  <c:v>88-09-22</c:v>
                </c:pt>
                <c:pt idx="82">
                  <c:v>88-09-23</c:v>
                </c:pt>
                <c:pt idx="83">
                  <c:v>88-09-24</c:v>
                </c:pt>
                <c:pt idx="84">
                  <c:v>88-09-25</c:v>
                </c:pt>
                <c:pt idx="85">
                  <c:v>88-09-26</c:v>
                </c:pt>
                <c:pt idx="86">
                  <c:v>88-09-27</c:v>
                </c:pt>
                <c:pt idx="87">
                  <c:v>88-09-28</c:v>
                </c:pt>
                <c:pt idx="88">
                  <c:v>88-09-29</c:v>
                </c:pt>
                <c:pt idx="89">
                  <c:v>88-09-30</c:v>
                </c:pt>
              </c:strCache>
            </c:strRef>
          </c:cat>
          <c:val>
            <c:numRef>
              <c:f>('1388'!$C$202:$C$231,'1388'!$C$234:$C$263,'1388'!$C$266:$C$295)</c:f>
              <c:numCache>
                <c:formatCode>0.0</c:formatCode>
                <c:ptCount val="90"/>
                <c:pt idx="0">
                  <c:v>126.4</c:v>
                </c:pt>
                <c:pt idx="1">
                  <c:v>126.1</c:v>
                </c:pt>
                <c:pt idx="2">
                  <c:v>126</c:v>
                </c:pt>
                <c:pt idx="3">
                  <c:v>126</c:v>
                </c:pt>
                <c:pt idx="4">
                  <c:v>126.3</c:v>
                </c:pt>
                <c:pt idx="5">
                  <c:v>126.8</c:v>
                </c:pt>
                <c:pt idx="6">
                  <c:v>126.7</c:v>
                </c:pt>
                <c:pt idx="7">
                  <c:v>126.4</c:v>
                </c:pt>
                <c:pt idx="8">
                  <c:v>126.4</c:v>
                </c:pt>
                <c:pt idx="9">
                  <c:v>126.3</c:v>
                </c:pt>
                <c:pt idx="13">
                  <c:v>127.3</c:v>
                </c:pt>
                <c:pt idx="14">
                  <c:v>127.6</c:v>
                </c:pt>
                <c:pt idx="15">
                  <c:v>128</c:v>
                </c:pt>
                <c:pt idx="16">
                  <c:v>127.2</c:v>
                </c:pt>
                <c:pt idx="17">
                  <c:v>126.9</c:v>
                </c:pt>
                <c:pt idx="18">
                  <c:v>127.3</c:v>
                </c:pt>
                <c:pt idx="19">
                  <c:v>127.2</c:v>
                </c:pt>
                <c:pt idx="20">
                  <c:v>126.9</c:v>
                </c:pt>
                <c:pt idx="21">
                  <c:v>127.2</c:v>
                </c:pt>
                <c:pt idx="22">
                  <c:v>127.7</c:v>
                </c:pt>
                <c:pt idx="23">
                  <c:v>128</c:v>
                </c:pt>
                <c:pt idx="24">
                  <c:v>127.2</c:v>
                </c:pt>
                <c:pt idx="25">
                  <c:v>126.6</c:v>
                </c:pt>
                <c:pt idx="26">
                  <c:v>126.5</c:v>
                </c:pt>
                <c:pt idx="27">
                  <c:v>127.1</c:v>
                </c:pt>
                <c:pt idx="28">
                  <c:v>126.9</c:v>
                </c:pt>
                <c:pt idx="29">
                  <c:v>126.9</c:v>
                </c:pt>
                <c:pt idx="30">
                  <c:v>126.1</c:v>
                </c:pt>
                <c:pt idx="31">
                  <c:v>125.9</c:v>
                </c:pt>
                <c:pt idx="32">
                  <c:v>126.4</c:v>
                </c:pt>
                <c:pt idx="33">
                  <c:v>126.7</c:v>
                </c:pt>
                <c:pt idx="34">
                  <c:v>126.3</c:v>
                </c:pt>
                <c:pt idx="35">
                  <c:v>126.1</c:v>
                </c:pt>
                <c:pt idx="36">
                  <c:v>125.8</c:v>
                </c:pt>
                <c:pt idx="37">
                  <c:v>126.2</c:v>
                </c:pt>
                <c:pt idx="38">
                  <c:v>126.9</c:v>
                </c:pt>
                <c:pt idx="39">
                  <c:v>126.6</c:v>
                </c:pt>
                <c:pt idx="40">
                  <c:v>125.8</c:v>
                </c:pt>
                <c:pt idx="41">
                  <c:v>125.9</c:v>
                </c:pt>
                <c:pt idx="42">
                  <c:v>125.9</c:v>
                </c:pt>
                <c:pt idx="43">
                  <c:v>125.4</c:v>
                </c:pt>
                <c:pt idx="44">
                  <c:v>124.8</c:v>
                </c:pt>
                <c:pt idx="45">
                  <c:v>124.6</c:v>
                </c:pt>
                <c:pt idx="46">
                  <c:v>124.6</c:v>
                </c:pt>
                <c:pt idx="47">
                  <c:v>125</c:v>
                </c:pt>
                <c:pt idx="48">
                  <c:v>125</c:v>
                </c:pt>
                <c:pt idx="49">
                  <c:v>126.3</c:v>
                </c:pt>
                <c:pt idx="50">
                  <c:v>127.3</c:v>
                </c:pt>
                <c:pt idx="51">
                  <c:v>127.6</c:v>
                </c:pt>
                <c:pt idx="52">
                  <c:v>127.6</c:v>
                </c:pt>
                <c:pt idx="53">
                  <c:v>128.1</c:v>
                </c:pt>
                <c:pt idx="54">
                  <c:v>126.4</c:v>
                </c:pt>
                <c:pt idx="55">
                  <c:v>125.4</c:v>
                </c:pt>
                <c:pt idx="56">
                  <c:v>124.6</c:v>
                </c:pt>
                <c:pt idx="57">
                  <c:v>124.4</c:v>
                </c:pt>
                <c:pt idx="58">
                  <c:v>125.3</c:v>
                </c:pt>
                <c:pt idx="59">
                  <c:v>125.6</c:v>
                </c:pt>
                <c:pt idx="60">
                  <c:v>125.5</c:v>
                </c:pt>
                <c:pt idx="61">
                  <c:v>125.6</c:v>
                </c:pt>
                <c:pt idx="62">
                  <c:v>125.8</c:v>
                </c:pt>
                <c:pt idx="63">
                  <c:v>126.9</c:v>
                </c:pt>
                <c:pt idx="65">
                  <c:v>125.8</c:v>
                </c:pt>
                <c:pt idx="66">
                  <c:v>124.9</c:v>
                </c:pt>
                <c:pt idx="67">
                  <c:v>124.8</c:v>
                </c:pt>
                <c:pt idx="68">
                  <c:v>124.1</c:v>
                </c:pt>
                <c:pt idx="69">
                  <c:v>124.7</c:v>
                </c:pt>
                <c:pt idx="70">
                  <c:v>125.5</c:v>
                </c:pt>
                <c:pt idx="71">
                  <c:v>126.4</c:v>
                </c:pt>
                <c:pt idx="72">
                  <c:v>127.6</c:v>
                </c:pt>
                <c:pt idx="73">
                  <c:v>128.80000000000001</c:v>
                </c:pt>
                <c:pt idx="74">
                  <c:v>127.9</c:v>
                </c:pt>
                <c:pt idx="75">
                  <c:v>126.2</c:v>
                </c:pt>
                <c:pt idx="76">
                  <c:v>124.5</c:v>
                </c:pt>
                <c:pt idx="77">
                  <c:v>124.1</c:v>
                </c:pt>
                <c:pt idx="78">
                  <c:v>125.6</c:v>
                </c:pt>
                <c:pt idx="79">
                  <c:v>125.8</c:v>
                </c:pt>
                <c:pt idx="80">
                  <c:v>123.9</c:v>
                </c:pt>
                <c:pt idx="81">
                  <c:v>123.2</c:v>
                </c:pt>
                <c:pt idx="82">
                  <c:v>122.8</c:v>
                </c:pt>
                <c:pt idx="83">
                  <c:v>123.3</c:v>
                </c:pt>
                <c:pt idx="84">
                  <c:v>124.9</c:v>
                </c:pt>
                <c:pt idx="85">
                  <c:v>126.5</c:v>
                </c:pt>
                <c:pt idx="86">
                  <c:v>126.2</c:v>
                </c:pt>
                <c:pt idx="87">
                  <c:v>124</c:v>
                </c:pt>
                <c:pt idx="88">
                  <c:v>123.4</c:v>
                </c:pt>
                <c:pt idx="89">
                  <c:v>124.3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38-4485-938A-7D3CABC4E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684728"/>
        <c:axId val="222685120"/>
      </c:lineChart>
      <c:catAx>
        <c:axId val="222684728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2685120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222685120"/>
        <c:scaling>
          <c:orientation val="minMax"/>
          <c:max val="135"/>
          <c:min val="115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(Barg)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2684728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</xdr:row>
      <xdr:rowOff>9525</xdr:rowOff>
    </xdr:from>
    <xdr:to>
      <xdr:col>32</xdr:col>
      <xdr:colOff>104775</xdr:colOff>
      <xdr:row>33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35</xdr:row>
      <xdr:rowOff>0</xdr:rowOff>
    </xdr:from>
    <xdr:to>
      <xdr:col>32</xdr:col>
      <xdr:colOff>104775</xdr:colOff>
      <xdr:row>65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67</xdr:row>
      <xdr:rowOff>0</xdr:rowOff>
    </xdr:from>
    <xdr:to>
      <xdr:col>32</xdr:col>
      <xdr:colOff>104775</xdr:colOff>
      <xdr:row>104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0.77281</cdr:x>
      <cdr:y>0.11041</cdr:y>
    </cdr:from>
    <cdr:to>
      <cdr:x>0.90628</cdr:x>
      <cdr:y>0.13676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8560825" y="838183"/>
          <a:ext cx="1478524" cy="200042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  <a:ln xmlns:a="http://schemas.openxmlformats.org/drawingml/2006/main" w="9525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 b="1">
              <a:solidFill>
                <a:srgbClr val="C00000"/>
              </a:solidFill>
            </a:rPr>
            <a:t>86/10/30</a:t>
          </a:r>
          <a:r>
            <a:rPr lang="en-US" sz="1000" b="1" baseline="0">
              <a:solidFill>
                <a:srgbClr val="C00000"/>
              </a:solidFill>
            </a:rPr>
            <a:t> </a:t>
          </a:r>
          <a:r>
            <a:rPr lang="en-US" sz="1000" b="1">
              <a:solidFill>
                <a:srgbClr val="C00000"/>
              </a:solidFill>
            </a:rPr>
            <a:t> </a:t>
          </a:r>
          <a:r>
            <a:rPr lang="en-US" sz="1000" b="1">
              <a:solidFill>
                <a:srgbClr val="C00000"/>
              </a:solidFill>
              <a:latin typeface="Times New Roman"/>
              <a:cs typeface="Times New Roman"/>
            </a:rPr>
            <a:t>→  </a:t>
          </a:r>
          <a:r>
            <a:rPr lang="en-US" sz="1000" b="1">
              <a:solidFill>
                <a:srgbClr val="C00000"/>
              </a:solidFill>
              <a:latin typeface="Calibri"/>
              <a:cs typeface="Times New Roman"/>
            </a:rPr>
            <a:t>88/12/29</a:t>
          </a:r>
          <a:endParaRPr lang="en-US" sz="1000" b="1">
            <a:solidFill>
              <a:srgbClr val="C00000"/>
            </a:solidFill>
            <a:latin typeface="Calibri"/>
          </a:endParaRPr>
        </a:p>
      </cdr:txBody>
    </cdr:sp>
  </cdr:relSizeAnchor>
  <cdr:relSizeAnchor xmlns:cdr="http://schemas.openxmlformats.org/drawingml/2006/chartDrawing">
    <cdr:from>
      <cdr:x>0.78499</cdr:x>
      <cdr:y>0.14053</cdr:y>
    </cdr:from>
    <cdr:to>
      <cdr:x>0.8913</cdr:x>
      <cdr:y>0.24843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8695741" y="1066836"/>
          <a:ext cx="1177657" cy="819115"/>
        </a:xfrm>
        <a:prstGeom xmlns:a="http://schemas.openxmlformats.org/drawingml/2006/main" prst="rect">
          <a:avLst/>
        </a:prstGeom>
        <a:solidFill xmlns:a="http://schemas.openxmlformats.org/drawingml/2006/main">
          <a:srgbClr val="EEECE1">
            <a:lumMod val="90000"/>
          </a:srgbClr>
        </a:solidFill>
        <a:ln xmlns:a="http://schemas.openxmlformats.org/drawingml/2006/main" w="635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</a:rPr>
            <a:t>WHT </a:t>
          </a:r>
          <a:r>
            <a:rPr lang="en-US" sz="1000">
              <a:solidFill>
                <a:sysClr val="windowText" lastClr="000000"/>
              </a:solidFill>
              <a:latin typeface="Times New Roman"/>
              <a:cs typeface="Times New Roman"/>
            </a:rPr>
            <a:t>↑     </a:t>
          </a:r>
          <a:r>
            <a:rPr lang="fa-IR" sz="1000">
              <a:solidFill>
                <a:sysClr val="windowText" lastClr="000000"/>
              </a:solidFill>
              <a:latin typeface="Times New Roman"/>
              <a:cs typeface="Times New Roman"/>
            </a:rPr>
            <a:t> </a:t>
          </a:r>
          <a:r>
            <a:rPr lang="en-US" sz="1000">
              <a:solidFill>
                <a:sysClr val="windowText" lastClr="000000"/>
              </a:solidFill>
              <a:latin typeface="Times New Roman"/>
              <a:cs typeface="Times New Roman"/>
            </a:rPr>
            <a:t>     ( +2)</a:t>
          </a:r>
          <a:endParaRPr lang="en-US" sz="1000">
            <a:solidFill>
              <a:sysClr val="windowText" lastClr="000000"/>
            </a:solidFill>
          </a:endParaRPr>
        </a:p>
        <a:p xmlns:a="http://schemas.openxmlformats.org/drawingml/2006/main">
          <a:pPr algn="ctr"/>
          <a:r>
            <a:rPr lang="en-US" sz="1000">
              <a:solidFill>
                <a:srgbClr val="0000FF"/>
              </a:solidFill>
            </a:rPr>
            <a:t>WHP  </a:t>
          </a:r>
          <a:r>
            <a:rPr lang="en-US" sz="1000">
              <a:solidFill>
                <a:srgbClr val="0000FF"/>
              </a:solidFill>
              <a:latin typeface="Times New Roman"/>
              <a:cs typeface="Times New Roman"/>
            </a:rPr>
            <a:t>↓↓↓</a:t>
          </a:r>
          <a:r>
            <a:rPr lang="en-US" sz="1000" baseline="0">
              <a:solidFill>
                <a:srgbClr val="0000FF"/>
              </a:solidFill>
              <a:latin typeface="Times New Roman"/>
              <a:cs typeface="Times New Roman"/>
            </a:rPr>
            <a:t> </a:t>
          </a:r>
          <a:r>
            <a:rPr lang="en-US" sz="1000">
              <a:solidFill>
                <a:srgbClr val="0000FF"/>
              </a:solidFill>
              <a:latin typeface="Times New Roman"/>
              <a:cs typeface="Times New Roman"/>
            </a:rPr>
            <a:t> (</a:t>
          </a:r>
          <a:r>
            <a:rPr lang="en-US" sz="1000" baseline="0">
              <a:solidFill>
                <a:srgbClr val="0000FF"/>
              </a:solidFill>
              <a:latin typeface="Times New Roman"/>
              <a:cs typeface="Times New Roman"/>
            </a:rPr>
            <a:t> - 14</a:t>
          </a:r>
          <a:r>
            <a:rPr lang="en-US" sz="1000">
              <a:solidFill>
                <a:srgbClr val="0000FF"/>
              </a:solidFill>
              <a:latin typeface="Times New Roman"/>
              <a:cs typeface="Times New Roman"/>
            </a:rPr>
            <a:t> )</a:t>
          </a:r>
          <a:endParaRPr lang="en-US" sz="1000">
            <a:solidFill>
              <a:srgbClr val="0000FF"/>
            </a:solidFill>
          </a:endParaRPr>
        </a:p>
        <a:p xmlns:a="http://schemas.openxmlformats.org/drawingml/2006/main">
          <a:pPr algn="ctr"/>
          <a:r>
            <a:rPr lang="en-US" sz="1000">
              <a:solidFill>
                <a:srgbClr val="C0504D">
                  <a:lumMod val="50000"/>
                </a:srgbClr>
              </a:solidFill>
            </a:rPr>
            <a:t>Q </a:t>
          </a:r>
          <a:r>
            <a:rPr lang="en-US" sz="1000">
              <a:solidFill>
                <a:srgbClr val="C0504D">
                  <a:lumMod val="50000"/>
                </a:srgbClr>
              </a:solidFill>
              <a:latin typeface="Times New Roman"/>
              <a:cs typeface="Times New Roman"/>
            </a:rPr>
            <a:t> ↑↑</a:t>
          </a:r>
          <a:r>
            <a:rPr lang="en-US" sz="1000" baseline="0">
              <a:solidFill>
                <a:srgbClr val="C0504D">
                  <a:lumMod val="50000"/>
                </a:srgbClr>
              </a:solidFill>
            </a:rPr>
            <a:t>     </a:t>
          </a:r>
          <a:r>
            <a:rPr lang="fa-IR" sz="1000" baseline="0">
              <a:solidFill>
                <a:srgbClr val="C0504D">
                  <a:lumMod val="50000"/>
                </a:srgbClr>
              </a:solidFill>
            </a:rPr>
            <a:t> </a:t>
          </a:r>
          <a:r>
            <a:rPr lang="en-US" sz="1000" baseline="0">
              <a:solidFill>
                <a:srgbClr val="C0504D">
                  <a:lumMod val="50000"/>
                </a:srgbClr>
              </a:solidFill>
            </a:rPr>
            <a:t>    (+ 800) </a:t>
          </a:r>
        </a:p>
        <a:p xmlns:a="http://schemas.openxmlformats.org/drawingml/2006/main">
          <a:pPr algn="ctr"/>
          <a:r>
            <a:rPr lang="en-US" sz="1000" baseline="0">
              <a:solidFill>
                <a:srgbClr val="00B050"/>
              </a:solidFill>
            </a:rPr>
            <a:t>BS     </a:t>
          </a:r>
          <a:r>
            <a:rPr lang="en-US" sz="1000" baseline="0">
              <a:solidFill>
                <a:srgbClr val="00B050"/>
              </a:solidFill>
              <a:latin typeface="Times New Roman"/>
              <a:cs typeface="Times New Roman"/>
            </a:rPr>
            <a:t>     </a:t>
          </a:r>
          <a:r>
            <a:rPr lang="fa-IR" sz="1000" baseline="0">
              <a:solidFill>
                <a:srgbClr val="00B050"/>
              </a:solidFill>
              <a:latin typeface="Times New Roman"/>
              <a:cs typeface="Times New Roman"/>
            </a:rPr>
            <a:t>  </a:t>
          </a:r>
          <a:r>
            <a:rPr lang="en-US" sz="1000" baseline="0">
              <a:solidFill>
                <a:srgbClr val="00B050"/>
              </a:solidFill>
              <a:latin typeface="Times New Roman"/>
              <a:cs typeface="Times New Roman"/>
            </a:rPr>
            <a:t>      ( 0 )</a:t>
          </a:r>
          <a:endParaRPr lang="en-US" sz="1000" baseline="0">
            <a:solidFill>
              <a:srgbClr val="00B050"/>
            </a:solidFill>
          </a:endParaRPr>
        </a:p>
        <a:p xmlns:a="http://schemas.openxmlformats.org/drawingml/2006/main">
          <a:pPr algn="ctr"/>
          <a:r>
            <a:rPr lang="en-US" sz="1000" baseline="0">
              <a:solidFill>
                <a:srgbClr val="FF3300"/>
              </a:solidFill>
            </a:rPr>
            <a:t>GOR </a:t>
          </a:r>
          <a:r>
            <a:rPr lang="en-US" sz="1000" baseline="0">
              <a:solidFill>
                <a:srgbClr val="FF3300"/>
              </a:solidFill>
              <a:latin typeface="Times New Roman"/>
              <a:cs typeface="Times New Roman"/>
            </a:rPr>
            <a:t>↓   </a:t>
          </a:r>
          <a:r>
            <a:rPr lang="fa-IR" sz="1000" baseline="0">
              <a:solidFill>
                <a:srgbClr val="FF3300"/>
              </a:solidFill>
              <a:latin typeface="Times New Roman"/>
              <a:cs typeface="Times New Roman"/>
            </a:rPr>
            <a:t>  </a:t>
          </a:r>
          <a:r>
            <a:rPr lang="en-US" sz="1000" baseline="0">
              <a:solidFill>
                <a:srgbClr val="FF3300"/>
              </a:solidFill>
              <a:latin typeface="Times New Roman"/>
              <a:cs typeface="Times New Roman"/>
            </a:rPr>
            <a:t>    ( - 100)</a:t>
          </a:r>
          <a:endParaRPr lang="en-US" sz="1000">
            <a:solidFill>
              <a:srgbClr val="FF3300"/>
            </a:solidFill>
          </a:endParaRPr>
        </a:p>
      </cdr:txBody>
    </cdr:sp>
  </cdr:relSizeAnchor>
  <cdr:relSizeAnchor xmlns:cdr="http://schemas.openxmlformats.org/drawingml/2006/chartDrawing">
    <cdr:from>
      <cdr:x>0.63487</cdr:x>
      <cdr:y>0.11041</cdr:y>
    </cdr:from>
    <cdr:to>
      <cdr:x>0.75586</cdr:x>
      <cdr:y>0.13676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7032775" y="838183"/>
          <a:ext cx="1340276" cy="200034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  <a:ln xmlns:a="http://schemas.openxmlformats.org/drawingml/2006/main" w="9525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 b="1">
              <a:solidFill>
                <a:srgbClr val="C00000"/>
              </a:solidFill>
            </a:rPr>
            <a:t>84/4/14 </a:t>
          </a:r>
          <a:r>
            <a:rPr lang="en-US" sz="1000" b="1">
              <a:solidFill>
                <a:srgbClr val="C00000"/>
              </a:solidFill>
              <a:latin typeface="Times New Roman"/>
              <a:cs typeface="Times New Roman"/>
            </a:rPr>
            <a:t>→  </a:t>
          </a:r>
          <a:r>
            <a:rPr lang="en-US" sz="1000" b="1">
              <a:solidFill>
                <a:srgbClr val="C00000"/>
              </a:solidFill>
              <a:latin typeface="Calibri"/>
              <a:cs typeface="Times New Roman"/>
            </a:rPr>
            <a:t>86/7/21</a:t>
          </a:r>
          <a:endParaRPr lang="en-US" sz="1000" b="1">
            <a:solidFill>
              <a:srgbClr val="C00000"/>
            </a:solidFill>
            <a:latin typeface="Calibri"/>
          </a:endParaRPr>
        </a:p>
      </cdr:txBody>
    </cdr:sp>
  </cdr:relSizeAnchor>
  <cdr:relSizeAnchor xmlns:cdr="http://schemas.openxmlformats.org/drawingml/2006/chartDrawing">
    <cdr:from>
      <cdr:x>0.64854</cdr:x>
      <cdr:y>0.14053</cdr:y>
    </cdr:from>
    <cdr:to>
      <cdr:x>0.74291</cdr:x>
      <cdr:y>0.24843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7184197" y="1066836"/>
          <a:ext cx="1045391" cy="819115"/>
        </a:xfrm>
        <a:prstGeom xmlns:a="http://schemas.openxmlformats.org/drawingml/2006/main" prst="rect">
          <a:avLst/>
        </a:prstGeom>
        <a:solidFill xmlns:a="http://schemas.openxmlformats.org/drawingml/2006/main">
          <a:srgbClr val="EEECE1">
            <a:lumMod val="90000"/>
          </a:srgbClr>
        </a:solidFill>
        <a:ln xmlns:a="http://schemas.openxmlformats.org/drawingml/2006/main" w="635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</a:rPr>
            <a:t>WHT </a:t>
          </a:r>
          <a:r>
            <a:rPr lang="en-US" sz="1000">
              <a:solidFill>
                <a:sysClr val="windowText" lastClr="000000"/>
              </a:solidFill>
              <a:latin typeface="Times New Roman"/>
              <a:cs typeface="Times New Roman"/>
            </a:rPr>
            <a:t>↑       ( +2)</a:t>
          </a:r>
          <a:endParaRPr lang="en-US" sz="1000">
            <a:solidFill>
              <a:sysClr val="windowText" lastClr="000000"/>
            </a:solidFill>
          </a:endParaRPr>
        </a:p>
        <a:p xmlns:a="http://schemas.openxmlformats.org/drawingml/2006/main">
          <a:pPr algn="ctr"/>
          <a:r>
            <a:rPr lang="en-US" sz="1000">
              <a:solidFill>
                <a:srgbClr val="0000FF"/>
              </a:solidFill>
            </a:rPr>
            <a:t>WHP  </a:t>
          </a:r>
          <a:r>
            <a:rPr lang="en-US" sz="1000">
              <a:solidFill>
                <a:srgbClr val="0000FF"/>
              </a:solidFill>
              <a:latin typeface="Times New Roman"/>
              <a:cs typeface="Times New Roman"/>
            </a:rPr>
            <a:t>↓</a:t>
          </a:r>
          <a:r>
            <a:rPr lang="en-US" sz="1000">
              <a:solidFill>
                <a:srgbClr val="0000FF"/>
              </a:solidFill>
            </a:rPr>
            <a:t> </a:t>
          </a:r>
          <a:r>
            <a:rPr lang="en-US" sz="1000" baseline="0">
              <a:solidFill>
                <a:srgbClr val="0000FF"/>
              </a:solidFill>
              <a:latin typeface="Times New Roman"/>
              <a:cs typeface="Times New Roman"/>
            </a:rPr>
            <a:t>    </a:t>
          </a:r>
          <a:r>
            <a:rPr lang="en-US" sz="1000">
              <a:solidFill>
                <a:srgbClr val="0000FF"/>
              </a:solidFill>
              <a:latin typeface="Times New Roman"/>
              <a:cs typeface="Times New Roman"/>
            </a:rPr>
            <a:t> (</a:t>
          </a:r>
          <a:r>
            <a:rPr lang="en-US" sz="1000" baseline="0">
              <a:solidFill>
                <a:srgbClr val="0000FF"/>
              </a:solidFill>
              <a:latin typeface="Times New Roman"/>
              <a:cs typeface="Times New Roman"/>
            </a:rPr>
            <a:t> - 4</a:t>
          </a:r>
          <a:r>
            <a:rPr lang="en-US" sz="1000">
              <a:solidFill>
                <a:srgbClr val="0000FF"/>
              </a:solidFill>
              <a:latin typeface="Times New Roman"/>
              <a:cs typeface="Times New Roman"/>
            </a:rPr>
            <a:t> )</a:t>
          </a:r>
          <a:endParaRPr lang="en-US" sz="1000">
            <a:solidFill>
              <a:srgbClr val="0000FF"/>
            </a:solidFill>
          </a:endParaRPr>
        </a:p>
        <a:p xmlns:a="http://schemas.openxmlformats.org/drawingml/2006/main">
          <a:pPr algn="ctr"/>
          <a:r>
            <a:rPr lang="en-US" sz="1000">
              <a:solidFill>
                <a:srgbClr val="C0504D">
                  <a:lumMod val="50000"/>
                </a:srgbClr>
              </a:solidFill>
            </a:rPr>
            <a:t>Q  </a:t>
          </a:r>
          <a:r>
            <a:rPr lang="en-US" sz="1000">
              <a:solidFill>
                <a:srgbClr val="C0504D">
                  <a:lumMod val="50000"/>
                </a:srgbClr>
              </a:solidFill>
              <a:latin typeface="Times New Roman"/>
              <a:cs typeface="Times New Roman"/>
            </a:rPr>
            <a:t>↑↑</a:t>
          </a:r>
          <a:r>
            <a:rPr lang="en-US" sz="1000" baseline="0">
              <a:solidFill>
                <a:srgbClr val="C0504D">
                  <a:lumMod val="50000"/>
                </a:srgbClr>
              </a:solidFill>
            </a:rPr>
            <a:t>       ( +700) </a:t>
          </a:r>
        </a:p>
        <a:p xmlns:a="http://schemas.openxmlformats.org/drawingml/2006/main">
          <a:pPr algn="ctr"/>
          <a:r>
            <a:rPr lang="en-US" sz="1000" baseline="0">
              <a:solidFill>
                <a:srgbClr val="00B050"/>
              </a:solidFill>
            </a:rPr>
            <a:t>BS    </a:t>
          </a:r>
          <a:r>
            <a:rPr lang="fa-IR" sz="1000" baseline="0">
              <a:solidFill>
                <a:srgbClr val="00B050"/>
              </a:solidFill>
            </a:rPr>
            <a:t>   </a:t>
          </a:r>
          <a:r>
            <a:rPr lang="en-US" sz="1000" baseline="0">
              <a:solidFill>
                <a:srgbClr val="00B050"/>
              </a:solidFill>
            </a:rPr>
            <a:t> </a:t>
          </a:r>
          <a:r>
            <a:rPr lang="en-US" sz="1000" baseline="0">
              <a:solidFill>
                <a:srgbClr val="00B050"/>
              </a:solidFill>
              <a:latin typeface="Times New Roman"/>
              <a:cs typeface="Times New Roman"/>
            </a:rPr>
            <a:t>      ( 0 )</a:t>
          </a:r>
          <a:endParaRPr lang="en-US" sz="1000" baseline="0">
            <a:solidFill>
              <a:srgbClr val="00B050"/>
            </a:solidFill>
          </a:endParaRPr>
        </a:p>
        <a:p xmlns:a="http://schemas.openxmlformats.org/drawingml/2006/main">
          <a:pPr algn="ctr"/>
          <a:r>
            <a:rPr lang="en-US" sz="1000" baseline="0">
              <a:solidFill>
                <a:srgbClr val="FF3300"/>
              </a:solidFill>
            </a:rPr>
            <a:t>GOR </a:t>
          </a:r>
          <a:r>
            <a:rPr lang="en-US" sz="1000" baseline="0">
              <a:solidFill>
                <a:srgbClr val="FF3300"/>
              </a:solidFill>
              <a:latin typeface="Times New Roman"/>
              <a:cs typeface="Times New Roman"/>
            </a:rPr>
            <a:t>↓</a:t>
          </a:r>
          <a:r>
            <a:rPr lang="en-US" sz="1000" baseline="0">
              <a:solidFill>
                <a:srgbClr val="FF3300"/>
              </a:solidFill>
            </a:rPr>
            <a:t>    </a:t>
          </a:r>
          <a:r>
            <a:rPr lang="en-US" sz="1000" baseline="0">
              <a:solidFill>
                <a:srgbClr val="FF3300"/>
              </a:solidFill>
              <a:latin typeface="Times New Roman"/>
              <a:cs typeface="Times New Roman"/>
            </a:rPr>
            <a:t> ( - 150)</a:t>
          </a:r>
          <a:endParaRPr lang="en-US" sz="1000">
            <a:solidFill>
              <a:srgbClr val="FF3300"/>
            </a:solidFill>
          </a:endParaRPr>
        </a:p>
      </cdr:txBody>
    </cdr:sp>
  </cdr:relSizeAnchor>
  <cdr:relSizeAnchor xmlns:cdr="http://schemas.openxmlformats.org/drawingml/2006/chartDrawing">
    <cdr:from>
      <cdr:x>0.45575</cdr:x>
      <cdr:y>0.11041</cdr:y>
    </cdr:from>
    <cdr:to>
      <cdr:x>0.55983</cdr:x>
      <cdr:y>0.13676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5048632" y="838183"/>
          <a:ext cx="1152954" cy="200034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  <a:ln xmlns:a="http://schemas.openxmlformats.org/drawingml/2006/main" w="9525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 b="1">
              <a:solidFill>
                <a:srgbClr val="C00000"/>
              </a:solidFill>
            </a:rPr>
            <a:t>1380</a:t>
          </a:r>
          <a:r>
            <a:rPr lang="en-US" sz="1000" b="1" baseline="0">
              <a:solidFill>
                <a:srgbClr val="C00000"/>
              </a:solidFill>
            </a:rPr>
            <a:t> </a:t>
          </a:r>
          <a:r>
            <a:rPr lang="en-US" sz="1000" b="1">
              <a:solidFill>
                <a:srgbClr val="C00000"/>
              </a:solidFill>
            </a:rPr>
            <a:t> </a:t>
          </a:r>
          <a:r>
            <a:rPr lang="en-US" sz="1000" b="1">
              <a:solidFill>
                <a:srgbClr val="C00000"/>
              </a:solidFill>
              <a:latin typeface="Times New Roman"/>
              <a:cs typeface="Times New Roman"/>
            </a:rPr>
            <a:t>→  </a:t>
          </a:r>
          <a:r>
            <a:rPr lang="en-US" sz="1000" b="1">
              <a:solidFill>
                <a:srgbClr val="C00000"/>
              </a:solidFill>
              <a:latin typeface="Calibri"/>
              <a:cs typeface="Times New Roman"/>
            </a:rPr>
            <a:t>81/2/19</a:t>
          </a:r>
          <a:endParaRPr lang="en-US" sz="1000" b="1">
            <a:solidFill>
              <a:srgbClr val="C00000"/>
            </a:solidFill>
            <a:latin typeface="Calibri"/>
          </a:endParaRPr>
        </a:p>
      </cdr:txBody>
    </cdr:sp>
  </cdr:relSizeAnchor>
  <cdr:relSizeAnchor xmlns:cdr="http://schemas.openxmlformats.org/drawingml/2006/chartDrawing">
    <cdr:from>
      <cdr:x>0.45725</cdr:x>
      <cdr:y>0.14053</cdr:y>
    </cdr:from>
    <cdr:to>
      <cdr:x>0.55895</cdr:x>
      <cdr:y>0.24718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5065249" y="1066836"/>
          <a:ext cx="1126589" cy="809626"/>
        </a:xfrm>
        <a:prstGeom xmlns:a="http://schemas.openxmlformats.org/drawingml/2006/main" prst="rect">
          <a:avLst/>
        </a:prstGeom>
        <a:solidFill xmlns:a="http://schemas.openxmlformats.org/drawingml/2006/main">
          <a:srgbClr val="EEECE1">
            <a:lumMod val="90000"/>
          </a:srgbClr>
        </a:solidFill>
        <a:ln xmlns:a="http://schemas.openxmlformats.org/drawingml/2006/main" w="635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</a:rPr>
            <a:t>WHT </a:t>
          </a:r>
          <a:r>
            <a:rPr lang="en-US" sz="1000">
              <a:solidFill>
                <a:sysClr val="windowText" lastClr="000000"/>
              </a:solidFill>
              <a:latin typeface="Times New Roman"/>
              <a:cs typeface="Times New Roman"/>
            </a:rPr>
            <a:t>↓↓</a:t>
          </a:r>
          <a:r>
            <a:rPr lang="en-US" sz="1000" baseline="0">
              <a:solidFill>
                <a:sysClr val="windowText" lastClr="000000"/>
              </a:solidFill>
              <a:latin typeface="Times New Roman"/>
              <a:cs typeface="Times New Roman"/>
            </a:rPr>
            <a:t>      </a:t>
          </a:r>
          <a:r>
            <a:rPr lang="en-US" sz="1000">
              <a:solidFill>
                <a:sysClr val="windowText" lastClr="000000"/>
              </a:solidFill>
              <a:latin typeface="Times New Roman"/>
              <a:cs typeface="Times New Roman"/>
            </a:rPr>
            <a:t> </a:t>
          </a:r>
          <a:r>
            <a:rPr lang="fa-IR" sz="1000">
              <a:solidFill>
                <a:sysClr val="windowText" lastClr="000000"/>
              </a:solidFill>
              <a:latin typeface="Times New Roman"/>
              <a:cs typeface="Times New Roman"/>
            </a:rPr>
            <a:t> </a:t>
          </a:r>
          <a:r>
            <a:rPr lang="en-US" sz="1000">
              <a:solidFill>
                <a:sysClr val="windowText" lastClr="000000"/>
              </a:solidFill>
              <a:latin typeface="Times New Roman"/>
              <a:cs typeface="Times New Roman"/>
            </a:rPr>
            <a:t>( -</a:t>
          </a:r>
          <a:r>
            <a:rPr lang="en-US" sz="1000" baseline="0">
              <a:solidFill>
                <a:sysClr val="windowText" lastClr="000000"/>
              </a:solidFill>
              <a:latin typeface="Times New Roman"/>
              <a:cs typeface="Times New Roman"/>
            </a:rPr>
            <a:t> 7</a:t>
          </a:r>
          <a:r>
            <a:rPr lang="en-US" sz="1000">
              <a:solidFill>
                <a:sysClr val="windowText" lastClr="000000"/>
              </a:solidFill>
              <a:latin typeface="Times New Roman"/>
              <a:cs typeface="Times New Roman"/>
            </a:rPr>
            <a:t>)</a:t>
          </a:r>
          <a:endParaRPr lang="en-US" sz="1000">
            <a:solidFill>
              <a:sysClr val="windowText" lastClr="000000"/>
            </a:solidFill>
          </a:endParaRPr>
        </a:p>
        <a:p xmlns:a="http://schemas.openxmlformats.org/drawingml/2006/main">
          <a:pPr algn="ctr"/>
          <a:r>
            <a:rPr lang="en-US" sz="1000">
              <a:solidFill>
                <a:srgbClr val="0000FF"/>
              </a:solidFill>
            </a:rPr>
            <a:t>WHP  </a:t>
          </a:r>
          <a:r>
            <a:rPr lang="en-US" sz="1000">
              <a:solidFill>
                <a:srgbClr val="0000FF"/>
              </a:solidFill>
              <a:latin typeface="Times New Roman"/>
              <a:cs typeface="Times New Roman"/>
            </a:rPr>
            <a:t>↑↑</a:t>
          </a:r>
          <a:r>
            <a:rPr lang="en-US" sz="1000" baseline="0">
              <a:solidFill>
                <a:srgbClr val="0000FF"/>
              </a:solidFill>
              <a:latin typeface="Times New Roman"/>
              <a:cs typeface="Times New Roman"/>
            </a:rPr>
            <a:t>   </a:t>
          </a:r>
          <a:r>
            <a:rPr lang="en-US" sz="1000">
              <a:solidFill>
                <a:srgbClr val="0000FF"/>
              </a:solidFill>
              <a:latin typeface="Times New Roman"/>
              <a:cs typeface="Times New Roman"/>
            </a:rPr>
            <a:t> (</a:t>
          </a:r>
          <a:r>
            <a:rPr lang="en-US" sz="1000" baseline="0">
              <a:solidFill>
                <a:srgbClr val="0000FF"/>
              </a:solidFill>
              <a:latin typeface="Times New Roman"/>
              <a:cs typeface="Times New Roman"/>
            </a:rPr>
            <a:t> +10</a:t>
          </a:r>
          <a:r>
            <a:rPr lang="en-US" sz="1000">
              <a:solidFill>
                <a:srgbClr val="0000FF"/>
              </a:solidFill>
              <a:latin typeface="Times New Roman"/>
              <a:cs typeface="Times New Roman"/>
            </a:rPr>
            <a:t> )</a:t>
          </a:r>
          <a:endParaRPr lang="en-US" sz="1000">
            <a:solidFill>
              <a:srgbClr val="0000FF"/>
            </a:solidFill>
          </a:endParaRPr>
        </a:p>
        <a:p xmlns:a="http://schemas.openxmlformats.org/drawingml/2006/main">
          <a:pPr algn="ctr"/>
          <a:r>
            <a:rPr lang="en-US" sz="1000">
              <a:solidFill>
                <a:srgbClr val="C0504D">
                  <a:lumMod val="50000"/>
                </a:srgbClr>
              </a:solidFill>
            </a:rPr>
            <a:t>Q </a:t>
          </a:r>
          <a:r>
            <a:rPr lang="en-US" sz="1000">
              <a:solidFill>
                <a:srgbClr val="C0504D">
                  <a:lumMod val="50000"/>
                </a:srgbClr>
              </a:solidFill>
              <a:latin typeface="Times New Roman"/>
              <a:cs typeface="Times New Roman"/>
            </a:rPr>
            <a:t> ↓↓↓</a:t>
          </a:r>
          <a:r>
            <a:rPr lang="en-US" sz="1000" baseline="0">
              <a:solidFill>
                <a:srgbClr val="C0504D">
                  <a:lumMod val="50000"/>
                </a:srgbClr>
              </a:solidFill>
            </a:rPr>
            <a:t>    ( - 2600) </a:t>
          </a:r>
        </a:p>
        <a:p xmlns:a="http://schemas.openxmlformats.org/drawingml/2006/main">
          <a:pPr algn="ctr"/>
          <a:r>
            <a:rPr lang="en-US" sz="1000" baseline="0">
              <a:solidFill>
                <a:srgbClr val="00B050"/>
              </a:solidFill>
            </a:rPr>
            <a:t>BS       </a:t>
          </a:r>
          <a:r>
            <a:rPr lang="fa-IR" sz="1000" baseline="0">
              <a:solidFill>
                <a:srgbClr val="00B050"/>
              </a:solidFill>
            </a:rPr>
            <a:t> </a:t>
          </a:r>
          <a:r>
            <a:rPr lang="en-US" sz="1000" baseline="0">
              <a:solidFill>
                <a:srgbClr val="00B050"/>
              </a:solidFill>
            </a:rPr>
            <a:t>    </a:t>
          </a:r>
          <a:r>
            <a:rPr lang="en-US" sz="1000" baseline="0">
              <a:solidFill>
                <a:srgbClr val="00B050"/>
              </a:solidFill>
              <a:latin typeface="Times New Roman"/>
              <a:cs typeface="Times New Roman"/>
            </a:rPr>
            <a:t>      ( 0 )</a:t>
          </a:r>
          <a:endParaRPr lang="en-US" sz="1000" baseline="0">
            <a:solidFill>
              <a:srgbClr val="00B050"/>
            </a:solidFill>
          </a:endParaRPr>
        </a:p>
        <a:p xmlns:a="http://schemas.openxmlformats.org/drawingml/2006/main">
          <a:pPr algn="ctr"/>
          <a:r>
            <a:rPr lang="en-US" sz="1000" baseline="0">
              <a:solidFill>
                <a:srgbClr val="FF3300"/>
              </a:solidFill>
            </a:rPr>
            <a:t>GOR </a:t>
          </a:r>
          <a:r>
            <a:rPr lang="en-US" sz="1000" baseline="0">
              <a:solidFill>
                <a:srgbClr val="FF3300"/>
              </a:solidFill>
              <a:latin typeface="Times New Roman"/>
              <a:cs typeface="Times New Roman"/>
            </a:rPr>
            <a:t>↓</a:t>
          </a:r>
          <a:r>
            <a:rPr lang="en-US" sz="1000" baseline="0">
              <a:solidFill>
                <a:srgbClr val="FF3300"/>
              </a:solidFill>
            </a:rPr>
            <a:t>       </a:t>
          </a:r>
          <a:r>
            <a:rPr lang="en-US" sz="1000" baseline="0">
              <a:solidFill>
                <a:srgbClr val="FF3300"/>
              </a:solidFill>
              <a:latin typeface="Times New Roman"/>
              <a:cs typeface="Times New Roman"/>
            </a:rPr>
            <a:t>( - 250)</a:t>
          </a:r>
          <a:endParaRPr lang="en-US" sz="1000">
            <a:solidFill>
              <a:srgbClr val="FF3300"/>
            </a:solidFill>
          </a:endParaRPr>
        </a:p>
      </cdr:txBody>
    </cdr:sp>
  </cdr:relSizeAnchor>
  <cdr:relSizeAnchor xmlns:cdr="http://schemas.openxmlformats.org/drawingml/2006/chartDrawing">
    <cdr:from>
      <cdr:x>0.46088</cdr:x>
      <cdr:y>0.27102</cdr:y>
    </cdr:from>
    <cdr:to>
      <cdr:x>0.4626</cdr:x>
      <cdr:y>0.867</cdr:y>
    </cdr:to>
    <cdr:sp macro="" textlink="">
      <cdr:nvSpPr>
        <cdr:cNvPr id="11" name="Straight Connector 10"/>
        <cdr:cNvSpPr/>
      </cdr:nvSpPr>
      <cdr:spPr>
        <a:xfrm xmlns:a="http://schemas.openxmlformats.org/drawingml/2006/main" rot="5400000">
          <a:off x="5105400" y="2057399"/>
          <a:ext cx="19051" cy="452437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0.5503</cdr:x>
      <cdr:y>0.27353</cdr:y>
    </cdr:from>
    <cdr:to>
      <cdr:x>0.55202</cdr:x>
      <cdr:y>0.86951</cdr:y>
    </cdr:to>
    <cdr:sp macro="" textlink="">
      <cdr:nvSpPr>
        <cdr:cNvPr id="12" name="Straight Connector 11"/>
        <cdr:cNvSpPr/>
      </cdr:nvSpPr>
      <cdr:spPr>
        <a:xfrm xmlns:a="http://schemas.openxmlformats.org/drawingml/2006/main" rot="5400000">
          <a:off x="3843338" y="4329114"/>
          <a:ext cx="4524376" cy="1905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rgbClr val="FF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0.63199</cdr:x>
      <cdr:y>0.27353</cdr:y>
    </cdr:from>
    <cdr:to>
      <cdr:x>0.63371</cdr:x>
      <cdr:y>0.86951</cdr:y>
    </cdr:to>
    <cdr:sp macro="" textlink="">
      <cdr:nvSpPr>
        <cdr:cNvPr id="13" name="Straight Connector 12"/>
        <cdr:cNvSpPr/>
      </cdr:nvSpPr>
      <cdr:spPr>
        <a:xfrm xmlns:a="http://schemas.openxmlformats.org/drawingml/2006/main" rot="5400000">
          <a:off x="4748213" y="4329113"/>
          <a:ext cx="4524376" cy="1905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rgbClr val="FF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0.75322</cdr:x>
      <cdr:y>0.27478</cdr:y>
    </cdr:from>
    <cdr:to>
      <cdr:x>0.75494</cdr:x>
      <cdr:y>0.87077</cdr:y>
    </cdr:to>
    <cdr:sp macro="" textlink="">
      <cdr:nvSpPr>
        <cdr:cNvPr id="14" name="Straight Connector 13"/>
        <cdr:cNvSpPr/>
      </cdr:nvSpPr>
      <cdr:spPr>
        <a:xfrm xmlns:a="http://schemas.openxmlformats.org/drawingml/2006/main" rot="5400000">
          <a:off x="6091238" y="4338638"/>
          <a:ext cx="4524376" cy="1905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rgbClr val="FF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10</xdr:row>
      <xdr:rowOff>9523</xdr:rowOff>
    </xdr:from>
    <xdr:to>
      <xdr:col>15</xdr:col>
      <xdr:colOff>19715</xdr:colOff>
      <xdr:row>29</xdr:row>
      <xdr:rowOff>91487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4081</xdr:rowOff>
    </xdr:from>
    <xdr:to>
      <xdr:col>15</xdr:col>
      <xdr:colOff>19714</xdr:colOff>
      <xdr:row>51</xdr:row>
      <xdr:rowOff>41141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-1</xdr:colOff>
      <xdr:row>10</xdr:row>
      <xdr:rowOff>0</xdr:rowOff>
    </xdr:from>
    <xdr:to>
      <xdr:col>24</xdr:col>
      <xdr:colOff>359892</xdr:colOff>
      <xdr:row>29</xdr:row>
      <xdr:rowOff>81964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31</xdr:row>
      <xdr:rowOff>204106</xdr:rowOff>
    </xdr:from>
    <xdr:to>
      <xdr:col>24</xdr:col>
      <xdr:colOff>359893</xdr:colOff>
      <xdr:row>51</xdr:row>
      <xdr:rowOff>41141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-1</xdr:colOff>
      <xdr:row>10</xdr:row>
      <xdr:rowOff>0</xdr:rowOff>
    </xdr:from>
    <xdr:to>
      <xdr:col>36</xdr:col>
      <xdr:colOff>536785</xdr:colOff>
      <xdr:row>29</xdr:row>
      <xdr:rowOff>81964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609600</xdr:colOff>
      <xdr:row>32</xdr:row>
      <xdr:rowOff>8163</xdr:rowOff>
    </xdr:from>
    <xdr:to>
      <xdr:col>36</xdr:col>
      <xdr:colOff>534064</xdr:colOff>
      <xdr:row>51</xdr:row>
      <xdr:rowOff>49305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0</xdr:colOff>
      <xdr:row>10</xdr:row>
      <xdr:rowOff>0</xdr:rowOff>
    </xdr:from>
    <xdr:to>
      <xdr:col>48</xdr:col>
      <xdr:colOff>536786</xdr:colOff>
      <xdr:row>29</xdr:row>
      <xdr:rowOff>81964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0</xdr:colOff>
      <xdr:row>32</xdr:row>
      <xdr:rowOff>4081</xdr:rowOff>
    </xdr:from>
    <xdr:to>
      <xdr:col>48</xdr:col>
      <xdr:colOff>536786</xdr:colOff>
      <xdr:row>51</xdr:row>
      <xdr:rowOff>41141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73</xdr:row>
      <xdr:rowOff>0</xdr:rowOff>
    </xdr:from>
    <xdr:to>
      <xdr:col>18</xdr:col>
      <xdr:colOff>9525</xdr:colOff>
      <xdr:row>102</xdr:row>
      <xdr:rowOff>190500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10</xdr:row>
      <xdr:rowOff>9523</xdr:rowOff>
    </xdr:from>
    <xdr:to>
      <xdr:col>15</xdr:col>
      <xdr:colOff>19715</xdr:colOff>
      <xdr:row>29</xdr:row>
      <xdr:rowOff>91487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4081</xdr:rowOff>
    </xdr:from>
    <xdr:to>
      <xdr:col>15</xdr:col>
      <xdr:colOff>19714</xdr:colOff>
      <xdr:row>51</xdr:row>
      <xdr:rowOff>41141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-1</xdr:colOff>
      <xdr:row>10</xdr:row>
      <xdr:rowOff>0</xdr:rowOff>
    </xdr:from>
    <xdr:to>
      <xdr:col>24</xdr:col>
      <xdr:colOff>359892</xdr:colOff>
      <xdr:row>29</xdr:row>
      <xdr:rowOff>81964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31</xdr:row>
      <xdr:rowOff>204106</xdr:rowOff>
    </xdr:from>
    <xdr:to>
      <xdr:col>24</xdr:col>
      <xdr:colOff>359893</xdr:colOff>
      <xdr:row>51</xdr:row>
      <xdr:rowOff>41141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-1</xdr:colOff>
      <xdr:row>10</xdr:row>
      <xdr:rowOff>0</xdr:rowOff>
    </xdr:from>
    <xdr:to>
      <xdr:col>36</xdr:col>
      <xdr:colOff>536785</xdr:colOff>
      <xdr:row>29</xdr:row>
      <xdr:rowOff>81964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609600</xdr:colOff>
      <xdr:row>32</xdr:row>
      <xdr:rowOff>8163</xdr:rowOff>
    </xdr:from>
    <xdr:to>
      <xdr:col>36</xdr:col>
      <xdr:colOff>534064</xdr:colOff>
      <xdr:row>51</xdr:row>
      <xdr:rowOff>49305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0</xdr:colOff>
      <xdr:row>10</xdr:row>
      <xdr:rowOff>0</xdr:rowOff>
    </xdr:from>
    <xdr:to>
      <xdr:col>48</xdr:col>
      <xdr:colOff>536786</xdr:colOff>
      <xdr:row>29</xdr:row>
      <xdr:rowOff>81964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0</xdr:colOff>
      <xdr:row>32</xdr:row>
      <xdr:rowOff>4081</xdr:rowOff>
    </xdr:from>
    <xdr:to>
      <xdr:col>48</xdr:col>
      <xdr:colOff>536786</xdr:colOff>
      <xdr:row>51</xdr:row>
      <xdr:rowOff>41141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73</xdr:row>
      <xdr:rowOff>0</xdr:rowOff>
    </xdr:from>
    <xdr:to>
      <xdr:col>18</xdr:col>
      <xdr:colOff>9525</xdr:colOff>
      <xdr:row>102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10"/>
  <sheetViews>
    <sheetView tabSelected="1" workbookViewId="0">
      <pane ySplit="3" topLeftCell="A173" activePane="bottomLeft" state="frozen"/>
      <selection pane="bottomLeft" activeCell="B185" sqref="B185"/>
    </sheetView>
  </sheetViews>
  <sheetFormatPr defaultRowHeight="15.75"/>
  <cols>
    <col min="1" max="1" width="12.5703125" style="17" customWidth="1"/>
    <col min="2" max="2" width="13.85546875" style="17" customWidth="1"/>
    <col min="3" max="4" width="7.42578125" style="17" customWidth="1"/>
    <col min="5" max="5" width="7.85546875" style="17" customWidth="1"/>
    <col min="6" max="6" width="7.28515625" style="17" customWidth="1"/>
    <col min="7" max="7" width="10" style="17" customWidth="1"/>
    <col min="8" max="8" width="11.140625" style="17" customWidth="1"/>
    <col min="9" max="9" width="12.5703125" style="17" customWidth="1"/>
    <col min="10" max="10" width="9.140625" style="28"/>
    <col min="11" max="11" width="10.85546875" style="17" customWidth="1"/>
    <col min="12" max="12" width="7.5703125" style="17" customWidth="1"/>
    <col min="13" max="13" width="6.42578125" style="17" customWidth="1"/>
    <col min="14" max="14" width="6.7109375" style="17" customWidth="1"/>
    <col min="15" max="23" width="9.140625" style="17"/>
    <col min="24" max="24" width="10.42578125" style="17" customWidth="1"/>
    <col min="25" max="25" width="10.140625" style="17" customWidth="1"/>
    <col min="26" max="26" width="11.42578125" style="17" customWidth="1"/>
    <col min="27" max="16384" width="9.140625" style="17"/>
  </cols>
  <sheetData>
    <row r="1" spans="1:13" ht="39.75" customHeight="1">
      <c r="A1" s="90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 ht="16.5" customHeight="1">
      <c r="A2" s="89" t="s">
        <v>0</v>
      </c>
      <c r="B2" s="89"/>
      <c r="C2" s="93" t="s">
        <v>1</v>
      </c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s="18" customFormat="1" ht="36" customHeight="1">
      <c r="A3" s="24" t="s">
        <v>2</v>
      </c>
      <c r="B3" s="24" t="s">
        <v>3</v>
      </c>
      <c r="C3" s="22" t="s">
        <v>4</v>
      </c>
      <c r="D3" s="68" t="s">
        <v>5</v>
      </c>
      <c r="E3" s="20" t="s">
        <v>6</v>
      </c>
      <c r="F3" s="20" t="s">
        <v>7</v>
      </c>
      <c r="G3" s="19" t="s">
        <v>8</v>
      </c>
      <c r="H3" s="23" t="s">
        <v>9</v>
      </c>
      <c r="I3" s="26" t="s">
        <v>10</v>
      </c>
      <c r="J3" s="27" t="s">
        <v>11</v>
      </c>
      <c r="K3" s="25" t="s">
        <v>12</v>
      </c>
      <c r="L3" s="25" t="s">
        <v>13</v>
      </c>
      <c r="M3" s="21" t="s">
        <v>14</v>
      </c>
    </row>
    <row r="4" spans="1:13">
      <c r="A4" s="36">
        <v>36178</v>
      </c>
      <c r="B4" s="123">
        <v>36179</v>
      </c>
      <c r="C4" s="37">
        <v>44</v>
      </c>
      <c r="D4" s="69">
        <v>76.400000000000006</v>
      </c>
      <c r="E4" s="38">
        <v>1785.58</v>
      </c>
      <c r="F4" s="39">
        <f>E4/14.5</f>
        <v>123.14344827586207</v>
      </c>
      <c r="G4" s="40">
        <v>7409</v>
      </c>
      <c r="H4" s="40"/>
      <c r="I4" s="41">
        <v>3.29</v>
      </c>
      <c r="J4" s="42">
        <v>4.4385743137410977E-2</v>
      </c>
      <c r="K4" s="43">
        <v>6936</v>
      </c>
      <c r="L4" s="44">
        <f>K4*1000/G4</f>
        <v>936.1587258739371</v>
      </c>
      <c r="M4" s="45"/>
    </row>
    <row r="5" spans="1:13">
      <c r="A5" s="46">
        <v>36196</v>
      </c>
      <c r="B5" s="124">
        <v>36180</v>
      </c>
      <c r="C5" s="47">
        <v>50</v>
      </c>
      <c r="D5" s="70"/>
      <c r="E5" s="48">
        <v>1683.38</v>
      </c>
      <c r="F5" s="49">
        <f>E5/14.5</f>
        <v>116.09517241379311</v>
      </c>
      <c r="G5" s="50">
        <v>9205</v>
      </c>
      <c r="H5" s="50">
        <f>G5-G4</f>
        <v>1796</v>
      </c>
      <c r="I5" s="51">
        <v>0</v>
      </c>
      <c r="J5" s="52">
        <v>0</v>
      </c>
      <c r="K5" s="53">
        <v>9420</v>
      </c>
      <c r="L5" s="54">
        <f t="shared" ref="L5:L68" si="0">K5*1000/G5</f>
        <v>1023.3568712656165</v>
      </c>
      <c r="M5" s="55"/>
    </row>
    <row r="6" spans="1:13">
      <c r="A6" s="46">
        <v>36197</v>
      </c>
      <c r="B6" s="124">
        <v>36181</v>
      </c>
      <c r="C6" s="47">
        <v>55</v>
      </c>
      <c r="D6" s="70"/>
      <c r="E6" s="48">
        <v>1566.58</v>
      </c>
      <c r="F6" s="49">
        <f>E6/14.5</f>
        <v>108.03999999999999</v>
      </c>
      <c r="G6" s="50">
        <v>10454</v>
      </c>
      <c r="H6" s="50">
        <f t="shared" ref="H6:H69" si="1">G6-G5</f>
        <v>1249</v>
      </c>
      <c r="I6" s="51">
        <v>0</v>
      </c>
      <c r="J6" s="52">
        <v>0</v>
      </c>
      <c r="K6" s="53">
        <v>10812</v>
      </c>
      <c r="L6" s="54">
        <f t="shared" si="0"/>
        <v>1034.2452649703462</v>
      </c>
      <c r="M6" s="55"/>
    </row>
    <row r="7" spans="1:13">
      <c r="A7" s="46">
        <v>36199</v>
      </c>
      <c r="B7" s="124">
        <v>36182</v>
      </c>
      <c r="C7" s="47">
        <v>55</v>
      </c>
      <c r="D7" s="70"/>
      <c r="E7" s="48">
        <v>1576.8</v>
      </c>
      <c r="F7" s="49">
        <f t="shared" ref="F7:F16" si="2">E7/14.5</f>
        <v>108.7448275862069</v>
      </c>
      <c r="G7" s="50">
        <v>10006</v>
      </c>
      <c r="H7" s="50">
        <f t="shared" si="1"/>
        <v>-448</v>
      </c>
      <c r="I7" s="51">
        <v>0</v>
      </c>
      <c r="J7" s="52">
        <v>0</v>
      </c>
      <c r="K7" s="53">
        <v>10832</v>
      </c>
      <c r="L7" s="54">
        <f t="shared" si="0"/>
        <v>1082.5504697181691</v>
      </c>
      <c r="M7" s="55"/>
    </row>
    <row r="8" spans="1:13">
      <c r="A8" s="46">
        <v>36200</v>
      </c>
      <c r="B8" s="124">
        <v>36185</v>
      </c>
      <c r="C8" s="47">
        <v>55</v>
      </c>
      <c r="D8" s="70"/>
      <c r="E8" s="48">
        <v>1575.34</v>
      </c>
      <c r="F8" s="49">
        <f t="shared" si="2"/>
        <v>108.64413793103448</v>
      </c>
      <c r="G8" s="50">
        <v>9877</v>
      </c>
      <c r="H8" s="50">
        <f t="shared" si="1"/>
        <v>-129</v>
      </c>
      <c r="I8" s="51">
        <v>0</v>
      </c>
      <c r="J8" s="52">
        <v>0</v>
      </c>
      <c r="K8" s="53">
        <v>10976</v>
      </c>
      <c r="L8" s="54">
        <f t="shared" si="0"/>
        <v>1111.2686038270731</v>
      </c>
      <c r="M8" s="55"/>
    </row>
    <row r="9" spans="1:13">
      <c r="A9" s="46">
        <v>36202</v>
      </c>
      <c r="B9" s="124">
        <v>36186</v>
      </c>
      <c r="C9" s="47">
        <v>55</v>
      </c>
      <c r="D9" s="70"/>
      <c r="E9" s="48">
        <v>1576.8</v>
      </c>
      <c r="F9" s="49">
        <f t="shared" si="2"/>
        <v>108.7448275862069</v>
      </c>
      <c r="G9" s="50">
        <v>9704</v>
      </c>
      <c r="H9" s="50">
        <f t="shared" si="1"/>
        <v>-173</v>
      </c>
      <c r="I9" s="51">
        <v>0</v>
      </c>
      <c r="J9" s="52">
        <v>0</v>
      </c>
      <c r="K9" s="53">
        <v>11059.2</v>
      </c>
      <c r="L9" s="54">
        <f t="shared" si="0"/>
        <v>1139.6537510305029</v>
      </c>
      <c r="M9" s="55"/>
    </row>
    <row r="10" spans="1:13">
      <c r="A10" s="46">
        <v>36207</v>
      </c>
      <c r="B10" s="124">
        <v>36187</v>
      </c>
      <c r="C10" s="47">
        <v>55</v>
      </c>
      <c r="D10" s="70"/>
      <c r="E10" s="48">
        <v>1554.9</v>
      </c>
      <c r="F10" s="49">
        <f t="shared" si="2"/>
        <v>107.2344827586207</v>
      </c>
      <c r="G10" s="50">
        <v>9542</v>
      </c>
      <c r="H10" s="50">
        <f t="shared" si="1"/>
        <v>-162</v>
      </c>
      <c r="I10" s="51">
        <v>0</v>
      </c>
      <c r="J10" s="52">
        <v>0</v>
      </c>
      <c r="K10" s="53">
        <v>10624</v>
      </c>
      <c r="L10" s="54">
        <f t="shared" si="0"/>
        <v>1113.3934185705302</v>
      </c>
      <c r="M10" s="55"/>
    </row>
    <row r="11" spans="1:13">
      <c r="A11" s="46">
        <v>36208</v>
      </c>
      <c r="B11" s="124">
        <v>36188</v>
      </c>
      <c r="C11" s="47">
        <v>55</v>
      </c>
      <c r="D11" s="70"/>
      <c r="E11" s="48">
        <v>1610.38</v>
      </c>
      <c r="F11" s="49">
        <f t="shared" si="2"/>
        <v>111.06068965517242</v>
      </c>
      <c r="G11" s="50">
        <v>8895</v>
      </c>
      <c r="H11" s="50">
        <f t="shared" si="1"/>
        <v>-647</v>
      </c>
      <c r="I11" s="51">
        <v>0</v>
      </c>
      <c r="J11" s="52">
        <v>0</v>
      </c>
      <c r="K11" s="53">
        <v>10812</v>
      </c>
      <c r="L11" s="54">
        <f t="shared" si="0"/>
        <v>1215.514333895447</v>
      </c>
      <c r="M11" s="55"/>
    </row>
    <row r="12" spans="1:13">
      <c r="A12" s="46">
        <v>36209</v>
      </c>
      <c r="B12" s="124">
        <v>36191</v>
      </c>
      <c r="C12" s="47">
        <v>50</v>
      </c>
      <c r="D12" s="70"/>
      <c r="E12" s="48">
        <v>1679</v>
      </c>
      <c r="F12" s="49">
        <f t="shared" si="2"/>
        <v>115.79310344827586</v>
      </c>
      <c r="G12" s="50">
        <v>8243</v>
      </c>
      <c r="H12" s="50">
        <f t="shared" si="1"/>
        <v>-652</v>
      </c>
      <c r="I12" s="51">
        <v>0</v>
      </c>
      <c r="J12" s="52">
        <v>0</v>
      </c>
      <c r="K12" s="53">
        <v>9976</v>
      </c>
      <c r="L12" s="54">
        <f t="shared" si="0"/>
        <v>1210.2389906587407</v>
      </c>
      <c r="M12" s="55"/>
    </row>
    <row r="13" spans="1:13">
      <c r="A13" s="46">
        <v>36214</v>
      </c>
      <c r="B13" s="124">
        <v>36193</v>
      </c>
      <c r="C13" s="47">
        <v>45</v>
      </c>
      <c r="D13" s="70"/>
      <c r="E13" s="48">
        <v>1807.48</v>
      </c>
      <c r="F13" s="49">
        <f t="shared" si="2"/>
        <v>124.65379310344828</v>
      </c>
      <c r="G13" s="50">
        <v>7528</v>
      </c>
      <c r="H13" s="50">
        <f t="shared" si="1"/>
        <v>-715</v>
      </c>
      <c r="I13" s="51">
        <v>0</v>
      </c>
      <c r="J13" s="52">
        <v>0</v>
      </c>
      <c r="K13" s="53">
        <v>8732</v>
      </c>
      <c r="L13" s="54">
        <f t="shared" si="0"/>
        <v>1159.9362380446335</v>
      </c>
      <c r="M13" s="55"/>
    </row>
    <row r="14" spans="1:13">
      <c r="A14" s="46">
        <v>36216</v>
      </c>
      <c r="B14" s="124">
        <v>36194</v>
      </c>
      <c r="C14" s="47">
        <v>45</v>
      </c>
      <c r="D14" s="70"/>
      <c r="E14" s="48">
        <v>1829.38</v>
      </c>
      <c r="F14" s="49">
        <f t="shared" si="2"/>
        <v>126.16413793103449</v>
      </c>
      <c r="G14" s="50">
        <v>7357</v>
      </c>
      <c r="H14" s="50">
        <f t="shared" si="1"/>
        <v>-171</v>
      </c>
      <c r="I14" s="51">
        <v>0</v>
      </c>
      <c r="J14" s="52">
        <v>0</v>
      </c>
      <c r="K14" s="53">
        <v>8468</v>
      </c>
      <c r="L14" s="54">
        <f t="shared" si="0"/>
        <v>1151.0126410221558</v>
      </c>
      <c r="M14" s="55"/>
    </row>
    <row r="15" spans="1:13">
      <c r="A15" s="46">
        <v>36217</v>
      </c>
      <c r="B15" s="124">
        <v>36197</v>
      </c>
      <c r="C15" s="47">
        <v>45</v>
      </c>
      <c r="D15" s="70"/>
      <c r="E15" s="48">
        <v>1832.3</v>
      </c>
      <c r="F15" s="49">
        <f t="shared" si="2"/>
        <v>126.36551724137931</v>
      </c>
      <c r="G15" s="50">
        <v>7333</v>
      </c>
      <c r="H15" s="50">
        <f t="shared" si="1"/>
        <v>-24</v>
      </c>
      <c r="I15" s="51">
        <v>0</v>
      </c>
      <c r="J15" s="52">
        <v>0</v>
      </c>
      <c r="K15" s="53">
        <v>8476</v>
      </c>
      <c r="L15" s="54">
        <f t="shared" si="0"/>
        <v>1155.8707213964271</v>
      </c>
      <c r="M15" s="55"/>
    </row>
    <row r="16" spans="1:13">
      <c r="A16" s="46">
        <v>36227</v>
      </c>
      <c r="B16" s="124">
        <v>36199</v>
      </c>
      <c r="C16" s="47">
        <v>30</v>
      </c>
      <c r="D16" s="71">
        <v>70.7</v>
      </c>
      <c r="E16" s="48">
        <v>2054.2199999999998</v>
      </c>
      <c r="F16" s="49">
        <f t="shared" si="2"/>
        <v>141.67034482758621</v>
      </c>
      <c r="G16" s="50">
        <v>4876.88</v>
      </c>
      <c r="H16" s="50">
        <f t="shared" si="1"/>
        <v>-2456.12</v>
      </c>
      <c r="I16" s="51">
        <v>0</v>
      </c>
      <c r="J16" s="52">
        <v>0</v>
      </c>
      <c r="K16" s="53">
        <v>4752</v>
      </c>
      <c r="L16" s="54">
        <f t="shared" si="0"/>
        <v>974.39346467413588</v>
      </c>
      <c r="M16" s="55"/>
    </row>
    <row r="17" spans="1:13">
      <c r="A17" s="46">
        <v>36242</v>
      </c>
      <c r="B17" s="124">
        <v>36201</v>
      </c>
      <c r="C17" s="47">
        <v>55</v>
      </c>
      <c r="D17" s="70"/>
      <c r="E17" s="48">
        <v>1620.6</v>
      </c>
      <c r="F17" s="49">
        <f t="shared" ref="F17:F27" si="3">E17/14.5</f>
        <v>111.7655172413793</v>
      </c>
      <c r="G17" s="50">
        <v>9874.6200000000008</v>
      </c>
      <c r="H17" s="50">
        <f t="shared" si="1"/>
        <v>4997.7400000000007</v>
      </c>
      <c r="I17" s="51">
        <v>0</v>
      </c>
      <c r="J17" s="52">
        <v>0</v>
      </c>
      <c r="K17" s="53">
        <v>11376</v>
      </c>
      <c r="L17" s="54">
        <f t="shared" si="0"/>
        <v>1152.044331832516</v>
      </c>
      <c r="M17" s="55"/>
    </row>
    <row r="18" spans="1:13">
      <c r="A18" s="46">
        <v>36243</v>
      </c>
      <c r="B18" s="124">
        <v>36207</v>
      </c>
      <c r="C18" s="47">
        <v>55</v>
      </c>
      <c r="D18" s="71">
        <v>88</v>
      </c>
      <c r="E18" s="48">
        <v>1620.6</v>
      </c>
      <c r="F18" s="49">
        <f t="shared" si="3"/>
        <v>111.7655172413793</v>
      </c>
      <c r="G18" s="50">
        <v>10013.44</v>
      </c>
      <c r="H18" s="50">
        <f t="shared" si="1"/>
        <v>138.81999999999971</v>
      </c>
      <c r="I18" s="51">
        <v>0</v>
      </c>
      <c r="J18" s="52">
        <v>0</v>
      </c>
      <c r="K18" s="53">
        <v>11609.14</v>
      </c>
      <c r="L18" s="54">
        <f t="shared" si="0"/>
        <v>1159.3558257701648</v>
      </c>
      <c r="M18" s="55"/>
    </row>
    <row r="19" spans="1:13">
      <c r="A19" s="46">
        <v>36245</v>
      </c>
      <c r="B19" s="124">
        <v>36208</v>
      </c>
      <c r="C19" s="47">
        <v>45</v>
      </c>
      <c r="D19" s="71">
        <v>88.2</v>
      </c>
      <c r="E19" s="48">
        <v>1839.6</v>
      </c>
      <c r="F19" s="49">
        <f t="shared" si="3"/>
        <v>126.86896551724138</v>
      </c>
      <c r="G19" s="50">
        <v>7678.15</v>
      </c>
      <c r="H19" s="50">
        <f t="shared" si="1"/>
        <v>-2335.2900000000009</v>
      </c>
      <c r="I19" s="51">
        <v>0</v>
      </c>
      <c r="J19" s="52">
        <v>0</v>
      </c>
      <c r="K19" s="53">
        <v>9047.2000000000007</v>
      </c>
      <c r="L19" s="54">
        <f t="shared" si="0"/>
        <v>1178.304669744665</v>
      </c>
      <c r="M19" s="55"/>
    </row>
    <row r="20" spans="1:13">
      <c r="A20" s="46">
        <v>36248</v>
      </c>
      <c r="B20" s="124">
        <v>36209</v>
      </c>
      <c r="C20" s="47">
        <v>40</v>
      </c>
      <c r="D20" s="71">
        <v>86.9</v>
      </c>
      <c r="E20" s="48">
        <v>1896.54</v>
      </c>
      <c r="F20" s="49">
        <f t="shared" si="3"/>
        <v>130.7958620689655</v>
      </c>
      <c r="G20" s="50">
        <v>6680.59</v>
      </c>
      <c r="H20" s="50">
        <f t="shared" si="1"/>
        <v>-997.55999999999949</v>
      </c>
      <c r="I20" s="51">
        <v>0</v>
      </c>
      <c r="J20" s="52">
        <v>0</v>
      </c>
      <c r="K20" s="53">
        <v>8080</v>
      </c>
      <c r="L20" s="54">
        <f t="shared" si="0"/>
        <v>1209.4740135227578</v>
      </c>
      <c r="M20" s="55"/>
    </row>
    <row r="21" spans="1:13">
      <c r="A21" s="46">
        <v>36251</v>
      </c>
      <c r="B21" s="124">
        <v>36211</v>
      </c>
      <c r="C21" s="47">
        <v>36</v>
      </c>
      <c r="D21" s="71">
        <v>82.3</v>
      </c>
      <c r="E21" s="48">
        <v>2077.58</v>
      </c>
      <c r="F21" s="49">
        <f t="shared" si="3"/>
        <v>143.28137931034482</v>
      </c>
      <c r="G21" s="50">
        <v>4188.93</v>
      </c>
      <c r="H21" s="50">
        <f t="shared" si="1"/>
        <v>-2491.66</v>
      </c>
      <c r="I21" s="51">
        <v>0</v>
      </c>
      <c r="J21" s="52">
        <v>0</v>
      </c>
      <c r="K21" s="53">
        <v>5308</v>
      </c>
      <c r="L21" s="54">
        <f t="shared" si="0"/>
        <v>1267.1493674995761</v>
      </c>
      <c r="M21" s="55"/>
    </row>
    <row r="22" spans="1:13">
      <c r="A22" s="46">
        <v>36256</v>
      </c>
      <c r="B22" s="124">
        <v>36213</v>
      </c>
      <c r="C22" s="47">
        <v>36</v>
      </c>
      <c r="D22" s="71">
        <v>85.5</v>
      </c>
      <c r="E22" s="48">
        <v>1969.54</v>
      </c>
      <c r="F22" s="49">
        <f t="shared" si="3"/>
        <v>135.8303448275862</v>
      </c>
      <c r="G22" s="50">
        <v>5947.47</v>
      </c>
      <c r="H22" s="50">
        <f t="shared" si="1"/>
        <v>1758.54</v>
      </c>
      <c r="I22" s="51">
        <v>0</v>
      </c>
      <c r="J22" s="52">
        <v>0</v>
      </c>
      <c r="K22" s="53">
        <v>7236</v>
      </c>
      <c r="L22" s="54">
        <f t="shared" si="0"/>
        <v>1216.651786389843</v>
      </c>
      <c r="M22" s="55"/>
    </row>
    <row r="23" spans="1:13">
      <c r="A23" s="46">
        <v>36261</v>
      </c>
      <c r="B23" s="124">
        <v>36217</v>
      </c>
      <c r="C23" s="47">
        <v>36</v>
      </c>
      <c r="D23" s="71">
        <v>85</v>
      </c>
      <c r="E23" s="48">
        <v>2000.2</v>
      </c>
      <c r="F23" s="49">
        <f t="shared" si="3"/>
        <v>137.94482758620691</v>
      </c>
      <c r="G23" s="50">
        <v>5555.12</v>
      </c>
      <c r="H23" s="50">
        <f t="shared" si="1"/>
        <v>-392.35000000000036</v>
      </c>
      <c r="I23" s="51">
        <v>0</v>
      </c>
      <c r="J23" s="52">
        <v>0</v>
      </c>
      <c r="K23" s="53">
        <v>6854</v>
      </c>
      <c r="L23" s="54">
        <f t="shared" si="0"/>
        <v>1233.8167312317287</v>
      </c>
      <c r="M23" s="55"/>
    </row>
    <row r="24" spans="1:13">
      <c r="A24" s="46">
        <v>36267</v>
      </c>
      <c r="B24" s="124">
        <v>36218</v>
      </c>
      <c r="C24" s="47">
        <v>36</v>
      </c>
      <c r="D24" s="71">
        <v>85.8</v>
      </c>
      <c r="E24" s="48">
        <v>2003.12</v>
      </c>
      <c r="F24" s="49">
        <f t="shared" si="3"/>
        <v>138.14620689655172</v>
      </c>
      <c r="G24" s="50">
        <v>5493.54</v>
      </c>
      <c r="H24" s="50">
        <f t="shared" si="1"/>
        <v>-61.579999999999927</v>
      </c>
      <c r="I24" s="51">
        <v>0</v>
      </c>
      <c r="J24" s="52">
        <v>0</v>
      </c>
      <c r="K24" s="53">
        <v>6356</v>
      </c>
      <c r="L24" s="54">
        <f t="shared" si="0"/>
        <v>1156.9953072153839</v>
      </c>
      <c r="M24" s="55"/>
    </row>
    <row r="25" spans="1:13">
      <c r="A25" s="46">
        <v>36272</v>
      </c>
      <c r="B25" s="124">
        <v>36222</v>
      </c>
      <c r="C25" s="47">
        <v>36</v>
      </c>
      <c r="D25" s="71">
        <v>85.7</v>
      </c>
      <c r="E25" s="48">
        <v>2006.04</v>
      </c>
      <c r="F25" s="49">
        <f t="shared" si="3"/>
        <v>138.34758620689655</v>
      </c>
      <c r="G25" s="50">
        <v>5543.78</v>
      </c>
      <c r="H25" s="50">
        <f t="shared" si="1"/>
        <v>50.239999999999782</v>
      </c>
      <c r="I25" s="51">
        <v>0</v>
      </c>
      <c r="J25" s="52">
        <v>0</v>
      </c>
      <c r="K25" s="53">
        <v>7914.13</v>
      </c>
      <c r="L25" s="54">
        <f t="shared" si="0"/>
        <v>1427.5692758370642</v>
      </c>
      <c r="M25" s="55"/>
    </row>
    <row r="26" spans="1:13">
      <c r="A26" s="46">
        <v>36275</v>
      </c>
      <c r="B26" s="124">
        <v>36226</v>
      </c>
      <c r="C26" s="47">
        <v>36</v>
      </c>
      <c r="D26" s="71">
        <v>85.7</v>
      </c>
      <c r="E26" s="48">
        <v>2008.96</v>
      </c>
      <c r="F26" s="49">
        <f t="shared" si="3"/>
        <v>138.54896551724138</v>
      </c>
      <c r="G26" s="50">
        <v>5523.38</v>
      </c>
      <c r="H26" s="50">
        <f t="shared" si="1"/>
        <v>-20.399999999999636</v>
      </c>
      <c r="I26" s="51">
        <v>0</v>
      </c>
      <c r="J26" s="52">
        <v>0</v>
      </c>
      <c r="K26" s="53">
        <v>7932.66</v>
      </c>
      <c r="L26" s="54">
        <f t="shared" si="0"/>
        <v>1436.1966766726171</v>
      </c>
      <c r="M26" s="55"/>
    </row>
    <row r="27" spans="1:13">
      <c r="A27" s="46">
        <v>36281</v>
      </c>
      <c r="B27" s="124">
        <v>36227</v>
      </c>
      <c r="C27" s="47">
        <v>36</v>
      </c>
      <c r="D27" s="71">
        <v>85.5</v>
      </c>
      <c r="E27" s="48">
        <v>2011.88</v>
      </c>
      <c r="F27" s="49">
        <f t="shared" si="3"/>
        <v>138.75034482758622</v>
      </c>
      <c r="G27" s="50">
        <v>5522.62</v>
      </c>
      <c r="H27" s="50">
        <f t="shared" si="1"/>
        <v>-0.76000000000021828</v>
      </c>
      <c r="I27" s="51">
        <v>0</v>
      </c>
      <c r="J27" s="52">
        <v>0</v>
      </c>
      <c r="K27" s="53">
        <v>8047.23</v>
      </c>
      <c r="L27" s="54">
        <f t="shared" si="0"/>
        <v>1457.1399082319624</v>
      </c>
      <c r="M27" s="55"/>
    </row>
    <row r="28" spans="1:13">
      <c r="A28" s="46">
        <v>36284</v>
      </c>
      <c r="B28" s="124">
        <v>36228</v>
      </c>
      <c r="C28" s="47">
        <v>36</v>
      </c>
      <c r="D28" s="71">
        <v>85.6</v>
      </c>
      <c r="E28" s="48">
        <v>2016.26</v>
      </c>
      <c r="F28" s="49">
        <f t="shared" ref="F28:F33" si="4">E28/14.5</f>
        <v>139.05241379310345</v>
      </c>
      <c r="G28" s="50">
        <v>5521.85</v>
      </c>
      <c r="H28" s="50">
        <f t="shared" si="1"/>
        <v>-0.76999999999952706</v>
      </c>
      <c r="I28" s="51">
        <v>0</v>
      </c>
      <c r="J28" s="52">
        <v>0</v>
      </c>
      <c r="K28" s="53">
        <v>8072</v>
      </c>
      <c r="L28" s="54">
        <f t="shared" si="0"/>
        <v>1461.8289160335755</v>
      </c>
      <c r="M28" s="55"/>
    </row>
    <row r="29" spans="1:13">
      <c r="A29" s="46">
        <v>36288</v>
      </c>
      <c r="B29" s="124">
        <v>36233</v>
      </c>
      <c r="C29" s="47">
        <v>36</v>
      </c>
      <c r="D29" s="71">
        <v>88</v>
      </c>
      <c r="E29" s="48">
        <v>2010.42</v>
      </c>
      <c r="F29" s="49">
        <f t="shared" si="4"/>
        <v>138.64965517241379</v>
      </c>
      <c r="G29" s="50">
        <v>5638</v>
      </c>
      <c r="H29" s="50">
        <f t="shared" si="1"/>
        <v>116.14999999999964</v>
      </c>
      <c r="I29" s="51">
        <v>0</v>
      </c>
      <c r="J29" s="52">
        <v>0</v>
      </c>
      <c r="K29" s="53">
        <v>8281</v>
      </c>
      <c r="L29" s="54">
        <f t="shared" si="0"/>
        <v>1468.7832564739269</v>
      </c>
      <c r="M29" s="55"/>
    </row>
    <row r="30" spans="1:13">
      <c r="A30" s="46">
        <v>36291</v>
      </c>
      <c r="B30" s="124">
        <v>36234</v>
      </c>
      <c r="C30" s="47">
        <v>36</v>
      </c>
      <c r="D30" s="70"/>
      <c r="E30" s="48">
        <v>2010.42</v>
      </c>
      <c r="F30" s="49">
        <f t="shared" si="4"/>
        <v>138.64965517241379</v>
      </c>
      <c r="G30" s="50">
        <v>5541</v>
      </c>
      <c r="H30" s="50">
        <f t="shared" si="1"/>
        <v>-97</v>
      </c>
      <c r="I30" s="51">
        <v>0</v>
      </c>
      <c r="J30" s="52">
        <v>0</v>
      </c>
      <c r="K30" s="53">
        <v>8320</v>
      </c>
      <c r="L30" s="54">
        <f t="shared" si="0"/>
        <v>1501.5340191301209</v>
      </c>
      <c r="M30" s="55"/>
    </row>
    <row r="31" spans="1:13">
      <c r="A31" s="46">
        <v>36294</v>
      </c>
      <c r="B31" s="124">
        <v>36235</v>
      </c>
      <c r="C31" s="47">
        <v>36</v>
      </c>
      <c r="D31" s="71">
        <v>86.1</v>
      </c>
      <c r="E31" s="48">
        <v>2013.34</v>
      </c>
      <c r="F31" s="49">
        <f t="shared" si="4"/>
        <v>138.85103448275862</v>
      </c>
      <c r="G31" s="50">
        <v>5584</v>
      </c>
      <c r="H31" s="50">
        <f t="shared" si="1"/>
        <v>43</v>
      </c>
      <c r="I31" s="51">
        <v>6</v>
      </c>
      <c r="J31" s="52">
        <v>0.1</v>
      </c>
      <c r="K31" s="53">
        <v>8339</v>
      </c>
      <c r="L31" s="54">
        <f t="shared" si="0"/>
        <v>1493.3739255014327</v>
      </c>
      <c r="M31" s="55"/>
    </row>
    <row r="32" spans="1:13">
      <c r="A32" s="46">
        <v>36298</v>
      </c>
      <c r="B32" s="124">
        <v>36236</v>
      </c>
      <c r="C32" s="47">
        <v>48</v>
      </c>
      <c r="D32" s="71">
        <v>90</v>
      </c>
      <c r="E32" s="48">
        <v>1737.4</v>
      </c>
      <c r="F32" s="49">
        <f t="shared" si="4"/>
        <v>119.82068965517242</v>
      </c>
      <c r="G32" s="50">
        <v>8957</v>
      </c>
      <c r="H32" s="50">
        <f t="shared" si="1"/>
        <v>3373</v>
      </c>
      <c r="I32" s="51">
        <v>0</v>
      </c>
      <c r="J32" s="52">
        <v>0</v>
      </c>
      <c r="K32" s="53">
        <v>13261</v>
      </c>
      <c r="L32" s="54">
        <f t="shared" si="0"/>
        <v>1480.5180305905994</v>
      </c>
      <c r="M32" s="55"/>
    </row>
    <row r="33" spans="1:13">
      <c r="A33" s="46">
        <v>36299</v>
      </c>
      <c r="B33" s="124">
        <v>36244</v>
      </c>
      <c r="C33" s="47">
        <v>48</v>
      </c>
      <c r="D33" s="70"/>
      <c r="E33" s="48">
        <v>1734.48</v>
      </c>
      <c r="F33" s="49">
        <f t="shared" si="4"/>
        <v>119.61931034482758</v>
      </c>
      <c r="G33" s="50">
        <v>8936</v>
      </c>
      <c r="H33" s="50">
        <f t="shared" si="1"/>
        <v>-21</v>
      </c>
      <c r="I33" s="51">
        <v>0</v>
      </c>
      <c r="J33" s="52">
        <v>0</v>
      </c>
      <c r="K33" s="53">
        <v>13208</v>
      </c>
      <c r="L33" s="54">
        <f t="shared" si="0"/>
        <v>1478.066248880931</v>
      </c>
      <c r="M33" s="55"/>
    </row>
    <row r="34" spans="1:13">
      <c r="A34" s="46">
        <v>36300</v>
      </c>
      <c r="B34" s="124">
        <v>36249</v>
      </c>
      <c r="C34" s="47">
        <v>48</v>
      </c>
      <c r="D34" s="71">
        <v>90</v>
      </c>
      <c r="E34" s="48">
        <v>1722.8</v>
      </c>
      <c r="F34" s="49">
        <f>E34/14.5</f>
        <v>118.81379310344828</v>
      </c>
      <c r="G34" s="50">
        <v>8833</v>
      </c>
      <c r="H34" s="50">
        <f t="shared" si="1"/>
        <v>-103</v>
      </c>
      <c r="I34" s="51">
        <v>0</v>
      </c>
      <c r="J34" s="52">
        <v>0</v>
      </c>
      <c r="K34" s="53">
        <v>13262</v>
      </c>
      <c r="L34" s="54">
        <f t="shared" si="0"/>
        <v>1501.4151477414241</v>
      </c>
      <c r="M34" s="55"/>
    </row>
    <row r="35" spans="1:13">
      <c r="A35" s="46">
        <v>36304</v>
      </c>
      <c r="B35" s="124">
        <v>36251</v>
      </c>
      <c r="C35" s="47">
        <v>48</v>
      </c>
      <c r="D35" s="71">
        <v>90</v>
      </c>
      <c r="E35" s="48">
        <v>1721.34</v>
      </c>
      <c r="F35" s="49">
        <f>E35/14.5</f>
        <v>118.71310344827586</v>
      </c>
      <c r="G35" s="50">
        <v>8737</v>
      </c>
      <c r="H35" s="50">
        <f t="shared" si="1"/>
        <v>-96</v>
      </c>
      <c r="I35" s="51">
        <v>0</v>
      </c>
      <c r="J35" s="52">
        <v>0</v>
      </c>
      <c r="K35" s="53">
        <v>13206</v>
      </c>
      <c r="L35" s="54">
        <f t="shared" si="0"/>
        <v>1511.5028041661897</v>
      </c>
      <c r="M35" s="55"/>
    </row>
    <row r="36" spans="1:13">
      <c r="A36" s="46">
        <v>36307</v>
      </c>
      <c r="B36" s="124">
        <v>36257</v>
      </c>
      <c r="C36" s="47">
        <v>48</v>
      </c>
      <c r="D36" s="71">
        <v>89.9</v>
      </c>
      <c r="E36" s="48">
        <v>1718.42</v>
      </c>
      <c r="F36" s="49">
        <f>E36/14.5</f>
        <v>118.51172413793104</v>
      </c>
      <c r="G36" s="50">
        <v>8684</v>
      </c>
      <c r="H36" s="50">
        <f t="shared" si="1"/>
        <v>-53</v>
      </c>
      <c r="I36" s="51">
        <v>0</v>
      </c>
      <c r="J36" s="52">
        <v>0</v>
      </c>
      <c r="K36" s="53">
        <v>13326</v>
      </c>
      <c r="L36" s="54">
        <f t="shared" si="0"/>
        <v>1534.5462920313221</v>
      </c>
      <c r="M36" s="55"/>
    </row>
    <row r="37" spans="1:13">
      <c r="A37" s="46">
        <v>36311</v>
      </c>
      <c r="B37" s="124">
        <v>36262</v>
      </c>
      <c r="C37" s="47">
        <v>48</v>
      </c>
      <c r="D37" s="71">
        <v>89.9</v>
      </c>
      <c r="E37" s="48">
        <v>1718.42</v>
      </c>
      <c r="F37" s="49">
        <f t="shared" ref="F37:F41" si="5">E37/14.5</f>
        <v>118.51172413793104</v>
      </c>
      <c r="G37" s="50">
        <v>8562</v>
      </c>
      <c r="H37" s="50">
        <f t="shared" si="1"/>
        <v>-122</v>
      </c>
      <c r="I37" s="51">
        <v>0</v>
      </c>
      <c r="J37" s="52">
        <v>0</v>
      </c>
      <c r="K37" s="53">
        <v>13366</v>
      </c>
      <c r="L37" s="54">
        <f t="shared" si="0"/>
        <v>1561.0838589114692</v>
      </c>
      <c r="M37" s="55"/>
    </row>
    <row r="38" spans="1:13">
      <c r="A38" s="46">
        <v>36316</v>
      </c>
      <c r="B38" s="124">
        <v>36265</v>
      </c>
      <c r="C38" s="47">
        <v>48</v>
      </c>
      <c r="D38" s="71">
        <v>89.8</v>
      </c>
      <c r="E38" s="48">
        <v>1718.42</v>
      </c>
      <c r="F38" s="49">
        <f t="shared" si="5"/>
        <v>118.51172413793104</v>
      </c>
      <c r="G38" s="50">
        <v>8526</v>
      </c>
      <c r="H38" s="50">
        <f t="shared" si="1"/>
        <v>-36</v>
      </c>
      <c r="I38" s="51">
        <v>0</v>
      </c>
      <c r="J38" s="52">
        <v>0</v>
      </c>
      <c r="K38" s="53">
        <v>13415</v>
      </c>
      <c r="L38" s="54">
        <f t="shared" si="0"/>
        <v>1573.4224724372507</v>
      </c>
      <c r="M38" s="55"/>
    </row>
    <row r="39" spans="1:13">
      <c r="A39" s="46">
        <v>36321</v>
      </c>
      <c r="B39" s="124">
        <v>36268</v>
      </c>
      <c r="C39" s="47">
        <v>48</v>
      </c>
      <c r="D39" s="71">
        <v>89.7</v>
      </c>
      <c r="E39" s="48">
        <v>1725.72</v>
      </c>
      <c r="F39" s="49">
        <f t="shared" si="5"/>
        <v>119.01517241379311</v>
      </c>
      <c r="G39" s="50">
        <v>8277.2000000000007</v>
      </c>
      <c r="H39" s="50">
        <f t="shared" si="1"/>
        <v>-248.79999999999927</v>
      </c>
      <c r="I39" s="51">
        <v>0</v>
      </c>
      <c r="J39" s="52">
        <v>0</v>
      </c>
      <c r="K39" s="53">
        <v>11380</v>
      </c>
      <c r="L39" s="54">
        <f t="shared" si="0"/>
        <v>1374.8610641279658</v>
      </c>
      <c r="M39" s="55"/>
    </row>
    <row r="40" spans="1:13">
      <c r="A40" s="46">
        <v>36325</v>
      </c>
      <c r="B40" s="124">
        <v>36269</v>
      </c>
      <c r="C40" s="47">
        <v>48</v>
      </c>
      <c r="D40" s="71">
        <v>89.7</v>
      </c>
      <c r="E40" s="48">
        <v>1727.18</v>
      </c>
      <c r="F40" s="49">
        <f t="shared" si="5"/>
        <v>119.11586206896553</v>
      </c>
      <c r="G40" s="50">
        <v>8267</v>
      </c>
      <c r="H40" s="50">
        <f t="shared" si="1"/>
        <v>-10.200000000000728</v>
      </c>
      <c r="I40" s="51">
        <v>0</v>
      </c>
      <c r="J40" s="52">
        <v>0</v>
      </c>
      <c r="K40" s="53">
        <v>11367</v>
      </c>
      <c r="L40" s="54">
        <f t="shared" si="0"/>
        <v>1374.9848796419499</v>
      </c>
      <c r="M40" s="55"/>
    </row>
    <row r="41" spans="1:13">
      <c r="A41" s="46">
        <v>36330</v>
      </c>
      <c r="B41" s="124">
        <v>36272</v>
      </c>
      <c r="C41" s="47">
        <v>44</v>
      </c>
      <c r="D41" s="71">
        <v>88.7</v>
      </c>
      <c r="E41" s="48">
        <v>1825</v>
      </c>
      <c r="F41" s="49">
        <f t="shared" si="5"/>
        <v>125.86206896551724</v>
      </c>
      <c r="G41" s="50">
        <v>6998</v>
      </c>
      <c r="H41" s="50">
        <f t="shared" si="1"/>
        <v>-1269</v>
      </c>
      <c r="I41" s="51">
        <v>0</v>
      </c>
      <c r="J41" s="52">
        <v>0</v>
      </c>
      <c r="K41" s="53">
        <v>11476</v>
      </c>
      <c r="L41" s="54">
        <f t="shared" si="0"/>
        <v>1639.8971134609887</v>
      </c>
      <c r="M41" s="55"/>
    </row>
    <row r="42" spans="1:13">
      <c r="A42" s="46">
        <v>36331</v>
      </c>
      <c r="B42" s="124">
        <v>36276</v>
      </c>
      <c r="C42" s="47">
        <v>44</v>
      </c>
      <c r="D42" s="70"/>
      <c r="E42" s="48">
        <v>1842.52</v>
      </c>
      <c r="F42" s="49">
        <f>E42/14.5</f>
        <v>127.07034482758621</v>
      </c>
      <c r="G42" s="50">
        <v>7004</v>
      </c>
      <c r="H42" s="50">
        <f t="shared" si="1"/>
        <v>6</v>
      </c>
      <c r="I42" s="51">
        <v>0</v>
      </c>
      <c r="J42" s="52">
        <v>0</v>
      </c>
      <c r="K42" s="53">
        <v>11467.4</v>
      </c>
      <c r="L42" s="54">
        <f t="shared" si="0"/>
        <v>1637.2644203312393</v>
      </c>
      <c r="M42" s="55"/>
    </row>
    <row r="43" spans="1:13">
      <c r="A43" s="46">
        <v>36335</v>
      </c>
      <c r="B43" s="124">
        <v>36280</v>
      </c>
      <c r="C43" s="47">
        <v>44</v>
      </c>
      <c r="D43" s="71">
        <v>86.7</v>
      </c>
      <c r="E43" s="48">
        <v>1851.28</v>
      </c>
      <c r="F43" s="49">
        <f>E43/14.5</f>
        <v>127.67448275862068</v>
      </c>
      <c r="G43" s="50">
        <v>7000</v>
      </c>
      <c r="H43" s="50">
        <f t="shared" si="1"/>
        <v>-4</v>
      </c>
      <c r="I43" s="51">
        <v>0</v>
      </c>
      <c r="J43" s="52">
        <v>0</v>
      </c>
      <c r="K43" s="53">
        <v>11488.7</v>
      </c>
      <c r="L43" s="54">
        <f t="shared" si="0"/>
        <v>1641.2428571428572</v>
      </c>
      <c r="M43" s="55"/>
    </row>
    <row r="44" spans="1:13">
      <c r="A44" s="46">
        <v>36338</v>
      </c>
      <c r="B44" s="124">
        <v>36285</v>
      </c>
      <c r="C44" s="47">
        <v>44</v>
      </c>
      <c r="D44" s="71">
        <v>88.7</v>
      </c>
      <c r="E44" s="48">
        <v>1852.74</v>
      </c>
      <c r="F44" s="49">
        <f>E44/14.5</f>
        <v>127.7751724137931</v>
      </c>
      <c r="G44" s="50">
        <v>6983</v>
      </c>
      <c r="H44" s="50">
        <f t="shared" si="1"/>
        <v>-17</v>
      </c>
      <c r="I44" s="51">
        <v>0</v>
      </c>
      <c r="J44" s="52">
        <v>0</v>
      </c>
      <c r="K44" s="53">
        <v>11498.6</v>
      </c>
      <c r="L44" s="54">
        <f t="shared" si="0"/>
        <v>1646.656164972075</v>
      </c>
      <c r="M44" s="55"/>
    </row>
    <row r="45" spans="1:13">
      <c r="A45" s="46">
        <v>36342</v>
      </c>
      <c r="B45" s="124">
        <v>36288</v>
      </c>
      <c r="C45" s="47">
        <v>44</v>
      </c>
      <c r="D45" s="71">
        <v>88.6</v>
      </c>
      <c r="E45" s="48">
        <v>1855.66</v>
      </c>
      <c r="F45" s="49">
        <f t="shared" ref="F45:F51" si="6">E45/14.5</f>
        <v>127.97655172413793</v>
      </c>
      <c r="G45" s="50">
        <v>6969.8</v>
      </c>
      <c r="H45" s="50">
        <f t="shared" si="1"/>
        <v>-13.199999999999818</v>
      </c>
      <c r="I45" s="51">
        <v>0</v>
      </c>
      <c r="J45" s="52">
        <v>0</v>
      </c>
      <c r="K45" s="53">
        <v>11513.2</v>
      </c>
      <c r="L45" s="54">
        <f t="shared" si="0"/>
        <v>1651.8694941031306</v>
      </c>
      <c r="M45" s="55"/>
    </row>
    <row r="46" spans="1:13">
      <c r="A46" s="46">
        <v>36346</v>
      </c>
      <c r="B46" s="124">
        <v>36291</v>
      </c>
      <c r="C46" s="47">
        <v>44</v>
      </c>
      <c r="D46" s="71">
        <v>88.7</v>
      </c>
      <c r="E46" s="48">
        <v>1858.58</v>
      </c>
      <c r="F46" s="49">
        <f t="shared" si="6"/>
        <v>128.17793103448275</v>
      </c>
      <c r="G46" s="50">
        <v>6937.4</v>
      </c>
      <c r="H46" s="50">
        <f t="shared" si="1"/>
        <v>-32.400000000000546</v>
      </c>
      <c r="I46" s="51">
        <v>0</v>
      </c>
      <c r="J46" s="52">
        <v>0</v>
      </c>
      <c r="K46" s="53">
        <v>11466.2</v>
      </c>
      <c r="L46" s="54">
        <f t="shared" si="0"/>
        <v>1652.8094098653676</v>
      </c>
      <c r="M46" s="55"/>
    </row>
    <row r="47" spans="1:13">
      <c r="A47" s="46">
        <v>36354</v>
      </c>
      <c r="B47" s="124">
        <v>36295</v>
      </c>
      <c r="C47" s="47">
        <v>44</v>
      </c>
      <c r="D47" s="71">
        <v>88.8</v>
      </c>
      <c r="E47" s="48">
        <v>1857.12</v>
      </c>
      <c r="F47" s="49">
        <f t="shared" si="6"/>
        <v>128.07724137931035</v>
      </c>
      <c r="G47" s="50">
        <v>6867.3</v>
      </c>
      <c r="H47" s="50">
        <f t="shared" si="1"/>
        <v>-70.099999999999454</v>
      </c>
      <c r="I47" s="51">
        <v>0</v>
      </c>
      <c r="J47" s="52">
        <v>0</v>
      </c>
      <c r="K47" s="53">
        <v>11495.8</v>
      </c>
      <c r="L47" s="54">
        <f t="shared" si="0"/>
        <v>1673.9912338182401</v>
      </c>
      <c r="M47" s="55"/>
    </row>
    <row r="48" spans="1:13">
      <c r="A48" s="46">
        <v>36361</v>
      </c>
      <c r="B48" s="124">
        <v>36298</v>
      </c>
      <c r="C48" s="47">
        <v>44</v>
      </c>
      <c r="D48" s="71">
        <v>88.8</v>
      </c>
      <c r="E48" s="48">
        <v>1855.66</v>
      </c>
      <c r="F48" s="49">
        <f t="shared" si="6"/>
        <v>127.97655172413793</v>
      </c>
      <c r="G48" s="50">
        <v>6998.8</v>
      </c>
      <c r="H48" s="50">
        <f t="shared" si="1"/>
        <v>131.5</v>
      </c>
      <c r="I48" s="51">
        <v>0</v>
      </c>
      <c r="J48" s="52">
        <v>0</v>
      </c>
      <c r="K48" s="53">
        <v>12304.8</v>
      </c>
      <c r="L48" s="54">
        <f t="shared" si="0"/>
        <v>1758.1299651368806</v>
      </c>
      <c r="M48" s="55"/>
    </row>
    <row r="49" spans="1:13">
      <c r="A49" s="46">
        <v>36365</v>
      </c>
      <c r="B49" s="124">
        <v>36303</v>
      </c>
      <c r="C49" s="47">
        <v>44</v>
      </c>
      <c r="D49" s="71">
        <v>88.8</v>
      </c>
      <c r="E49" s="48">
        <v>1852.74</v>
      </c>
      <c r="F49" s="49">
        <f t="shared" si="6"/>
        <v>127.7751724137931</v>
      </c>
      <c r="G49" s="50">
        <v>7023.8</v>
      </c>
      <c r="H49" s="50">
        <f t="shared" si="1"/>
        <v>25</v>
      </c>
      <c r="I49" s="51">
        <v>0</v>
      </c>
      <c r="J49" s="52">
        <v>0</v>
      </c>
      <c r="K49" s="53">
        <v>12551.9</v>
      </c>
      <c r="L49" s="54">
        <f t="shared" si="0"/>
        <v>1787.052592613685</v>
      </c>
      <c r="M49" s="55"/>
    </row>
    <row r="50" spans="1:13">
      <c r="A50" s="46">
        <v>36369</v>
      </c>
      <c r="B50" s="124">
        <v>36306</v>
      </c>
      <c r="C50" s="47">
        <v>44</v>
      </c>
      <c r="D50" s="70"/>
      <c r="E50" s="48">
        <v>1846.9</v>
      </c>
      <c r="F50" s="49">
        <f t="shared" si="6"/>
        <v>127.37241379310345</v>
      </c>
      <c r="G50" s="50">
        <v>7024</v>
      </c>
      <c r="H50" s="50">
        <f t="shared" si="1"/>
        <v>0.1999999999998181</v>
      </c>
      <c r="I50" s="51">
        <v>0</v>
      </c>
      <c r="J50" s="52">
        <v>0</v>
      </c>
      <c r="K50" s="53">
        <v>12664.3</v>
      </c>
      <c r="L50" s="54">
        <f t="shared" si="0"/>
        <v>1803.003986332574</v>
      </c>
      <c r="M50" s="55"/>
    </row>
    <row r="51" spans="1:13">
      <c r="A51" s="46">
        <v>36375</v>
      </c>
      <c r="B51" s="124">
        <v>36310</v>
      </c>
      <c r="C51" s="56">
        <v>44</v>
      </c>
      <c r="D51" s="71">
        <v>88.8</v>
      </c>
      <c r="E51" s="48">
        <v>1846.9</v>
      </c>
      <c r="F51" s="49">
        <f t="shared" si="6"/>
        <v>127.37241379310345</v>
      </c>
      <c r="G51" s="50">
        <v>7053</v>
      </c>
      <c r="H51" s="50">
        <f t="shared" si="1"/>
        <v>29</v>
      </c>
      <c r="I51" s="57">
        <v>0</v>
      </c>
      <c r="J51" s="58">
        <v>0</v>
      </c>
      <c r="K51" s="59">
        <v>12806.4</v>
      </c>
      <c r="L51" s="54">
        <f t="shared" si="0"/>
        <v>1815.7379838366653</v>
      </c>
      <c r="M51" s="55"/>
    </row>
    <row r="52" spans="1:13">
      <c r="A52" s="46">
        <v>36377</v>
      </c>
      <c r="B52" s="124">
        <v>36315</v>
      </c>
      <c r="C52" s="56">
        <v>44</v>
      </c>
      <c r="D52" s="71">
        <v>88.9</v>
      </c>
      <c r="E52" s="48">
        <v>1846.9</v>
      </c>
      <c r="F52" s="49">
        <f>E52/14.5</f>
        <v>127.37241379310345</v>
      </c>
      <c r="G52" s="50">
        <v>7005</v>
      </c>
      <c r="H52" s="50">
        <f t="shared" si="1"/>
        <v>-48</v>
      </c>
      <c r="I52" s="57">
        <v>0</v>
      </c>
      <c r="J52" s="58">
        <v>0</v>
      </c>
      <c r="K52" s="59">
        <v>12848.3</v>
      </c>
      <c r="L52" s="54">
        <f t="shared" si="0"/>
        <v>1834.1613133476089</v>
      </c>
      <c r="M52" s="55"/>
    </row>
    <row r="53" spans="1:13">
      <c r="A53" s="46">
        <v>36382</v>
      </c>
      <c r="B53" s="124">
        <v>36320</v>
      </c>
      <c r="C53" s="56">
        <v>44</v>
      </c>
      <c r="D53" s="71">
        <v>89</v>
      </c>
      <c r="E53" s="48">
        <v>1839.6</v>
      </c>
      <c r="F53" s="49">
        <f>E53/14.5</f>
        <v>126.86896551724138</v>
      </c>
      <c r="G53" s="50">
        <v>7108.7</v>
      </c>
      <c r="H53" s="50">
        <f t="shared" si="1"/>
        <v>103.69999999999982</v>
      </c>
      <c r="I53" s="57">
        <v>0</v>
      </c>
      <c r="J53" s="58">
        <v>0</v>
      </c>
      <c r="K53" s="59">
        <v>13039.1</v>
      </c>
      <c r="L53" s="54">
        <f t="shared" si="0"/>
        <v>1834.2453613178218</v>
      </c>
      <c r="M53" s="55"/>
    </row>
    <row r="54" spans="1:13">
      <c r="A54" s="46">
        <v>36386</v>
      </c>
      <c r="B54" s="124">
        <v>36324</v>
      </c>
      <c r="C54" s="56">
        <v>44</v>
      </c>
      <c r="D54" s="71">
        <v>88.9</v>
      </c>
      <c r="E54" s="48">
        <v>1852.74</v>
      </c>
      <c r="F54" s="49">
        <f>E54/14.5</f>
        <v>127.7751724137931</v>
      </c>
      <c r="G54" s="50">
        <v>6949.3</v>
      </c>
      <c r="H54" s="50">
        <f t="shared" si="1"/>
        <v>-159.39999999999964</v>
      </c>
      <c r="I54" s="57">
        <v>0</v>
      </c>
      <c r="J54" s="58">
        <v>0</v>
      </c>
      <c r="K54" s="59">
        <v>12850.5</v>
      </c>
      <c r="L54" s="54">
        <f t="shared" si="0"/>
        <v>1849.1790540054394</v>
      </c>
      <c r="M54" s="55"/>
    </row>
    <row r="55" spans="1:13">
      <c r="A55" s="46">
        <v>36403</v>
      </c>
      <c r="B55" s="124">
        <v>36327</v>
      </c>
      <c r="C55" s="56">
        <v>44</v>
      </c>
      <c r="D55" s="71">
        <v>88.7</v>
      </c>
      <c r="E55" s="48">
        <v>1851.28</v>
      </c>
      <c r="F55" s="49">
        <f t="shared" ref="F55:F58" si="7">E55/14.5</f>
        <v>127.67448275862068</v>
      </c>
      <c r="G55" s="50">
        <v>7082.6</v>
      </c>
      <c r="H55" s="50">
        <f t="shared" si="1"/>
        <v>133.30000000000018</v>
      </c>
      <c r="I55" s="57">
        <v>0</v>
      </c>
      <c r="J55" s="58">
        <v>0</v>
      </c>
      <c r="K55" s="59">
        <v>13021.6</v>
      </c>
      <c r="L55" s="54">
        <f t="shared" si="0"/>
        <v>1838.5338717420157</v>
      </c>
      <c r="M55" s="55"/>
    </row>
    <row r="56" spans="1:13">
      <c r="A56" s="46">
        <v>36412</v>
      </c>
      <c r="B56" s="124">
        <v>36331</v>
      </c>
      <c r="C56" s="56">
        <v>44</v>
      </c>
      <c r="D56" s="71">
        <v>88.7</v>
      </c>
      <c r="E56" s="48">
        <v>1843.98</v>
      </c>
      <c r="F56" s="49">
        <f t="shared" si="7"/>
        <v>127.17103448275863</v>
      </c>
      <c r="G56" s="50">
        <v>7049.7</v>
      </c>
      <c r="H56" s="50">
        <f t="shared" si="1"/>
        <v>-32.900000000000546</v>
      </c>
      <c r="I56" s="57">
        <v>0</v>
      </c>
      <c r="J56" s="58">
        <v>0</v>
      </c>
      <c r="K56" s="59">
        <v>13252.4</v>
      </c>
      <c r="L56" s="54">
        <f t="shared" si="0"/>
        <v>1879.8530433919175</v>
      </c>
      <c r="M56" s="55"/>
    </row>
    <row r="57" spans="1:13">
      <c r="A57" s="46">
        <v>36416</v>
      </c>
      <c r="B57" s="124">
        <v>36335</v>
      </c>
      <c r="C57" s="56">
        <v>44</v>
      </c>
      <c r="D57" s="71">
        <v>86.5</v>
      </c>
      <c r="E57" s="48">
        <v>1843.98</v>
      </c>
      <c r="F57" s="49">
        <f t="shared" si="7"/>
        <v>127.17103448275863</v>
      </c>
      <c r="G57" s="50">
        <v>8268</v>
      </c>
      <c r="H57" s="50">
        <f t="shared" si="1"/>
        <v>1218.3000000000002</v>
      </c>
      <c r="I57" s="57">
        <v>0</v>
      </c>
      <c r="J57" s="58">
        <v>0</v>
      </c>
      <c r="K57" s="59">
        <v>13259.1</v>
      </c>
      <c r="L57" s="54">
        <f t="shared" si="0"/>
        <v>1603.6647314949203</v>
      </c>
      <c r="M57" s="55"/>
    </row>
    <row r="58" spans="1:13">
      <c r="A58" s="46">
        <v>36419</v>
      </c>
      <c r="B58" s="124">
        <v>36339</v>
      </c>
      <c r="C58" s="56">
        <v>44</v>
      </c>
      <c r="D58" s="71">
        <v>88.6</v>
      </c>
      <c r="E58" s="48">
        <v>1843.98</v>
      </c>
      <c r="F58" s="49">
        <f t="shared" si="7"/>
        <v>127.17103448275863</v>
      </c>
      <c r="G58" s="50">
        <v>6996.1</v>
      </c>
      <c r="H58" s="50">
        <f t="shared" si="1"/>
        <v>-1271.8999999999996</v>
      </c>
      <c r="I58" s="57">
        <v>0</v>
      </c>
      <c r="J58" s="58">
        <v>0</v>
      </c>
      <c r="K58" s="59">
        <v>13365.1</v>
      </c>
      <c r="L58" s="54">
        <f t="shared" si="0"/>
        <v>1910.3643458498304</v>
      </c>
      <c r="M58" s="55"/>
    </row>
    <row r="59" spans="1:13">
      <c r="A59" s="46">
        <v>36430</v>
      </c>
      <c r="B59" s="124">
        <v>36343</v>
      </c>
      <c r="C59" s="56">
        <v>38</v>
      </c>
      <c r="D59" s="71">
        <v>86.6</v>
      </c>
      <c r="E59" s="48">
        <v>1984.14</v>
      </c>
      <c r="F59" s="49">
        <f>E59/14.5</f>
        <v>136.83724137931034</v>
      </c>
      <c r="G59" s="60">
        <v>6566.2</v>
      </c>
      <c r="H59" s="50">
        <f t="shared" si="1"/>
        <v>-429.90000000000055</v>
      </c>
      <c r="I59" s="57">
        <v>0</v>
      </c>
      <c r="J59" s="58">
        <v>0</v>
      </c>
      <c r="K59" s="59">
        <v>10949.7</v>
      </c>
      <c r="L59" s="54">
        <f t="shared" si="0"/>
        <v>1667.5855136913283</v>
      </c>
      <c r="M59" s="55"/>
    </row>
    <row r="60" spans="1:13">
      <c r="A60" s="46">
        <v>36449</v>
      </c>
      <c r="B60" s="124">
        <v>36347</v>
      </c>
      <c r="C60" s="56">
        <v>38</v>
      </c>
      <c r="D60" s="71">
        <v>86.1</v>
      </c>
      <c r="E60" s="48">
        <v>1984.14</v>
      </c>
      <c r="F60" s="49">
        <f>E60/14.5</f>
        <v>136.83724137931034</v>
      </c>
      <c r="G60" s="60">
        <v>5763.3</v>
      </c>
      <c r="H60" s="50">
        <f t="shared" si="1"/>
        <v>-802.89999999999964</v>
      </c>
      <c r="I60" s="57">
        <v>0</v>
      </c>
      <c r="J60" s="58">
        <v>0</v>
      </c>
      <c r="K60" s="59">
        <v>11012.2</v>
      </c>
      <c r="L60" s="54">
        <f t="shared" si="0"/>
        <v>1910.7455797893567</v>
      </c>
      <c r="M60" s="55"/>
    </row>
    <row r="61" spans="1:13">
      <c r="A61" s="46">
        <v>36454</v>
      </c>
      <c r="B61" s="124">
        <v>36350</v>
      </c>
      <c r="C61" s="56">
        <v>32</v>
      </c>
      <c r="D61" s="71">
        <v>83</v>
      </c>
      <c r="E61" s="48">
        <v>2127.2199999999998</v>
      </c>
      <c r="F61" s="49">
        <f>E61/14.5</f>
        <v>146.70482758620687</v>
      </c>
      <c r="G61" s="60">
        <v>4164.7</v>
      </c>
      <c r="H61" s="50">
        <f t="shared" si="1"/>
        <v>-1598.6000000000004</v>
      </c>
      <c r="I61" s="57">
        <v>0</v>
      </c>
      <c r="J61" s="58">
        <v>0</v>
      </c>
      <c r="K61" s="59">
        <v>8291.5</v>
      </c>
      <c r="L61" s="54">
        <f t="shared" si="0"/>
        <v>1990.8997046605998</v>
      </c>
      <c r="M61" s="55"/>
    </row>
    <row r="62" spans="1:13">
      <c r="A62" s="46">
        <v>36468</v>
      </c>
      <c r="B62" s="124">
        <v>36352</v>
      </c>
      <c r="C62" s="56">
        <v>32</v>
      </c>
      <c r="D62" s="71">
        <v>82.6</v>
      </c>
      <c r="E62" s="48">
        <v>2130.14</v>
      </c>
      <c r="F62" s="49">
        <f t="shared" ref="F62:F66" si="8">E62/14.5</f>
        <v>146.90620689655171</v>
      </c>
      <c r="G62" s="60">
        <v>4326.6000000000004</v>
      </c>
      <c r="H62" s="50">
        <f t="shared" si="1"/>
        <v>161.90000000000055</v>
      </c>
      <c r="I62" s="57">
        <v>0</v>
      </c>
      <c r="J62" s="58">
        <v>0</v>
      </c>
      <c r="K62" s="59">
        <v>8504.7999999999993</v>
      </c>
      <c r="L62" s="54">
        <f t="shared" si="0"/>
        <v>1965.7005500855173</v>
      </c>
      <c r="M62" s="61"/>
    </row>
    <row r="63" spans="1:13">
      <c r="A63" s="46">
        <v>36493</v>
      </c>
      <c r="B63" s="124">
        <v>36360</v>
      </c>
      <c r="C63" s="56">
        <v>32</v>
      </c>
      <c r="D63" s="71">
        <v>83</v>
      </c>
      <c r="E63" s="48">
        <v>2119.92</v>
      </c>
      <c r="F63" s="49">
        <f t="shared" si="8"/>
        <v>146.20137931034483</v>
      </c>
      <c r="G63" s="60">
        <v>4494</v>
      </c>
      <c r="H63" s="50">
        <f t="shared" si="1"/>
        <v>167.39999999999964</v>
      </c>
      <c r="I63" s="57">
        <v>0</v>
      </c>
      <c r="J63" s="58">
        <v>0</v>
      </c>
      <c r="K63" s="59">
        <v>8862</v>
      </c>
      <c r="L63" s="54">
        <f t="shared" si="0"/>
        <v>1971.9626168224299</v>
      </c>
      <c r="M63" s="61"/>
    </row>
    <row r="64" spans="1:13">
      <c r="A64" s="46">
        <v>36503</v>
      </c>
      <c r="B64" s="124">
        <v>36364</v>
      </c>
      <c r="C64" s="56">
        <v>32</v>
      </c>
      <c r="D64" s="71">
        <v>82</v>
      </c>
      <c r="E64" s="48">
        <v>2122.84</v>
      </c>
      <c r="F64" s="49">
        <f t="shared" si="8"/>
        <v>146.40275862068967</v>
      </c>
      <c r="G64" s="60">
        <v>4811</v>
      </c>
      <c r="H64" s="50">
        <f t="shared" si="1"/>
        <v>317</v>
      </c>
      <c r="I64" s="57">
        <v>0</v>
      </c>
      <c r="J64" s="58">
        <v>0</v>
      </c>
      <c r="K64" s="59">
        <v>9371</v>
      </c>
      <c r="L64" s="54">
        <f t="shared" si="0"/>
        <v>1947.8278944086469</v>
      </c>
      <c r="M64" s="61"/>
    </row>
    <row r="65" spans="1:13">
      <c r="A65" s="46">
        <v>36512</v>
      </c>
      <c r="B65" s="124">
        <v>36368</v>
      </c>
      <c r="C65" s="56">
        <v>32</v>
      </c>
      <c r="D65" s="71">
        <v>82.6</v>
      </c>
      <c r="E65" s="48">
        <v>2118.46</v>
      </c>
      <c r="F65" s="49">
        <f t="shared" si="8"/>
        <v>146.1006896551724</v>
      </c>
      <c r="G65" s="60">
        <v>4549</v>
      </c>
      <c r="H65" s="50">
        <f t="shared" si="1"/>
        <v>-262</v>
      </c>
      <c r="I65" s="57">
        <v>0</v>
      </c>
      <c r="J65" s="58">
        <v>0</v>
      </c>
      <c r="K65" s="59">
        <v>8918</v>
      </c>
      <c r="L65" s="54">
        <f t="shared" si="0"/>
        <v>1960.4308639261376</v>
      </c>
      <c r="M65" s="61"/>
    </row>
    <row r="66" spans="1:13">
      <c r="A66" s="46">
        <v>36516</v>
      </c>
      <c r="B66" s="124">
        <v>36370</v>
      </c>
      <c r="C66" s="56">
        <v>32</v>
      </c>
      <c r="D66" s="71">
        <v>82.8</v>
      </c>
      <c r="E66" s="48">
        <v>2118.46</v>
      </c>
      <c r="F66" s="49">
        <f t="shared" si="8"/>
        <v>146.1006896551724</v>
      </c>
      <c r="G66" s="60">
        <v>4593</v>
      </c>
      <c r="H66" s="50">
        <f t="shared" si="1"/>
        <v>44</v>
      </c>
      <c r="I66" s="57">
        <v>0</v>
      </c>
      <c r="J66" s="58">
        <v>0</v>
      </c>
      <c r="K66" s="59">
        <v>9104</v>
      </c>
      <c r="L66" s="54">
        <f t="shared" si="0"/>
        <v>1982.1467450468103</v>
      </c>
      <c r="M66" s="61"/>
    </row>
    <row r="67" spans="1:13">
      <c r="A67" s="46">
        <v>36527</v>
      </c>
      <c r="B67" s="124">
        <v>36381</v>
      </c>
      <c r="C67" s="56">
        <v>32</v>
      </c>
      <c r="D67" s="71">
        <v>83</v>
      </c>
      <c r="E67" s="48">
        <v>2114.08</v>
      </c>
      <c r="F67" s="49">
        <f>E67/14.5</f>
        <v>145.79862068965517</v>
      </c>
      <c r="G67" s="60">
        <v>4598</v>
      </c>
      <c r="H67" s="50">
        <f t="shared" si="1"/>
        <v>5</v>
      </c>
      <c r="I67" s="57">
        <v>0</v>
      </c>
      <c r="J67" s="58">
        <v>0</v>
      </c>
      <c r="K67" s="59">
        <v>9243</v>
      </c>
      <c r="L67" s="54">
        <f t="shared" si="0"/>
        <v>2010.2218355806872</v>
      </c>
      <c r="M67" s="61"/>
    </row>
    <row r="68" spans="1:13">
      <c r="A68" s="46">
        <v>36586</v>
      </c>
      <c r="B68" s="124">
        <v>36385</v>
      </c>
      <c r="C68" s="56">
        <v>32</v>
      </c>
      <c r="D68" s="71">
        <v>72</v>
      </c>
      <c r="E68" s="48">
        <v>2359.36</v>
      </c>
      <c r="F68" s="49">
        <f>E68/14.5</f>
        <v>162.7144827586207</v>
      </c>
      <c r="G68" s="60">
        <v>3045.6</v>
      </c>
      <c r="H68" s="50">
        <f t="shared" si="1"/>
        <v>-1552.4</v>
      </c>
      <c r="I68" s="57">
        <v>0</v>
      </c>
      <c r="J68" s="58">
        <v>0</v>
      </c>
      <c r="K68" s="59">
        <v>6550.1</v>
      </c>
      <c r="L68" s="54">
        <f t="shared" si="0"/>
        <v>2150.6763856054636</v>
      </c>
      <c r="M68" s="61"/>
    </row>
    <row r="69" spans="1:13">
      <c r="A69" s="46">
        <v>36596</v>
      </c>
      <c r="B69" s="124">
        <v>36390</v>
      </c>
      <c r="C69" s="56">
        <v>32</v>
      </c>
      <c r="D69" s="71">
        <v>75.099999999999994</v>
      </c>
      <c r="E69" s="48">
        <v>2295.12</v>
      </c>
      <c r="F69" s="49">
        <f>E69/14.5</f>
        <v>158.28413793103448</v>
      </c>
      <c r="G69" s="60">
        <v>3070</v>
      </c>
      <c r="H69" s="50">
        <f t="shared" si="1"/>
        <v>24.400000000000091</v>
      </c>
      <c r="I69" s="57">
        <v>0</v>
      </c>
      <c r="J69" s="58">
        <v>0</v>
      </c>
      <c r="K69" s="59">
        <v>6146.4</v>
      </c>
      <c r="L69" s="54">
        <f t="shared" ref="L69:L132" si="9">K69*1000/G69</f>
        <v>2002.084690553746</v>
      </c>
      <c r="M69" s="61"/>
    </row>
    <row r="70" spans="1:13">
      <c r="A70" s="46">
        <v>36614</v>
      </c>
      <c r="B70" s="124">
        <v>36394</v>
      </c>
      <c r="C70" s="56">
        <v>32</v>
      </c>
      <c r="D70" s="71">
        <v>75.099999999999994</v>
      </c>
      <c r="E70" s="48">
        <v>2295.12</v>
      </c>
      <c r="F70" s="49">
        <f t="shared" ref="F70:F75" si="10">E70/14.5</f>
        <v>158.28413793103448</v>
      </c>
      <c r="G70" s="60">
        <v>2500.1999999999998</v>
      </c>
      <c r="H70" s="50">
        <f t="shared" ref="H70:H133" si="11">G70-G69</f>
        <v>-569.80000000000018</v>
      </c>
      <c r="I70" s="57">
        <v>0</v>
      </c>
      <c r="J70" s="58">
        <v>0</v>
      </c>
      <c r="K70" s="59">
        <v>4676.3</v>
      </c>
      <c r="L70" s="54">
        <f t="shared" si="9"/>
        <v>1870.3703703703704</v>
      </c>
      <c r="M70" s="61"/>
    </row>
    <row r="71" spans="1:13">
      <c r="A71" s="46">
        <v>36623</v>
      </c>
      <c r="B71" s="124">
        <v>36407</v>
      </c>
      <c r="C71" s="56">
        <v>32</v>
      </c>
      <c r="D71" s="71">
        <v>72.2</v>
      </c>
      <c r="E71" s="48">
        <v>2300.96</v>
      </c>
      <c r="F71" s="49">
        <f t="shared" si="10"/>
        <v>158.68689655172415</v>
      </c>
      <c r="G71" s="60">
        <v>2337.6999999999998</v>
      </c>
      <c r="H71" s="50">
        <f t="shared" si="11"/>
        <v>-162.5</v>
      </c>
      <c r="I71" s="57">
        <v>0</v>
      </c>
      <c r="J71" s="58">
        <v>0</v>
      </c>
      <c r="K71" s="59">
        <v>4434.7</v>
      </c>
      <c r="L71" s="54">
        <f t="shared" si="9"/>
        <v>1897.0355477606195</v>
      </c>
      <c r="M71" s="61"/>
    </row>
    <row r="72" spans="1:13">
      <c r="A72" s="46">
        <v>36664</v>
      </c>
      <c r="B72" s="124">
        <v>36413</v>
      </c>
      <c r="C72" s="56">
        <v>32</v>
      </c>
      <c r="D72" s="71">
        <v>69.8</v>
      </c>
      <c r="E72" s="48">
        <v>2241.1</v>
      </c>
      <c r="F72" s="49">
        <f t="shared" si="10"/>
        <v>154.55862068965516</v>
      </c>
      <c r="G72" s="60">
        <v>3162</v>
      </c>
      <c r="H72" s="50">
        <f t="shared" si="11"/>
        <v>824.30000000000018</v>
      </c>
      <c r="I72" s="57">
        <v>0</v>
      </c>
      <c r="J72" s="58">
        <v>0</v>
      </c>
      <c r="K72" s="59">
        <v>6569.7</v>
      </c>
      <c r="L72" s="54">
        <f t="shared" si="9"/>
        <v>2077.7039848197342</v>
      </c>
      <c r="M72" s="61"/>
    </row>
    <row r="73" spans="1:13">
      <c r="A73" s="46">
        <v>36676</v>
      </c>
      <c r="B73" s="124">
        <v>36420</v>
      </c>
      <c r="C73" s="56">
        <v>36</v>
      </c>
      <c r="D73" s="71">
        <v>80.2</v>
      </c>
      <c r="E73" s="48">
        <v>2198.7600000000002</v>
      </c>
      <c r="F73" s="49">
        <f t="shared" si="10"/>
        <v>151.6386206896552</v>
      </c>
      <c r="G73" s="60">
        <v>3553.1</v>
      </c>
      <c r="H73" s="50">
        <f t="shared" si="11"/>
        <v>391.09999999999991</v>
      </c>
      <c r="I73" s="57">
        <v>17.899999999999999</v>
      </c>
      <c r="J73" s="58">
        <v>0.5</v>
      </c>
      <c r="K73" s="59">
        <v>7254.5</v>
      </c>
      <c r="L73" s="54">
        <f t="shared" si="9"/>
        <v>2041.7382004446822</v>
      </c>
      <c r="M73" s="61"/>
    </row>
    <row r="74" spans="1:13">
      <c r="A74" s="46">
        <v>36685</v>
      </c>
      <c r="B74" s="124">
        <v>36428</v>
      </c>
      <c r="C74" s="56">
        <v>36</v>
      </c>
      <c r="D74" s="71">
        <v>80.7</v>
      </c>
      <c r="E74" s="48">
        <v>2185.62</v>
      </c>
      <c r="F74" s="49">
        <f t="shared" si="10"/>
        <v>150.73241379310343</v>
      </c>
      <c r="G74" s="60">
        <v>3596.7</v>
      </c>
      <c r="H74" s="50">
        <f t="shared" si="11"/>
        <v>43.599999999999909</v>
      </c>
      <c r="I74" s="57">
        <v>0</v>
      </c>
      <c r="J74" s="58">
        <v>0</v>
      </c>
      <c r="K74" s="59">
        <v>7477.4</v>
      </c>
      <c r="L74" s="54">
        <f t="shared" si="9"/>
        <v>2078.9612700531043</v>
      </c>
      <c r="M74" s="61"/>
    </row>
    <row r="75" spans="1:13">
      <c r="A75" s="46">
        <v>36703</v>
      </c>
      <c r="B75" s="124">
        <v>36433</v>
      </c>
      <c r="C75" s="56">
        <v>25</v>
      </c>
      <c r="D75" s="70"/>
      <c r="E75" s="48">
        <v>2190</v>
      </c>
      <c r="F75" s="49">
        <f t="shared" si="10"/>
        <v>151.0344827586207</v>
      </c>
      <c r="G75" s="60">
        <v>3916</v>
      </c>
      <c r="H75" s="50">
        <f t="shared" si="11"/>
        <v>319.30000000000018</v>
      </c>
      <c r="I75" s="57">
        <v>0</v>
      </c>
      <c r="J75" s="58">
        <v>0</v>
      </c>
      <c r="K75" s="59">
        <v>8013</v>
      </c>
      <c r="L75" s="54">
        <f t="shared" si="9"/>
        <v>2046.2206332992851</v>
      </c>
      <c r="M75" s="61"/>
    </row>
    <row r="76" spans="1:13">
      <c r="A76" s="46">
        <v>36712</v>
      </c>
      <c r="B76" s="124">
        <v>36439</v>
      </c>
      <c r="C76" s="56">
        <v>25</v>
      </c>
      <c r="D76" s="71">
        <v>80.400000000000006</v>
      </c>
      <c r="E76" s="48">
        <v>2192.92</v>
      </c>
      <c r="F76" s="49">
        <f>E76/14.5</f>
        <v>151.23586206896553</v>
      </c>
      <c r="G76" s="60">
        <v>3588</v>
      </c>
      <c r="H76" s="50">
        <f t="shared" si="11"/>
        <v>-328</v>
      </c>
      <c r="I76" s="57">
        <v>0</v>
      </c>
      <c r="J76" s="58">
        <v>0</v>
      </c>
      <c r="K76" s="59">
        <v>7411</v>
      </c>
      <c r="L76" s="54">
        <f t="shared" si="9"/>
        <v>2065.4960981047939</v>
      </c>
      <c r="M76" s="61"/>
    </row>
    <row r="77" spans="1:13">
      <c r="A77" s="46">
        <v>36733</v>
      </c>
      <c r="B77" s="124">
        <v>36444</v>
      </c>
      <c r="C77" s="56">
        <v>25</v>
      </c>
      <c r="D77" s="71">
        <v>80.2</v>
      </c>
      <c r="E77" s="48">
        <v>2194.38</v>
      </c>
      <c r="F77" s="49">
        <f>E77/14.5</f>
        <v>151.33655172413793</v>
      </c>
      <c r="G77" s="60">
        <v>3680</v>
      </c>
      <c r="H77" s="50">
        <f t="shared" si="11"/>
        <v>92</v>
      </c>
      <c r="I77" s="57">
        <v>0</v>
      </c>
      <c r="J77" s="58">
        <v>0</v>
      </c>
      <c r="K77" s="59">
        <v>6824</v>
      </c>
      <c r="L77" s="54">
        <f t="shared" si="9"/>
        <v>1854.3478260869565</v>
      </c>
      <c r="M77" s="61"/>
    </row>
    <row r="78" spans="1:13">
      <c r="A78" s="46">
        <v>36757</v>
      </c>
      <c r="B78" s="124">
        <v>36456</v>
      </c>
      <c r="C78" s="56">
        <v>25</v>
      </c>
      <c r="D78" s="71">
        <v>81</v>
      </c>
      <c r="E78" s="48">
        <v>2172.48</v>
      </c>
      <c r="F78" s="49">
        <f>E78/14.5</f>
        <v>149.82620689655172</v>
      </c>
      <c r="G78" s="60">
        <v>4030</v>
      </c>
      <c r="H78" s="50">
        <f t="shared" si="11"/>
        <v>350</v>
      </c>
      <c r="I78" s="57">
        <v>0</v>
      </c>
      <c r="J78" s="58">
        <v>0</v>
      </c>
      <c r="K78" s="59">
        <v>7156</v>
      </c>
      <c r="L78" s="54">
        <f t="shared" si="9"/>
        <v>1775.6823821339951</v>
      </c>
      <c r="M78" s="61"/>
    </row>
    <row r="79" spans="1:13">
      <c r="A79" s="46">
        <v>36766</v>
      </c>
      <c r="B79" s="124">
        <v>36460</v>
      </c>
      <c r="C79" s="56">
        <v>25</v>
      </c>
      <c r="D79" s="70"/>
      <c r="E79" s="48">
        <v>2194.38</v>
      </c>
      <c r="F79" s="49">
        <f t="shared" ref="F79:F84" si="12">E79/14.5</f>
        <v>151.33655172413793</v>
      </c>
      <c r="G79" s="60">
        <v>3525</v>
      </c>
      <c r="H79" s="50">
        <f t="shared" si="11"/>
        <v>-505</v>
      </c>
      <c r="I79" s="57">
        <v>0</v>
      </c>
      <c r="J79" s="58">
        <v>0</v>
      </c>
      <c r="K79" s="59">
        <v>5865</v>
      </c>
      <c r="L79" s="54">
        <f t="shared" si="9"/>
        <v>1663.8297872340424</v>
      </c>
      <c r="M79" s="61"/>
    </row>
    <row r="80" spans="1:13">
      <c r="A80" s="46">
        <v>36778</v>
      </c>
      <c r="B80" s="124">
        <v>36474</v>
      </c>
      <c r="C80" s="56">
        <v>25</v>
      </c>
      <c r="D80" s="71">
        <v>79.5</v>
      </c>
      <c r="E80" s="48">
        <v>2190</v>
      </c>
      <c r="F80" s="49">
        <f t="shared" si="12"/>
        <v>151.0344827586207</v>
      </c>
      <c r="G80" s="60">
        <v>3508</v>
      </c>
      <c r="H80" s="50">
        <f t="shared" si="11"/>
        <v>-17</v>
      </c>
      <c r="I80" s="57">
        <v>0</v>
      </c>
      <c r="J80" s="58">
        <v>0</v>
      </c>
      <c r="K80" s="59">
        <v>5356</v>
      </c>
      <c r="L80" s="54">
        <f t="shared" si="9"/>
        <v>1526.7958950969214</v>
      </c>
      <c r="M80" s="61"/>
    </row>
    <row r="81" spans="1:13">
      <c r="A81" s="46">
        <v>36781</v>
      </c>
      <c r="B81" s="124">
        <v>36505</v>
      </c>
      <c r="C81" s="56">
        <v>25</v>
      </c>
      <c r="D81" s="71">
        <v>79.8</v>
      </c>
      <c r="E81" s="48">
        <v>2190</v>
      </c>
      <c r="F81" s="49">
        <f t="shared" si="12"/>
        <v>151.0344827586207</v>
      </c>
      <c r="G81" s="60">
        <v>3493</v>
      </c>
      <c r="H81" s="50">
        <f t="shared" si="11"/>
        <v>-15</v>
      </c>
      <c r="I81" s="57">
        <v>0</v>
      </c>
      <c r="J81" s="58">
        <v>0</v>
      </c>
      <c r="K81" s="59">
        <v>6274</v>
      </c>
      <c r="L81" s="54">
        <f t="shared" si="9"/>
        <v>1796.1637560835957</v>
      </c>
      <c r="M81" s="61"/>
    </row>
    <row r="82" spans="1:13">
      <c r="A82" s="46">
        <v>36784</v>
      </c>
      <c r="B82" s="124">
        <v>36513</v>
      </c>
      <c r="C82" s="56">
        <v>25</v>
      </c>
      <c r="D82" s="71">
        <v>79.7</v>
      </c>
      <c r="E82" s="48">
        <v>2188.54</v>
      </c>
      <c r="F82" s="49">
        <f t="shared" si="12"/>
        <v>150.93379310344827</v>
      </c>
      <c r="G82" s="60">
        <v>3531</v>
      </c>
      <c r="H82" s="50">
        <f t="shared" si="11"/>
        <v>38</v>
      </c>
      <c r="I82" s="57">
        <v>0</v>
      </c>
      <c r="J82" s="58">
        <v>0</v>
      </c>
      <c r="K82" s="59">
        <v>5972</v>
      </c>
      <c r="L82" s="54">
        <f t="shared" si="9"/>
        <v>1691.3055791560464</v>
      </c>
      <c r="M82" s="61"/>
    </row>
    <row r="83" spans="1:13">
      <c r="A83" s="46">
        <v>36798</v>
      </c>
      <c r="B83" s="124">
        <v>36519</v>
      </c>
      <c r="C83" s="56">
        <v>25</v>
      </c>
      <c r="D83" s="71">
        <v>80.099999999999994</v>
      </c>
      <c r="E83" s="48">
        <v>2181.2399999999998</v>
      </c>
      <c r="F83" s="49">
        <f t="shared" si="12"/>
        <v>150.4303448275862</v>
      </c>
      <c r="G83" s="60">
        <v>3777</v>
      </c>
      <c r="H83" s="50">
        <f t="shared" si="11"/>
        <v>246</v>
      </c>
      <c r="I83" s="57">
        <v>0</v>
      </c>
      <c r="J83" s="58">
        <v>0</v>
      </c>
      <c r="K83" s="59"/>
      <c r="L83" s="54"/>
      <c r="M83" s="61"/>
    </row>
    <row r="84" spans="1:13">
      <c r="A84" s="46">
        <v>36812</v>
      </c>
      <c r="B84" s="124">
        <v>36531</v>
      </c>
      <c r="C84" s="56">
        <v>14</v>
      </c>
      <c r="D84" s="71">
        <v>78.8</v>
      </c>
      <c r="E84" s="48">
        <v>2194.38</v>
      </c>
      <c r="F84" s="49">
        <f t="shared" si="12"/>
        <v>151.33655172413793</v>
      </c>
      <c r="G84" s="60">
        <v>3385</v>
      </c>
      <c r="H84" s="50">
        <f t="shared" si="11"/>
        <v>-392</v>
      </c>
      <c r="I84" s="57">
        <v>0</v>
      </c>
      <c r="J84" s="58">
        <v>0</v>
      </c>
      <c r="K84" s="59">
        <v>5934</v>
      </c>
      <c r="L84" s="54">
        <f t="shared" si="9"/>
        <v>1753.0280649926144</v>
      </c>
      <c r="M84" s="61"/>
    </row>
    <row r="85" spans="1:13">
      <c r="A85" s="46">
        <v>36827</v>
      </c>
      <c r="B85" s="124">
        <v>36536</v>
      </c>
      <c r="C85" s="56">
        <v>14</v>
      </c>
      <c r="D85" s="71">
        <v>78.7</v>
      </c>
      <c r="E85" s="48">
        <v>2192.92</v>
      </c>
      <c r="F85" s="49">
        <f>E85/14.5</f>
        <v>151.23586206896553</v>
      </c>
      <c r="G85" s="60">
        <v>3215</v>
      </c>
      <c r="H85" s="50">
        <f t="shared" si="11"/>
        <v>-170</v>
      </c>
      <c r="I85" s="57">
        <v>0</v>
      </c>
      <c r="J85" s="58">
        <v>0</v>
      </c>
      <c r="K85" s="59">
        <v>5280</v>
      </c>
      <c r="L85" s="54">
        <f t="shared" si="9"/>
        <v>1642.3017107309486</v>
      </c>
      <c r="M85" s="61"/>
    </row>
    <row r="86" spans="1:13">
      <c r="A86" s="46">
        <v>36835</v>
      </c>
      <c r="B86" s="124">
        <v>36548</v>
      </c>
      <c r="C86" s="56">
        <v>20</v>
      </c>
      <c r="D86" s="71">
        <v>83.7</v>
      </c>
      <c r="E86" s="48">
        <v>2090.7199999999998</v>
      </c>
      <c r="F86" s="49">
        <f>E86/14.5</f>
        <v>144.18758620689653</v>
      </c>
      <c r="G86" s="60">
        <v>4931</v>
      </c>
      <c r="H86" s="50">
        <f t="shared" si="11"/>
        <v>1716</v>
      </c>
      <c r="I86" s="57">
        <v>0</v>
      </c>
      <c r="J86" s="58">
        <v>0</v>
      </c>
      <c r="K86" s="59">
        <v>8824</v>
      </c>
      <c r="L86" s="54">
        <f t="shared" si="9"/>
        <v>1789.4950314337862</v>
      </c>
      <c r="M86" s="61"/>
    </row>
    <row r="87" spans="1:13">
      <c r="A87" s="46">
        <v>36860</v>
      </c>
      <c r="B87" s="124">
        <v>36556</v>
      </c>
      <c r="C87" s="56">
        <v>14</v>
      </c>
      <c r="D87" s="70"/>
      <c r="E87" s="48">
        <v>2197.3000000000002</v>
      </c>
      <c r="F87" s="49">
        <f>E87/14.5</f>
        <v>151.53793103448277</v>
      </c>
      <c r="G87" s="60">
        <v>2614</v>
      </c>
      <c r="H87" s="50">
        <f t="shared" si="11"/>
        <v>-2317</v>
      </c>
      <c r="I87" s="57">
        <v>0</v>
      </c>
      <c r="J87" s="58">
        <v>0</v>
      </c>
      <c r="K87" s="59">
        <v>4306</v>
      </c>
      <c r="L87" s="54">
        <f t="shared" si="9"/>
        <v>1647.2838561591432</v>
      </c>
      <c r="M87" s="61"/>
    </row>
    <row r="88" spans="1:13">
      <c r="A88" s="46">
        <v>36896</v>
      </c>
      <c r="B88" s="124">
        <v>36566</v>
      </c>
      <c r="C88" s="56">
        <v>14</v>
      </c>
      <c r="D88" s="71">
        <v>76.900000000000006</v>
      </c>
      <c r="E88" s="48">
        <v>2191.46</v>
      </c>
      <c r="F88" s="49">
        <f t="shared" ref="F88:F97" si="13">E88/14.5</f>
        <v>151.1351724137931</v>
      </c>
      <c r="G88" s="60">
        <v>2946</v>
      </c>
      <c r="H88" s="50">
        <f t="shared" si="11"/>
        <v>332</v>
      </c>
      <c r="I88" s="57">
        <v>0</v>
      </c>
      <c r="J88" s="58">
        <v>0</v>
      </c>
      <c r="K88" s="59">
        <v>4896</v>
      </c>
      <c r="L88" s="54">
        <f t="shared" si="9"/>
        <v>1661.9144602851325</v>
      </c>
      <c r="M88" s="61"/>
    </row>
    <row r="89" spans="1:13">
      <c r="A89" s="46">
        <v>36911</v>
      </c>
      <c r="B89" s="124">
        <v>36576</v>
      </c>
      <c r="C89" s="56">
        <v>18</v>
      </c>
      <c r="D89" s="71">
        <v>80.900000000000006</v>
      </c>
      <c r="E89" s="48">
        <v>2134.52</v>
      </c>
      <c r="F89" s="49">
        <f t="shared" si="13"/>
        <v>147.20827586206897</v>
      </c>
      <c r="G89" s="60">
        <v>3873</v>
      </c>
      <c r="H89" s="50">
        <f t="shared" si="11"/>
        <v>927</v>
      </c>
      <c r="I89" s="57">
        <v>0</v>
      </c>
      <c r="J89" s="58">
        <v>0</v>
      </c>
      <c r="K89" s="59">
        <v>6419</v>
      </c>
      <c r="L89" s="54">
        <f t="shared" si="9"/>
        <v>1657.3715466046992</v>
      </c>
      <c r="M89" s="61"/>
    </row>
    <row r="90" spans="1:13">
      <c r="A90" s="46">
        <v>36931</v>
      </c>
      <c r="B90" s="124">
        <v>36582</v>
      </c>
      <c r="C90" s="56">
        <v>30</v>
      </c>
      <c r="D90" s="71">
        <v>85</v>
      </c>
      <c r="E90" s="48">
        <v>2042.54</v>
      </c>
      <c r="F90" s="49">
        <f t="shared" si="13"/>
        <v>140.8648275862069</v>
      </c>
      <c r="G90" s="60">
        <v>5543</v>
      </c>
      <c r="H90" s="50">
        <f t="shared" si="11"/>
        <v>1670</v>
      </c>
      <c r="I90" s="57">
        <v>0</v>
      </c>
      <c r="J90" s="58">
        <v>0</v>
      </c>
      <c r="K90" s="59">
        <v>8419</v>
      </c>
      <c r="L90" s="54">
        <f t="shared" si="9"/>
        <v>1518.8526068915749</v>
      </c>
      <c r="M90" s="61"/>
    </row>
    <row r="91" spans="1:13">
      <c r="A91" s="46">
        <v>36935</v>
      </c>
      <c r="B91" s="124">
        <v>36590</v>
      </c>
      <c r="C91" s="56">
        <v>30</v>
      </c>
      <c r="D91" s="71">
        <v>84.6</v>
      </c>
      <c r="E91" s="48">
        <v>2042.54</v>
      </c>
      <c r="F91" s="49">
        <f t="shared" si="13"/>
        <v>140.8648275862069</v>
      </c>
      <c r="G91" s="60">
        <v>5543</v>
      </c>
      <c r="H91" s="50">
        <f t="shared" si="11"/>
        <v>0</v>
      </c>
      <c r="I91" s="57">
        <v>0</v>
      </c>
      <c r="J91" s="58">
        <v>0</v>
      </c>
      <c r="K91" s="59">
        <v>8419</v>
      </c>
      <c r="L91" s="54">
        <f t="shared" si="9"/>
        <v>1518.8526068915749</v>
      </c>
      <c r="M91" s="61"/>
    </row>
    <row r="92" spans="1:13">
      <c r="A92" s="46">
        <v>36946</v>
      </c>
      <c r="B92" s="124">
        <v>36602</v>
      </c>
      <c r="C92" s="56">
        <v>30</v>
      </c>
      <c r="D92" s="71">
        <v>84.4</v>
      </c>
      <c r="E92" s="48">
        <v>2033.78</v>
      </c>
      <c r="F92" s="49">
        <f t="shared" si="13"/>
        <v>140.2606896551724</v>
      </c>
      <c r="G92" s="60">
        <v>5426</v>
      </c>
      <c r="H92" s="50">
        <f t="shared" si="11"/>
        <v>-117</v>
      </c>
      <c r="I92" s="57">
        <v>0</v>
      </c>
      <c r="J92" s="58">
        <v>0</v>
      </c>
      <c r="K92" s="59">
        <v>8140</v>
      </c>
      <c r="L92" s="54">
        <f t="shared" si="9"/>
        <v>1500.1842978252857</v>
      </c>
      <c r="M92" s="61"/>
    </row>
    <row r="93" spans="1:13">
      <c r="A93" s="46">
        <v>36953</v>
      </c>
      <c r="B93" s="124">
        <v>36622</v>
      </c>
      <c r="C93" s="56">
        <v>30</v>
      </c>
      <c r="D93" s="71">
        <v>84.7</v>
      </c>
      <c r="E93" s="48">
        <v>2029.4</v>
      </c>
      <c r="F93" s="49">
        <f t="shared" si="13"/>
        <v>139.95862068965519</v>
      </c>
      <c r="G93" s="60">
        <v>5380</v>
      </c>
      <c r="H93" s="50">
        <f t="shared" si="11"/>
        <v>-46</v>
      </c>
      <c r="I93" s="57">
        <v>0</v>
      </c>
      <c r="J93" s="58">
        <v>0</v>
      </c>
      <c r="K93" s="59">
        <v>9053</v>
      </c>
      <c r="L93" s="54">
        <f t="shared" si="9"/>
        <v>1682.7137546468402</v>
      </c>
      <c r="M93" s="61"/>
    </row>
    <row r="94" spans="1:13">
      <c r="A94" s="46">
        <v>36998</v>
      </c>
      <c r="B94" s="124">
        <v>36629</v>
      </c>
      <c r="C94" s="56">
        <v>30</v>
      </c>
      <c r="D94" s="71">
        <v>84.4</v>
      </c>
      <c r="E94" s="48">
        <v>2026.48</v>
      </c>
      <c r="F94" s="49">
        <f t="shared" si="13"/>
        <v>139.75724137931036</v>
      </c>
      <c r="G94" s="60">
        <v>5136.1000000000004</v>
      </c>
      <c r="H94" s="50">
        <f t="shared" si="11"/>
        <v>-243.89999999999964</v>
      </c>
      <c r="I94" s="57">
        <v>0</v>
      </c>
      <c r="J94" s="58">
        <v>0</v>
      </c>
      <c r="K94" s="59">
        <v>8995.7000000000007</v>
      </c>
      <c r="L94" s="54">
        <f t="shared" si="9"/>
        <v>1751.4651194486087</v>
      </c>
      <c r="M94" s="61"/>
    </row>
    <row r="95" spans="1:13">
      <c r="A95" s="46">
        <v>37018</v>
      </c>
      <c r="B95" s="124">
        <v>36632</v>
      </c>
      <c r="C95" s="56">
        <v>30</v>
      </c>
      <c r="D95" s="71">
        <v>84.2</v>
      </c>
      <c r="E95" s="48">
        <v>2030.86</v>
      </c>
      <c r="F95" s="49">
        <f t="shared" si="13"/>
        <v>140.05931034482757</v>
      </c>
      <c r="G95" s="60">
        <v>5020.2</v>
      </c>
      <c r="H95" s="50">
        <f t="shared" si="11"/>
        <v>-115.90000000000055</v>
      </c>
      <c r="I95" s="57">
        <v>0</v>
      </c>
      <c r="J95" s="58">
        <v>0</v>
      </c>
      <c r="K95" s="59">
        <v>6203.3</v>
      </c>
      <c r="L95" s="54">
        <f t="shared" si="9"/>
        <v>1235.6679016772241</v>
      </c>
      <c r="M95" s="61"/>
    </row>
    <row r="96" spans="1:13">
      <c r="A96" s="46">
        <v>37044</v>
      </c>
      <c r="B96" s="124">
        <v>36645</v>
      </c>
      <c r="C96" s="56">
        <v>30</v>
      </c>
      <c r="D96" s="71">
        <v>84.4</v>
      </c>
      <c r="E96" s="48">
        <v>2029.4</v>
      </c>
      <c r="F96" s="49">
        <f t="shared" si="13"/>
        <v>139.95862068965519</v>
      </c>
      <c r="G96" s="60">
        <v>4982.7</v>
      </c>
      <c r="H96" s="50">
        <f t="shared" si="11"/>
        <v>-37.5</v>
      </c>
      <c r="I96" s="57">
        <v>0</v>
      </c>
      <c r="J96" s="58">
        <v>0</v>
      </c>
      <c r="K96" s="59">
        <v>9258.2999999999993</v>
      </c>
      <c r="L96" s="54">
        <f t="shared" si="9"/>
        <v>1858.0889878981277</v>
      </c>
      <c r="M96" s="61"/>
    </row>
    <row r="97" spans="1:26">
      <c r="A97" s="46">
        <v>37074</v>
      </c>
      <c r="B97" s="124">
        <v>36651</v>
      </c>
      <c r="C97" s="56">
        <v>30</v>
      </c>
      <c r="D97" s="70">
        <v>84.6</v>
      </c>
      <c r="E97" s="62">
        <f>14.6*138.5</f>
        <v>2022.1</v>
      </c>
      <c r="F97" s="49">
        <f t="shared" si="13"/>
        <v>139.45517241379309</v>
      </c>
      <c r="G97" s="60">
        <v>5080.7</v>
      </c>
      <c r="H97" s="50">
        <f t="shared" si="11"/>
        <v>98</v>
      </c>
      <c r="I97" s="57">
        <v>11.7</v>
      </c>
      <c r="J97" s="58">
        <v>0.23</v>
      </c>
      <c r="K97" s="59">
        <v>9463.5</v>
      </c>
      <c r="L97" s="54">
        <f t="shared" si="9"/>
        <v>1862.6370382033972</v>
      </c>
      <c r="M97" s="61"/>
    </row>
    <row r="98" spans="1:26">
      <c r="A98" s="46">
        <v>37103</v>
      </c>
      <c r="B98" s="124">
        <v>36659</v>
      </c>
      <c r="C98" s="56">
        <v>30</v>
      </c>
      <c r="D98" s="71">
        <v>84.8</v>
      </c>
      <c r="E98" s="62">
        <f>14.6*137.8</f>
        <v>2011.88</v>
      </c>
      <c r="F98" s="49">
        <f t="shared" ref="F98:F112" si="14">E98/14.5</f>
        <v>138.75034482758622</v>
      </c>
      <c r="G98" s="60">
        <v>5171</v>
      </c>
      <c r="H98" s="50">
        <f t="shared" si="11"/>
        <v>90.300000000000182</v>
      </c>
      <c r="I98" s="57">
        <v>0</v>
      </c>
      <c r="J98" s="58">
        <v>0</v>
      </c>
      <c r="K98" s="59">
        <v>9845.6</v>
      </c>
      <c r="L98" s="54">
        <f t="shared" si="9"/>
        <v>1904.0030941790756</v>
      </c>
      <c r="M98" s="61"/>
    </row>
    <row r="99" spans="1:26">
      <c r="A99" s="46">
        <v>37166</v>
      </c>
      <c r="B99" s="124">
        <v>36668</v>
      </c>
      <c r="C99" s="56"/>
      <c r="D99" s="71">
        <v>81.8</v>
      </c>
      <c r="E99" s="62">
        <f>14.6*145.8</f>
        <v>2128.6800000000003</v>
      </c>
      <c r="F99" s="49">
        <f t="shared" si="14"/>
        <v>146.80551724137933</v>
      </c>
      <c r="G99" s="60">
        <v>3878.9</v>
      </c>
      <c r="H99" s="50">
        <f t="shared" si="11"/>
        <v>-1292.0999999999999</v>
      </c>
      <c r="I99" s="57">
        <v>0</v>
      </c>
      <c r="J99" s="58">
        <v>0</v>
      </c>
      <c r="K99" s="59">
        <v>7451.6</v>
      </c>
      <c r="L99" s="54">
        <f t="shared" si="9"/>
        <v>1921.0600943566474</v>
      </c>
      <c r="M99" s="61"/>
    </row>
    <row r="100" spans="1:26">
      <c r="A100" s="46">
        <v>37190</v>
      </c>
      <c r="B100" s="124">
        <v>36670</v>
      </c>
      <c r="C100" s="56"/>
      <c r="D100" s="71">
        <v>82.1</v>
      </c>
      <c r="E100" s="62">
        <f>14.6*145.8</f>
        <v>2128.6800000000003</v>
      </c>
      <c r="F100" s="49">
        <f t="shared" si="14"/>
        <v>146.80551724137933</v>
      </c>
      <c r="G100" s="60">
        <v>3890.3</v>
      </c>
      <c r="H100" s="50">
        <f t="shared" si="11"/>
        <v>11.400000000000091</v>
      </c>
      <c r="I100" s="57">
        <v>0</v>
      </c>
      <c r="J100" s="58">
        <v>0</v>
      </c>
      <c r="K100" s="59">
        <v>7240.7</v>
      </c>
      <c r="L100" s="54">
        <f t="shared" si="9"/>
        <v>1861.2189291314294</v>
      </c>
      <c r="M100" s="61"/>
    </row>
    <row r="101" spans="1:26">
      <c r="A101" s="46">
        <v>37217</v>
      </c>
      <c r="B101" s="124">
        <v>36679</v>
      </c>
      <c r="C101" s="56"/>
      <c r="D101" s="71">
        <v>82.4</v>
      </c>
      <c r="E101" s="62">
        <f>14.6*145.5</f>
        <v>2124.2999999999997</v>
      </c>
      <c r="F101" s="49">
        <f t="shared" si="14"/>
        <v>146.50344827586204</v>
      </c>
      <c r="G101" s="60">
        <v>4021.3</v>
      </c>
      <c r="H101" s="50">
        <f t="shared" si="11"/>
        <v>131</v>
      </c>
      <c r="I101" s="57">
        <v>0</v>
      </c>
      <c r="J101" s="58">
        <v>0</v>
      </c>
      <c r="K101" s="59">
        <v>7650.9</v>
      </c>
      <c r="L101" s="54">
        <f t="shared" si="9"/>
        <v>1902.5936886081615</v>
      </c>
      <c r="M101" s="61"/>
    </row>
    <row r="102" spans="1:26">
      <c r="A102" s="46">
        <v>37237</v>
      </c>
      <c r="B102" s="124">
        <v>36688</v>
      </c>
      <c r="C102" s="56"/>
      <c r="D102" s="71">
        <v>80.099999999999994</v>
      </c>
      <c r="E102" s="62">
        <f>14.6*149.6</f>
        <v>2184.16</v>
      </c>
      <c r="F102" s="49">
        <f t="shared" si="14"/>
        <v>150.63172413793103</v>
      </c>
      <c r="G102" s="60">
        <v>3286.3</v>
      </c>
      <c r="H102" s="50">
        <f t="shared" si="11"/>
        <v>-735</v>
      </c>
      <c r="I102" s="57">
        <v>0</v>
      </c>
      <c r="J102" s="58">
        <v>0</v>
      </c>
      <c r="K102" s="59">
        <v>6558.4</v>
      </c>
      <c r="L102" s="54">
        <f t="shared" si="9"/>
        <v>1995.6790311292334</v>
      </c>
      <c r="M102" s="61"/>
    </row>
    <row r="103" spans="1:26">
      <c r="A103" s="46">
        <v>37267</v>
      </c>
      <c r="B103" s="124">
        <v>36720</v>
      </c>
      <c r="C103" s="56"/>
      <c r="D103" s="71">
        <v>80.3</v>
      </c>
      <c r="E103" s="62">
        <f>14.6*149.4</f>
        <v>2181.2400000000002</v>
      </c>
      <c r="F103" s="49">
        <f t="shared" si="14"/>
        <v>150.43034482758623</v>
      </c>
      <c r="G103" s="60">
        <v>3388.5</v>
      </c>
      <c r="H103" s="50">
        <f t="shared" si="11"/>
        <v>102.19999999999982</v>
      </c>
      <c r="I103" s="57">
        <v>0</v>
      </c>
      <c r="J103" s="58">
        <v>0</v>
      </c>
      <c r="K103" s="59">
        <v>6689.1</v>
      </c>
      <c r="L103" s="54">
        <f t="shared" si="9"/>
        <v>1974.0593182824259</v>
      </c>
      <c r="M103" s="61"/>
    </row>
    <row r="104" spans="1:26">
      <c r="A104" s="46">
        <v>37299</v>
      </c>
      <c r="B104" s="124">
        <v>36735</v>
      </c>
      <c r="C104" s="56"/>
      <c r="D104" s="71">
        <v>80.3</v>
      </c>
      <c r="E104" s="62">
        <f>14.6*149.6</f>
        <v>2184.16</v>
      </c>
      <c r="F104" s="49">
        <f t="shared" si="14"/>
        <v>150.63172413793103</v>
      </c>
      <c r="G104" s="60">
        <v>3479.8</v>
      </c>
      <c r="H104" s="50">
        <f t="shared" si="11"/>
        <v>91.300000000000182</v>
      </c>
      <c r="I104" s="57">
        <v>0</v>
      </c>
      <c r="J104" s="58">
        <v>0</v>
      </c>
      <c r="K104" s="59">
        <v>7042.5</v>
      </c>
      <c r="L104" s="54">
        <f t="shared" si="9"/>
        <v>2023.823208230358</v>
      </c>
      <c r="M104" s="61"/>
    </row>
    <row r="105" spans="1:26">
      <c r="A105" s="46">
        <v>37325</v>
      </c>
      <c r="B105" s="124">
        <v>36749</v>
      </c>
      <c r="C105" s="56"/>
      <c r="D105" s="71">
        <v>80.099999999999994</v>
      </c>
      <c r="E105" s="62">
        <f>14.6*149.8</f>
        <v>2187.08</v>
      </c>
      <c r="F105" s="49">
        <f t="shared" si="14"/>
        <v>150.83310344827586</v>
      </c>
      <c r="G105" s="60">
        <v>3332</v>
      </c>
      <c r="H105" s="50">
        <f t="shared" si="11"/>
        <v>-147.80000000000018</v>
      </c>
      <c r="I105" s="57">
        <v>0</v>
      </c>
      <c r="J105" s="58">
        <v>0</v>
      </c>
      <c r="K105" s="59">
        <v>8835</v>
      </c>
      <c r="L105" s="54">
        <f t="shared" si="9"/>
        <v>2651.5606242496997</v>
      </c>
      <c r="M105" s="61"/>
    </row>
    <row r="106" spans="1:26">
      <c r="A106" s="46">
        <v>37356</v>
      </c>
      <c r="B106" s="124">
        <v>36754</v>
      </c>
      <c r="C106" s="56"/>
      <c r="D106" s="71">
        <v>80.5</v>
      </c>
      <c r="E106" s="62">
        <f>14.5*149.5</f>
        <v>2167.75</v>
      </c>
      <c r="F106" s="49">
        <f t="shared" si="14"/>
        <v>149.5</v>
      </c>
      <c r="G106" s="60">
        <v>3369.1</v>
      </c>
      <c r="H106" s="50">
        <f t="shared" si="11"/>
        <v>37.099999999999909</v>
      </c>
      <c r="I106" s="57">
        <v>0</v>
      </c>
      <c r="J106" s="58">
        <v>0</v>
      </c>
      <c r="K106" s="59">
        <v>6775.8</v>
      </c>
      <c r="L106" s="54">
        <f t="shared" si="9"/>
        <v>2011.1602505120063</v>
      </c>
      <c r="M106" s="61"/>
    </row>
    <row r="107" spans="1:26" ht="16.5" thickBot="1">
      <c r="A107" s="46">
        <v>37377</v>
      </c>
      <c r="B107" s="124">
        <v>36760</v>
      </c>
      <c r="C107" s="56"/>
      <c r="D107" s="71">
        <v>80</v>
      </c>
      <c r="E107" s="62">
        <f>14.5*149.8</f>
        <v>2172.1000000000004</v>
      </c>
      <c r="F107" s="49">
        <f t="shared" si="14"/>
        <v>149.80000000000001</v>
      </c>
      <c r="G107" s="60">
        <v>3223.2</v>
      </c>
      <c r="H107" s="50">
        <f t="shared" si="11"/>
        <v>-145.90000000000009</v>
      </c>
      <c r="I107" s="57">
        <v>0</v>
      </c>
      <c r="J107" s="58">
        <v>0</v>
      </c>
      <c r="K107" s="59">
        <v>6546.9</v>
      </c>
      <c r="L107" s="54">
        <f t="shared" si="9"/>
        <v>2031.1801935964261</v>
      </c>
      <c r="M107" s="61"/>
    </row>
    <row r="108" spans="1:26" ht="15.75" customHeight="1" thickBot="1">
      <c r="A108" s="46">
        <v>37410</v>
      </c>
      <c r="B108" s="124">
        <v>36793</v>
      </c>
      <c r="C108" s="56"/>
      <c r="D108" s="71">
        <v>80.400000000000006</v>
      </c>
      <c r="E108" s="62">
        <f>14.5*149.4</f>
        <v>2166.3000000000002</v>
      </c>
      <c r="F108" s="49">
        <f t="shared" si="14"/>
        <v>149.4</v>
      </c>
      <c r="G108" s="60">
        <v>3292.1</v>
      </c>
      <c r="H108" s="50">
        <f t="shared" si="11"/>
        <v>68.900000000000091</v>
      </c>
      <c r="I108" s="57">
        <v>0</v>
      </c>
      <c r="J108" s="58">
        <v>0</v>
      </c>
      <c r="K108" s="59">
        <v>6638.6</v>
      </c>
      <c r="L108" s="54">
        <f t="shared" si="9"/>
        <v>2016.5244069135204</v>
      </c>
      <c r="M108" s="61"/>
      <c r="U108" s="95" t="s">
        <v>15</v>
      </c>
      <c r="V108" s="84"/>
      <c r="W108" s="84" t="s">
        <v>16</v>
      </c>
      <c r="X108" s="84"/>
      <c r="Y108" s="84" t="s">
        <v>17</v>
      </c>
      <c r="Z108" s="84"/>
    </row>
    <row r="109" spans="1:26" ht="15.75" customHeight="1" thickTop="1">
      <c r="A109" s="46">
        <v>37438</v>
      </c>
      <c r="B109" s="124">
        <v>36799</v>
      </c>
      <c r="C109" s="56"/>
      <c r="D109" s="71">
        <v>83.9</v>
      </c>
      <c r="E109" s="62">
        <f>143.2*14.5</f>
        <v>2076.3999999999996</v>
      </c>
      <c r="F109" s="49">
        <f t="shared" si="14"/>
        <v>143.19999999999999</v>
      </c>
      <c r="G109" s="60">
        <v>4542.7</v>
      </c>
      <c r="H109" s="50">
        <f t="shared" si="11"/>
        <v>1250.5999999999999</v>
      </c>
      <c r="I109" s="57">
        <v>0</v>
      </c>
      <c r="J109" s="58">
        <v>0</v>
      </c>
      <c r="K109" s="59">
        <v>9230.1</v>
      </c>
      <c r="L109" s="54">
        <f t="shared" si="9"/>
        <v>2031.8533031016798</v>
      </c>
      <c r="M109" s="61"/>
      <c r="R109"/>
      <c r="S109" s="73"/>
      <c r="U109" s="85" t="s">
        <v>18</v>
      </c>
      <c r="V109" s="86"/>
      <c r="W109" s="85" t="s">
        <v>19</v>
      </c>
      <c r="X109" s="86"/>
      <c r="Y109" s="87" t="s">
        <v>20</v>
      </c>
      <c r="Z109" s="87"/>
    </row>
    <row r="110" spans="1:26" ht="15.75" customHeight="1">
      <c r="A110" s="46">
        <v>37468</v>
      </c>
      <c r="B110" s="124">
        <v>36808</v>
      </c>
      <c r="C110" s="56"/>
      <c r="D110" s="71">
        <v>80.5</v>
      </c>
      <c r="E110" s="62">
        <f>14.5*150</f>
        <v>2175</v>
      </c>
      <c r="F110" s="49">
        <f t="shared" si="14"/>
        <v>150</v>
      </c>
      <c r="G110" s="60">
        <v>3217.5</v>
      </c>
      <c r="H110" s="50">
        <f t="shared" si="11"/>
        <v>-1325.1999999999998</v>
      </c>
      <c r="I110" s="57">
        <v>0</v>
      </c>
      <c r="J110" s="58">
        <v>0</v>
      </c>
      <c r="K110" s="59">
        <v>6287.2</v>
      </c>
      <c r="L110" s="54">
        <f t="shared" si="9"/>
        <v>1954.0637140637141</v>
      </c>
      <c r="M110" s="61"/>
      <c r="R110"/>
      <c r="S110" s="74"/>
      <c r="U110" s="88" t="s">
        <v>21</v>
      </c>
      <c r="V110" s="88"/>
      <c r="W110" s="88" t="s">
        <v>22</v>
      </c>
      <c r="X110" s="88"/>
      <c r="Y110" s="88" t="s">
        <v>23</v>
      </c>
      <c r="Z110" s="88"/>
    </row>
    <row r="111" spans="1:26" ht="15.75" customHeight="1">
      <c r="A111" s="46">
        <v>37504</v>
      </c>
      <c r="B111" s="124">
        <v>36824</v>
      </c>
      <c r="C111" s="56"/>
      <c r="D111" s="71">
        <v>80.599999999999994</v>
      </c>
      <c r="E111" s="62">
        <f>14.5*150.7</f>
        <v>2185.1499999999996</v>
      </c>
      <c r="F111" s="49">
        <f t="shared" si="14"/>
        <v>150.69999999999999</v>
      </c>
      <c r="G111" s="60">
        <v>2996.9</v>
      </c>
      <c r="H111" s="50">
        <f t="shared" si="11"/>
        <v>-220.59999999999991</v>
      </c>
      <c r="I111" s="57">
        <v>0</v>
      </c>
      <c r="J111" s="58">
        <v>0</v>
      </c>
      <c r="K111" s="59">
        <v>6325.7</v>
      </c>
      <c r="L111" s="54">
        <f t="shared" si="9"/>
        <v>2110.7477726984548</v>
      </c>
      <c r="M111" s="61"/>
      <c r="R111"/>
      <c r="S111" s="75"/>
      <c r="U111" s="108" t="s">
        <v>24</v>
      </c>
      <c r="V111" s="108"/>
      <c r="W111" s="108" t="s">
        <v>25</v>
      </c>
      <c r="X111" s="108"/>
      <c r="Y111" s="108" t="s">
        <v>26</v>
      </c>
      <c r="Z111" s="108"/>
    </row>
    <row r="112" spans="1:26" ht="15.75" customHeight="1">
      <c r="A112" s="46">
        <v>37517</v>
      </c>
      <c r="B112" s="124">
        <v>36843</v>
      </c>
      <c r="C112" s="56"/>
      <c r="D112" s="71">
        <v>80.599999999999994</v>
      </c>
      <c r="E112" s="62">
        <f>14.5*150.7</f>
        <v>2185.1499999999996</v>
      </c>
      <c r="F112" s="49">
        <f t="shared" si="14"/>
        <v>150.69999999999999</v>
      </c>
      <c r="G112" s="60">
        <v>3134.2</v>
      </c>
      <c r="H112" s="50">
        <f t="shared" si="11"/>
        <v>137.29999999999973</v>
      </c>
      <c r="I112" s="57">
        <v>0</v>
      </c>
      <c r="J112" s="58">
        <v>0</v>
      </c>
      <c r="K112" s="59">
        <v>6526.3</v>
      </c>
      <c r="L112" s="54">
        <f t="shared" si="9"/>
        <v>2082.2857507497929</v>
      </c>
      <c r="M112" s="61"/>
      <c r="R112"/>
      <c r="S112" s="75"/>
      <c r="U112" s="110" t="s">
        <v>27</v>
      </c>
      <c r="V112" s="110"/>
      <c r="W112" s="110" t="s">
        <v>28</v>
      </c>
      <c r="X112" s="110"/>
      <c r="Y112" s="110" t="s">
        <v>27</v>
      </c>
      <c r="Z112" s="110"/>
    </row>
    <row r="113" spans="1:29" ht="16.5" thickBot="1">
      <c r="A113" s="46">
        <v>37531</v>
      </c>
      <c r="B113" s="124">
        <v>36845</v>
      </c>
      <c r="C113" s="56"/>
      <c r="D113" s="70">
        <v>80.7</v>
      </c>
      <c r="E113" s="62">
        <f>14.5*150.6</f>
        <v>2183.6999999999998</v>
      </c>
      <c r="F113" s="49">
        <f t="shared" ref="F113:F116" si="15">E113/14.5</f>
        <v>150.6</v>
      </c>
      <c r="G113" s="60">
        <v>3146.9</v>
      </c>
      <c r="H113" s="50">
        <f t="shared" si="11"/>
        <v>12.700000000000273</v>
      </c>
      <c r="I113" s="57">
        <v>0</v>
      </c>
      <c r="J113" s="58">
        <v>0</v>
      </c>
      <c r="K113" s="59">
        <v>6351.4</v>
      </c>
      <c r="L113" s="54">
        <f t="shared" si="9"/>
        <v>2018.3037274778353</v>
      </c>
      <c r="M113" s="61"/>
      <c r="R113"/>
      <c r="S113" s="75"/>
      <c r="U113" s="111" t="s">
        <v>29</v>
      </c>
      <c r="V113" s="112"/>
      <c r="W113" s="111" t="s">
        <v>30</v>
      </c>
      <c r="X113" s="112"/>
      <c r="Y113" s="112" t="s">
        <v>31</v>
      </c>
      <c r="Z113" s="112"/>
    </row>
    <row r="114" spans="1:29" ht="16.5" customHeight="1" thickBot="1">
      <c r="A114" s="46">
        <v>37566</v>
      </c>
      <c r="B114" s="124">
        <v>36857</v>
      </c>
      <c r="C114" s="56"/>
      <c r="D114" s="71">
        <v>81.900000000000006</v>
      </c>
      <c r="E114" s="62">
        <f>14.5*149.5</f>
        <v>2167.75</v>
      </c>
      <c r="F114" s="49">
        <f t="shared" si="15"/>
        <v>149.5</v>
      </c>
      <c r="G114" s="60">
        <v>3418.1</v>
      </c>
      <c r="H114" s="50">
        <f t="shared" si="11"/>
        <v>271.19999999999982</v>
      </c>
      <c r="I114" s="57">
        <v>3.4</v>
      </c>
      <c r="J114" s="58">
        <v>0.1</v>
      </c>
      <c r="K114" s="59">
        <v>6955.1</v>
      </c>
      <c r="L114" s="54">
        <f t="shared" si="9"/>
        <v>2034.7854070975104</v>
      </c>
      <c r="M114" s="61"/>
      <c r="R114"/>
      <c r="S114" s="75"/>
      <c r="T114" s="75"/>
      <c r="AC114"/>
    </row>
    <row r="115" spans="1:29" ht="15.75" customHeight="1">
      <c r="A115" s="46">
        <v>37594</v>
      </c>
      <c r="B115" s="124">
        <v>36887</v>
      </c>
      <c r="C115" s="56"/>
      <c r="D115" s="71">
        <v>81.7</v>
      </c>
      <c r="E115" s="62">
        <f>14.5*149.2</f>
        <v>2163.3999999999996</v>
      </c>
      <c r="F115" s="49">
        <f t="shared" si="15"/>
        <v>149.19999999999999</v>
      </c>
      <c r="G115" s="60">
        <v>3368.9</v>
      </c>
      <c r="H115" s="50">
        <f t="shared" si="11"/>
        <v>-49.199999999999818</v>
      </c>
      <c r="I115" s="57">
        <v>3.4</v>
      </c>
      <c r="J115" s="58">
        <v>0.1</v>
      </c>
      <c r="K115" s="59">
        <v>6885.9</v>
      </c>
      <c r="L115" s="54">
        <f t="shared" si="9"/>
        <v>2043.9609368042982</v>
      </c>
      <c r="M115" s="61"/>
      <c r="R115" s="99" t="s">
        <v>32</v>
      </c>
      <c r="S115" s="99"/>
      <c r="T115" s="99"/>
      <c r="U115" s="99"/>
      <c r="V115" s="99"/>
      <c r="W115" s="99"/>
      <c r="X115" s="99"/>
      <c r="Y115" s="99"/>
      <c r="Z115" s="99"/>
      <c r="AA115" s="102" t="s">
        <v>33</v>
      </c>
      <c r="AB115" s="102"/>
      <c r="AC115" s="102"/>
    </row>
    <row r="116" spans="1:29" ht="15.75" customHeight="1">
      <c r="A116" s="46">
        <v>37628</v>
      </c>
      <c r="B116" s="124">
        <v>36902</v>
      </c>
      <c r="C116" s="56"/>
      <c r="D116" s="71">
        <v>81.599999999999994</v>
      </c>
      <c r="E116" s="62">
        <f>14.5*148.7</f>
        <v>2156.1499999999996</v>
      </c>
      <c r="F116" s="49">
        <f t="shared" si="15"/>
        <v>148.69999999999999</v>
      </c>
      <c r="G116" s="60">
        <v>3326.1</v>
      </c>
      <c r="H116" s="50">
        <f t="shared" si="11"/>
        <v>-42.800000000000182</v>
      </c>
      <c r="I116" s="57">
        <v>3.3</v>
      </c>
      <c r="J116" s="58">
        <v>0.1</v>
      </c>
      <c r="K116" s="59">
        <v>6861.7</v>
      </c>
      <c r="L116" s="54">
        <f t="shared" si="9"/>
        <v>2062.9866810979825</v>
      </c>
      <c r="M116" s="61"/>
      <c r="R116" s="100"/>
      <c r="S116" s="100"/>
      <c r="T116" s="100"/>
      <c r="U116" s="100"/>
      <c r="V116" s="100"/>
      <c r="W116" s="100"/>
      <c r="X116" s="100"/>
      <c r="Y116" s="100"/>
      <c r="Z116" s="100"/>
      <c r="AA116" s="103"/>
      <c r="AB116" s="103"/>
      <c r="AC116" s="103"/>
    </row>
    <row r="117" spans="1:29" ht="15.75" customHeight="1">
      <c r="A117" s="46">
        <v>37657</v>
      </c>
      <c r="B117" s="124">
        <v>36909</v>
      </c>
      <c r="C117" s="56"/>
      <c r="D117" s="71"/>
      <c r="E117" s="62">
        <f>14.5*150.6</f>
        <v>2183.6999999999998</v>
      </c>
      <c r="F117" s="49">
        <f t="shared" ref="F117:F122" si="16">E117/14.5</f>
        <v>150.6</v>
      </c>
      <c r="G117" s="60">
        <v>2463.8000000000002</v>
      </c>
      <c r="H117" s="50">
        <f t="shared" si="11"/>
        <v>-862.29999999999973</v>
      </c>
      <c r="I117" s="57">
        <v>0</v>
      </c>
      <c r="J117" s="58">
        <v>0</v>
      </c>
      <c r="K117" s="59">
        <v>4840.8999999999996</v>
      </c>
      <c r="L117" s="54">
        <f t="shared" si="9"/>
        <v>1964.8104553941066</v>
      </c>
      <c r="M117" s="61"/>
      <c r="R117" s="100"/>
      <c r="S117" s="100"/>
      <c r="T117" s="100"/>
      <c r="U117" s="100"/>
      <c r="V117" s="100"/>
      <c r="W117" s="100"/>
      <c r="X117" s="100"/>
      <c r="Y117" s="100"/>
      <c r="Z117" s="100"/>
      <c r="AA117" s="103"/>
      <c r="AB117" s="103"/>
      <c r="AC117" s="103"/>
    </row>
    <row r="118" spans="1:29" ht="15.75" customHeight="1">
      <c r="A118" s="46">
        <v>37685</v>
      </c>
      <c r="B118" s="124">
        <v>36933</v>
      </c>
      <c r="C118" s="56"/>
      <c r="D118" s="71">
        <v>79.099999999999994</v>
      </c>
      <c r="E118" s="62">
        <f>14.5*149.6</f>
        <v>2169.1999999999998</v>
      </c>
      <c r="F118" s="49">
        <f t="shared" si="16"/>
        <v>149.6</v>
      </c>
      <c r="G118" s="60">
        <v>2784.5</v>
      </c>
      <c r="H118" s="50">
        <f t="shared" si="11"/>
        <v>320.69999999999982</v>
      </c>
      <c r="I118" s="57">
        <v>0</v>
      </c>
      <c r="J118" s="58">
        <v>0</v>
      </c>
      <c r="K118" s="59">
        <v>4799.6000000000004</v>
      </c>
      <c r="L118" s="54">
        <f t="shared" si="9"/>
        <v>1723.6846830669779</v>
      </c>
      <c r="M118" s="61"/>
      <c r="R118" s="100"/>
      <c r="S118" s="100"/>
      <c r="T118" s="100"/>
      <c r="U118" s="100"/>
      <c r="V118" s="100"/>
      <c r="W118" s="100"/>
      <c r="X118" s="100"/>
      <c r="Y118" s="100"/>
      <c r="Z118" s="100"/>
      <c r="AA118" s="103"/>
      <c r="AB118" s="103"/>
      <c r="AC118" s="103"/>
    </row>
    <row r="119" spans="1:29" ht="15.75" customHeight="1">
      <c r="A119" s="46">
        <v>37714</v>
      </c>
      <c r="B119" s="124">
        <v>36935</v>
      </c>
      <c r="C119" s="56"/>
      <c r="D119" s="71">
        <v>78</v>
      </c>
      <c r="E119" s="62">
        <f>14.5*148.9</f>
        <v>2159.0500000000002</v>
      </c>
      <c r="F119" s="49">
        <f t="shared" si="16"/>
        <v>148.9</v>
      </c>
      <c r="G119" s="60">
        <v>2526</v>
      </c>
      <c r="H119" s="50">
        <f t="shared" si="11"/>
        <v>-258.5</v>
      </c>
      <c r="I119" s="57">
        <v>0</v>
      </c>
      <c r="J119" s="58">
        <v>0</v>
      </c>
      <c r="K119" s="59">
        <v>3932.1</v>
      </c>
      <c r="L119" s="54">
        <f t="shared" si="9"/>
        <v>1556.6508313539193</v>
      </c>
      <c r="M119" s="61"/>
      <c r="R119" s="100"/>
      <c r="S119" s="100"/>
      <c r="T119" s="100"/>
      <c r="U119" s="100"/>
      <c r="V119" s="100"/>
      <c r="W119" s="100"/>
      <c r="X119" s="100"/>
      <c r="Y119" s="100"/>
      <c r="Z119" s="100"/>
      <c r="AA119" s="103"/>
      <c r="AB119" s="103"/>
      <c r="AC119" s="103"/>
    </row>
    <row r="120" spans="1:29" ht="15.75" customHeight="1">
      <c r="A120" s="46">
        <v>37750</v>
      </c>
      <c r="B120" s="124">
        <v>36948</v>
      </c>
      <c r="C120" s="56"/>
      <c r="D120" s="71">
        <v>78</v>
      </c>
      <c r="E120" s="62">
        <f>148.7*14.5</f>
        <v>2156.1499999999996</v>
      </c>
      <c r="F120" s="49">
        <f t="shared" si="16"/>
        <v>148.69999999999999</v>
      </c>
      <c r="G120" s="60">
        <v>2561</v>
      </c>
      <c r="H120" s="50">
        <f t="shared" si="11"/>
        <v>35</v>
      </c>
      <c r="I120" s="57">
        <v>0</v>
      </c>
      <c r="J120" s="58">
        <v>0</v>
      </c>
      <c r="K120" s="59">
        <v>4235.7</v>
      </c>
      <c r="L120" s="54">
        <f t="shared" si="9"/>
        <v>1653.9242483404919</v>
      </c>
      <c r="M120" s="61"/>
      <c r="R120" s="100"/>
      <c r="S120" s="100"/>
      <c r="T120" s="100"/>
      <c r="U120" s="100"/>
      <c r="V120" s="100"/>
      <c r="W120" s="100"/>
      <c r="X120" s="100"/>
      <c r="Y120" s="100"/>
      <c r="Z120" s="100"/>
      <c r="AA120" s="103"/>
      <c r="AB120" s="103"/>
      <c r="AC120" s="103"/>
    </row>
    <row r="121" spans="1:29" ht="15.75" customHeight="1">
      <c r="A121" s="46">
        <v>37783</v>
      </c>
      <c r="B121" s="124">
        <v>36949</v>
      </c>
      <c r="C121" s="56"/>
      <c r="D121" s="71">
        <v>79.099999999999994</v>
      </c>
      <c r="E121" s="62">
        <f>148*14.5</f>
        <v>2146</v>
      </c>
      <c r="F121" s="49">
        <f t="shared" si="16"/>
        <v>148</v>
      </c>
      <c r="G121" s="60">
        <v>2754.8</v>
      </c>
      <c r="H121" s="50">
        <f t="shared" si="11"/>
        <v>193.80000000000018</v>
      </c>
      <c r="I121" s="57">
        <v>1.7</v>
      </c>
      <c r="J121" s="58">
        <v>0.06</v>
      </c>
      <c r="K121" s="59">
        <v>4617</v>
      </c>
      <c r="L121" s="54">
        <f t="shared" si="9"/>
        <v>1675.9837374764047</v>
      </c>
      <c r="M121" s="61"/>
      <c r="R121" s="100"/>
      <c r="S121" s="100"/>
      <c r="T121" s="100"/>
      <c r="U121" s="100"/>
      <c r="V121" s="100"/>
      <c r="W121" s="100"/>
      <c r="X121" s="100"/>
      <c r="Y121" s="100"/>
      <c r="Z121" s="100"/>
      <c r="AA121" s="103"/>
      <c r="AB121" s="103"/>
      <c r="AC121" s="103"/>
    </row>
    <row r="122" spans="1:29" ht="18" customHeight="1">
      <c r="A122" s="46">
        <v>37816</v>
      </c>
      <c r="B122" s="124">
        <v>36963</v>
      </c>
      <c r="C122" s="56"/>
      <c r="D122" s="71">
        <v>83</v>
      </c>
      <c r="E122" s="62">
        <v>2116</v>
      </c>
      <c r="F122" s="49">
        <f t="shared" si="16"/>
        <v>145.93103448275863</v>
      </c>
      <c r="G122" s="60">
        <v>3681</v>
      </c>
      <c r="H122" s="50">
        <f t="shared" si="11"/>
        <v>926.19999999999982</v>
      </c>
      <c r="I122" s="57">
        <v>2.2000000000000002</v>
      </c>
      <c r="J122" s="58">
        <v>0.06</v>
      </c>
      <c r="K122" s="59">
        <v>4895</v>
      </c>
      <c r="L122" s="54">
        <f t="shared" si="9"/>
        <v>1329.8016843249118</v>
      </c>
      <c r="M122" s="61"/>
      <c r="R122" s="101"/>
      <c r="S122" s="101"/>
      <c r="T122" s="101"/>
      <c r="U122" s="101"/>
      <c r="V122" s="101"/>
      <c r="W122" s="101"/>
      <c r="X122" s="101"/>
      <c r="Y122" s="101"/>
      <c r="Z122" s="101"/>
      <c r="AA122" s="104"/>
      <c r="AB122" s="104"/>
      <c r="AC122" s="104"/>
    </row>
    <row r="123" spans="1:29" ht="16.5" customHeight="1" thickBot="1">
      <c r="A123" s="46">
        <v>37852</v>
      </c>
      <c r="B123" s="124">
        <v>36970</v>
      </c>
      <c r="C123" s="56"/>
      <c r="D123" s="71">
        <v>83.8</v>
      </c>
      <c r="E123" s="62">
        <v>2091</v>
      </c>
      <c r="F123" s="49">
        <f t="shared" ref="F123:F124" si="17">E123/14.5</f>
        <v>144.20689655172413</v>
      </c>
      <c r="G123" s="60">
        <v>3675.2</v>
      </c>
      <c r="H123" s="50">
        <f t="shared" si="11"/>
        <v>-5.8000000000001819</v>
      </c>
      <c r="I123" s="57">
        <v>2.2000000000000002</v>
      </c>
      <c r="J123" s="58">
        <v>0.06</v>
      </c>
      <c r="K123" s="59">
        <v>6163.7</v>
      </c>
      <c r="L123" s="54">
        <f t="shared" si="9"/>
        <v>1677.1060078363082</v>
      </c>
      <c r="M123" s="61"/>
      <c r="R123" s="97"/>
      <c r="S123" s="97"/>
      <c r="T123" s="97"/>
      <c r="U123" s="97"/>
      <c r="V123" s="97"/>
      <c r="W123" s="97"/>
      <c r="X123" s="97"/>
      <c r="Y123" s="97"/>
      <c r="Z123" s="97"/>
      <c r="AA123" s="98" t="s">
        <v>34</v>
      </c>
      <c r="AB123" s="98"/>
      <c r="AC123" s="98"/>
    </row>
    <row r="124" spans="1:29" ht="15.75" customHeight="1" thickTop="1">
      <c r="A124" s="46">
        <v>37883</v>
      </c>
      <c r="B124" s="124">
        <v>36972</v>
      </c>
      <c r="C124" s="56"/>
      <c r="D124" s="71">
        <v>84</v>
      </c>
      <c r="E124" s="62">
        <v>2074</v>
      </c>
      <c r="F124" s="49">
        <f t="shared" si="17"/>
        <v>143.0344827586207</v>
      </c>
      <c r="G124" s="60">
        <v>3872.3</v>
      </c>
      <c r="H124" s="50">
        <f t="shared" si="11"/>
        <v>197.10000000000036</v>
      </c>
      <c r="I124" s="57">
        <v>2.2999999999999998</v>
      </c>
      <c r="J124" s="58">
        <v>0.06</v>
      </c>
      <c r="K124" s="59">
        <v>6096.3</v>
      </c>
      <c r="L124" s="54">
        <f t="shared" si="9"/>
        <v>1574.3356661415696</v>
      </c>
      <c r="M124" s="61"/>
      <c r="R124" s="105" t="s">
        <v>35</v>
      </c>
      <c r="S124" s="105"/>
      <c r="T124" s="105"/>
      <c r="U124" s="105"/>
      <c r="V124" s="105"/>
      <c r="W124" s="105"/>
      <c r="X124" s="105"/>
      <c r="Y124" s="105"/>
      <c r="Z124" s="105"/>
      <c r="AA124" s="106" t="s">
        <v>36</v>
      </c>
      <c r="AB124" s="106"/>
      <c r="AC124" s="106"/>
    </row>
    <row r="125" spans="1:29" ht="15.75" customHeight="1">
      <c r="A125" s="46">
        <v>37924</v>
      </c>
      <c r="B125" s="124">
        <v>37004</v>
      </c>
      <c r="C125" s="56"/>
      <c r="D125" s="71">
        <v>84</v>
      </c>
      <c r="E125" s="62">
        <v>2096</v>
      </c>
      <c r="F125" s="49">
        <f>E125/14.5</f>
        <v>144.55172413793105</v>
      </c>
      <c r="G125" s="60">
        <v>3737.7</v>
      </c>
      <c r="H125" s="50">
        <f t="shared" si="11"/>
        <v>-134.60000000000036</v>
      </c>
      <c r="I125" s="57">
        <v>0</v>
      </c>
      <c r="J125" s="58">
        <v>0</v>
      </c>
      <c r="K125" s="59">
        <v>6007.9</v>
      </c>
      <c r="L125" s="54">
        <f t="shared" si="9"/>
        <v>1607.3788693581614</v>
      </c>
      <c r="M125" s="61"/>
      <c r="R125" s="100"/>
      <c r="S125" s="100"/>
      <c r="T125" s="100"/>
      <c r="U125" s="100"/>
      <c r="V125" s="100"/>
      <c r="W125" s="100"/>
      <c r="X125" s="100"/>
      <c r="Y125" s="100"/>
      <c r="Z125" s="100"/>
      <c r="AA125" s="107"/>
      <c r="AB125" s="107"/>
      <c r="AC125" s="107"/>
    </row>
    <row r="126" spans="1:29" ht="15.75" customHeight="1">
      <c r="A126" s="63" t="s">
        <v>37</v>
      </c>
      <c r="B126" s="124">
        <v>37019</v>
      </c>
      <c r="C126" s="56"/>
      <c r="D126" s="71">
        <v>83</v>
      </c>
      <c r="E126" s="62">
        <f>F126*14.5</f>
        <v>2067.6999999999998</v>
      </c>
      <c r="F126" s="64">
        <v>142.6</v>
      </c>
      <c r="G126" s="60">
        <v>3809.7</v>
      </c>
      <c r="H126" s="50">
        <f t="shared" si="11"/>
        <v>72</v>
      </c>
      <c r="I126" s="57">
        <v>0</v>
      </c>
      <c r="J126" s="58">
        <v>0</v>
      </c>
      <c r="K126" s="59">
        <v>6102.1</v>
      </c>
      <c r="L126" s="54">
        <f t="shared" si="9"/>
        <v>1601.727170118382</v>
      </c>
      <c r="M126" s="61"/>
      <c r="R126" s="100"/>
      <c r="S126" s="100"/>
      <c r="T126" s="100"/>
      <c r="U126" s="100"/>
      <c r="V126" s="100"/>
      <c r="W126" s="100"/>
      <c r="X126" s="100"/>
      <c r="Y126" s="100"/>
      <c r="Z126" s="100"/>
      <c r="AA126" s="107"/>
      <c r="AB126" s="107"/>
      <c r="AC126" s="107"/>
    </row>
    <row r="127" spans="1:29" ht="21.75" customHeight="1">
      <c r="A127" s="63" t="s">
        <v>38</v>
      </c>
      <c r="B127" s="124">
        <v>37045</v>
      </c>
      <c r="C127" s="56"/>
      <c r="D127" s="71">
        <v>83</v>
      </c>
      <c r="E127" s="62">
        <f t="shared" ref="E127:E152" si="18">F127*14.5</f>
        <v>2060.4499999999998</v>
      </c>
      <c r="F127" s="64">
        <v>142.1</v>
      </c>
      <c r="G127" s="60">
        <v>3826.6</v>
      </c>
      <c r="H127" s="50">
        <f t="shared" si="11"/>
        <v>16.900000000000091</v>
      </c>
      <c r="I127" s="57">
        <v>1.1000000000000001</v>
      </c>
      <c r="J127" s="58">
        <v>0.03</v>
      </c>
      <c r="K127" s="59">
        <v>6039</v>
      </c>
      <c r="L127" s="54">
        <f t="shared" si="9"/>
        <v>1578.1633826373281</v>
      </c>
      <c r="M127" s="61"/>
      <c r="R127" s="100"/>
      <c r="S127" s="100"/>
      <c r="T127" s="100"/>
      <c r="U127" s="100"/>
      <c r="V127" s="100"/>
      <c r="W127" s="100"/>
      <c r="X127" s="100"/>
      <c r="Y127" s="100"/>
      <c r="Z127" s="100"/>
      <c r="AA127" s="107"/>
      <c r="AB127" s="107"/>
      <c r="AC127" s="107"/>
    </row>
    <row r="128" spans="1:29" ht="15.75" customHeight="1" thickBot="1">
      <c r="A128" s="63" t="s">
        <v>39</v>
      </c>
      <c r="B128" s="124">
        <v>37073</v>
      </c>
      <c r="C128" s="56"/>
      <c r="D128" s="71">
        <v>82.4</v>
      </c>
      <c r="E128" s="62">
        <f t="shared" si="18"/>
        <v>2064.8000000000002</v>
      </c>
      <c r="F128" s="64">
        <v>142.4</v>
      </c>
      <c r="G128" s="60">
        <v>3475.3</v>
      </c>
      <c r="H128" s="50">
        <f t="shared" si="11"/>
        <v>-351.29999999999973</v>
      </c>
      <c r="I128" s="57">
        <v>1</v>
      </c>
      <c r="J128" s="58">
        <v>0.03</v>
      </c>
      <c r="K128" s="59">
        <v>5335.9</v>
      </c>
      <c r="L128" s="54">
        <f t="shared" si="9"/>
        <v>1535.3782407274191</v>
      </c>
      <c r="M128" s="61"/>
      <c r="R128" s="109"/>
      <c r="S128" s="109"/>
      <c r="T128" s="109"/>
      <c r="U128" s="109"/>
      <c r="V128" s="109"/>
      <c r="W128" s="109"/>
      <c r="X128" s="109"/>
      <c r="Y128" s="109"/>
      <c r="Z128" s="109"/>
      <c r="AA128" s="96" t="s">
        <v>34</v>
      </c>
      <c r="AB128" s="96"/>
      <c r="AC128" s="96"/>
    </row>
    <row r="129" spans="1:29" ht="16.5" customHeight="1" thickTop="1">
      <c r="A129" s="63" t="s">
        <v>40</v>
      </c>
      <c r="B129" s="124">
        <v>37104</v>
      </c>
      <c r="C129" s="56"/>
      <c r="D129" s="71">
        <v>82.4</v>
      </c>
      <c r="E129" s="62">
        <f t="shared" si="18"/>
        <v>2061.8999999999996</v>
      </c>
      <c r="F129" s="64">
        <v>142.19999999999999</v>
      </c>
      <c r="G129" s="60">
        <v>3469.1</v>
      </c>
      <c r="H129" s="50">
        <f t="shared" si="11"/>
        <v>-6.2000000000002728</v>
      </c>
      <c r="I129" s="57">
        <v>0.9</v>
      </c>
      <c r="J129" s="58">
        <v>0.03</v>
      </c>
      <c r="K129" s="59">
        <v>5251.4</v>
      </c>
      <c r="L129" s="54">
        <f t="shared" si="9"/>
        <v>1513.7643769277336</v>
      </c>
      <c r="M129" s="61"/>
      <c r="R129" s="113" t="s">
        <v>41</v>
      </c>
      <c r="S129" s="113"/>
      <c r="T129" s="113"/>
      <c r="U129" s="113"/>
      <c r="V129" s="113"/>
      <c r="W129" s="113"/>
      <c r="X129" s="113"/>
      <c r="Y129" s="113"/>
      <c r="Z129" s="113"/>
      <c r="AA129" s="106" t="s">
        <v>42</v>
      </c>
      <c r="AB129" s="106"/>
      <c r="AC129" s="106"/>
    </row>
    <row r="130" spans="1:29">
      <c r="A130" s="63" t="s">
        <v>43</v>
      </c>
      <c r="B130" s="124">
        <v>37167</v>
      </c>
      <c r="C130" s="56"/>
      <c r="D130" s="71">
        <v>82.5</v>
      </c>
      <c r="E130" s="62">
        <f t="shared" si="18"/>
        <v>2059</v>
      </c>
      <c r="F130" s="64">
        <v>142</v>
      </c>
      <c r="G130" s="60">
        <v>3428.8</v>
      </c>
      <c r="H130" s="50">
        <f t="shared" si="11"/>
        <v>-40.299999999999727</v>
      </c>
      <c r="I130" s="57">
        <v>0.9</v>
      </c>
      <c r="J130" s="58">
        <v>0</v>
      </c>
      <c r="K130" s="59">
        <v>5092.2</v>
      </c>
      <c r="L130" s="54">
        <f t="shared" si="9"/>
        <v>1485.1259916005599</v>
      </c>
      <c r="M130" s="61"/>
      <c r="R130" s="114"/>
      <c r="S130" s="114"/>
      <c r="T130" s="114"/>
      <c r="U130" s="114"/>
      <c r="V130" s="114"/>
      <c r="W130" s="114"/>
      <c r="X130" s="114"/>
      <c r="Y130" s="114"/>
      <c r="Z130" s="114"/>
      <c r="AA130" s="107"/>
      <c r="AB130" s="107"/>
      <c r="AC130" s="107"/>
    </row>
    <row r="131" spans="1:29">
      <c r="A131" s="63" t="s">
        <v>44</v>
      </c>
      <c r="B131" s="124">
        <v>37187</v>
      </c>
      <c r="C131" s="56"/>
      <c r="D131" s="71">
        <v>82.5</v>
      </c>
      <c r="E131" s="62">
        <f t="shared" si="18"/>
        <v>2051.75</v>
      </c>
      <c r="F131" s="64">
        <v>141.5</v>
      </c>
      <c r="G131" s="60">
        <v>3375.9</v>
      </c>
      <c r="H131" s="50">
        <f t="shared" si="11"/>
        <v>-52.900000000000091</v>
      </c>
      <c r="I131" s="57">
        <v>0</v>
      </c>
      <c r="J131" s="58">
        <v>0</v>
      </c>
      <c r="K131" s="59">
        <v>5009.8999999999996</v>
      </c>
      <c r="L131" s="54">
        <f t="shared" si="9"/>
        <v>1484.0190763944429</v>
      </c>
      <c r="M131" s="61"/>
      <c r="R131" s="115"/>
      <c r="S131" s="115"/>
      <c r="T131" s="115"/>
      <c r="U131" s="115"/>
      <c r="V131" s="115"/>
      <c r="W131" s="115"/>
      <c r="X131" s="115"/>
      <c r="Y131" s="115"/>
      <c r="Z131" s="115"/>
      <c r="AA131" s="116"/>
      <c r="AB131" s="116"/>
      <c r="AC131" s="116"/>
    </row>
    <row r="132" spans="1:29">
      <c r="A132" s="63" t="s">
        <v>45</v>
      </c>
      <c r="B132" s="124">
        <v>37194</v>
      </c>
      <c r="C132" s="56"/>
      <c r="D132" s="71">
        <v>82.9</v>
      </c>
      <c r="E132" s="62">
        <f t="shared" si="18"/>
        <v>2054.6499999999996</v>
      </c>
      <c r="F132" s="64">
        <v>141.69999999999999</v>
      </c>
      <c r="G132" s="60">
        <v>2769.7</v>
      </c>
      <c r="H132" s="50">
        <f t="shared" si="11"/>
        <v>-606.20000000000027</v>
      </c>
      <c r="I132" s="57">
        <v>0.7</v>
      </c>
      <c r="J132" s="58">
        <v>0.03</v>
      </c>
      <c r="K132" s="59">
        <v>5054.1000000000004</v>
      </c>
      <c r="L132" s="54">
        <f t="shared" si="9"/>
        <v>1824.7824674152437</v>
      </c>
      <c r="M132" s="61"/>
      <c r="R132" s="117"/>
      <c r="S132" s="117"/>
      <c r="T132" s="117"/>
      <c r="U132" s="117"/>
      <c r="V132" s="117"/>
      <c r="W132" s="117"/>
      <c r="X132" s="117"/>
      <c r="Y132" s="117"/>
      <c r="Z132" s="117"/>
      <c r="AA132" s="118" t="s">
        <v>46</v>
      </c>
      <c r="AB132" s="118"/>
      <c r="AC132" s="118"/>
    </row>
    <row r="133" spans="1:29" ht="16.5" thickBot="1">
      <c r="A133" s="63" t="s">
        <v>47</v>
      </c>
      <c r="B133" s="124">
        <v>37220</v>
      </c>
      <c r="C133" s="56"/>
      <c r="D133" s="71">
        <v>79.2</v>
      </c>
      <c r="E133" s="62">
        <f t="shared" si="18"/>
        <v>2056.1000000000004</v>
      </c>
      <c r="F133" s="64">
        <v>141.80000000000001</v>
      </c>
      <c r="G133" s="60">
        <v>2657.6</v>
      </c>
      <c r="H133" s="50">
        <f t="shared" si="11"/>
        <v>-112.09999999999991</v>
      </c>
      <c r="I133" s="57">
        <v>0</v>
      </c>
      <c r="J133" s="58">
        <v>0</v>
      </c>
      <c r="K133" s="59">
        <v>3538.2</v>
      </c>
      <c r="L133" s="54">
        <f t="shared" ref="L133:L177" si="19">K133*1000/G133</f>
        <v>1331.3515954244431</v>
      </c>
      <c r="M133" s="61"/>
      <c r="R133" s="119"/>
      <c r="S133" s="119"/>
      <c r="T133" s="119"/>
      <c r="U133" s="119"/>
      <c r="V133" s="119"/>
      <c r="W133" s="119"/>
      <c r="X133" s="119"/>
      <c r="Y133" s="119"/>
      <c r="Z133" s="119"/>
      <c r="AA133" s="120" t="s">
        <v>48</v>
      </c>
      <c r="AB133" s="120"/>
      <c r="AC133" s="120"/>
    </row>
    <row r="134" spans="1:29">
      <c r="A134" s="63" t="s">
        <v>49</v>
      </c>
      <c r="B134" s="124">
        <v>37240</v>
      </c>
      <c r="C134" s="56"/>
      <c r="D134" s="71">
        <v>80.7</v>
      </c>
      <c r="E134" s="62">
        <f t="shared" si="18"/>
        <v>2059</v>
      </c>
      <c r="F134" s="64">
        <v>142</v>
      </c>
      <c r="G134" s="60">
        <v>2690</v>
      </c>
      <c r="H134" s="50">
        <f t="shared" ref="H134:H194" si="20">G134-G133</f>
        <v>32.400000000000091</v>
      </c>
      <c r="I134" s="57">
        <v>0</v>
      </c>
      <c r="J134" s="58">
        <v>0</v>
      </c>
      <c r="K134" s="59">
        <v>4126</v>
      </c>
      <c r="L134" s="54">
        <f t="shared" si="19"/>
        <v>1533.8289962825279</v>
      </c>
      <c r="M134" s="61"/>
    </row>
    <row r="135" spans="1:29">
      <c r="A135" s="63" t="s">
        <v>50</v>
      </c>
      <c r="B135" s="124">
        <v>37269</v>
      </c>
      <c r="C135" s="56"/>
      <c r="D135" s="71">
        <v>81</v>
      </c>
      <c r="E135" s="62">
        <f t="shared" si="18"/>
        <v>2063.3500000000004</v>
      </c>
      <c r="F135" s="64">
        <v>142.30000000000001</v>
      </c>
      <c r="G135" s="60">
        <v>3096.1</v>
      </c>
      <c r="H135" s="50">
        <f t="shared" si="20"/>
        <v>406.09999999999991</v>
      </c>
      <c r="I135" s="57">
        <v>3.1</v>
      </c>
      <c r="J135" s="58">
        <v>0.1</v>
      </c>
      <c r="K135" s="59">
        <v>4788.2</v>
      </c>
      <c r="L135" s="54">
        <f t="shared" si="19"/>
        <v>1546.5262749911178</v>
      </c>
      <c r="M135" s="61"/>
    </row>
    <row r="136" spans="1:29">
      <c r="A136" s="63" t="s">
        <v>51</v>
      </c>
      <c r="B136" s="124">
        <v>37304</v>
      </c>
      <c r="C136" s="56"/>
      <c r="D136" s="71">
        <v>80.599999999999994</v>
      </c>
      <c r="E136" s="62">
        <f t="shared" si="18"/>
        <v>2060.4499999999998</v>
      </c>
      <c r="F136" s="64">
        <v>142.1</v>
      </c>
      <c r="G136" s="60">
        <v>3052.1</v>
      </c>
      <c r="H136" s="50">
        <f t="shared" si="20"/>
        <v>-44</v>
      </c>
      <c r="I136" s="57">
        <v>3.1</v>
      </c>
      <c r="J136" s="58">
        <v>0.1</v>
      </c>
      <c r="K136" s="59">
        <v>5004.8999999999996</v>
      </c>
      <c r="L136" s="54">
        <f t="shared" si="19"/>
        <v>1639.8217620654632</v>
      </c>
      <c r="M136" s="61"/>
    </row>
    <row r="137" spans="1:29">
      <c r="A137" s="63" t="s">
        <v>52</v>
      </c>
      <c r="B137" s="124">
        <v>37328</v>
      </c>
      <c r="C137" s="56"/>
      <c r="D137" s="71">
        <v>79.099999999999994</v>
      </c>
      <c r="E137" s="62">
        <f t="shared" si="18"/>
        <v>2061.8999999999996</v>
      </c>
      <c r="F137" s="64">
        <v>142.19999999999999</v>
      </c>
      <c r="G137" s="60">
        <v>2784.4</v>
      </c>
      <c r="H137" s="50">
        <f t="shared" si="20"/>
        <v>-267.69999999999982</v>
      </c>
      <c r="I137" s="57">
        <v>2</v>
      </c>
      <c r="J137" s="58">
        <v>7.0000000000000007E-2</v>
      </c>
      <c r="K137" s="59">
        <v>4769.8999999999996</v>
      </c>
      <c r="L137" s="54">
        <f t="shared" si="19"/>
        <v>1713.0800172389024</v>
      </c>
      <c r="M137" s="61"/>
    </row>
    <row r="138" spans="1:29">
      <c r="A138" s="63" t="s">
        <v>53</v>
      </c>
      <c r="B138" s="124">
        <v>37337</v>
      </c>
      <c r="C138" s="56"/>
      <c r="D138" s="71">
        <v>84.3</v>
      </c>
      <c r="E138" s="62">
        <f t="shared" si="18"/>
        <v>1996.6499999999999</v>
      </c>
      <c r="F138" s="64">
        <v>137.69999999999999</v>
      </c>
      <c r="G138" s="60">
        <v>4023.9</v>
      </c>
      <c r="H138" s="50">
        <f t="shared" si="20"/>
        <v>1239.5</v>
      </c>
      <c r="I138" s="57">
        <v>0.8</v>
      </c>
      <c r="J138" s="58">
        <v>0.02</v>
      </c>
      <c r="K138" s="59">
        <v>8716.5</v>
      </c>
      <c r="L138" s="54">
        <f t="shared" si="19"/>
        <v>2166.1820621784836</v>
      </c>
      <c r="M138" s="61"/>
    </row>
    <row r="139" spans="1:29">
      <c r="A139" s="63" t="s">
        <v>54</v>
      </c>
      <c r="B139" s="124">
        <v>37340</v>
      </c>
      <c r="C139" s="56"/>
      <c r="D139" s="71">
        <v>84</v>
      </c>
      <c r="E139" s="62">
        <f t="shared" si="18"/>
        <v>2022.75</v>
      </c>
      <c r="F139" s="64">
        <v>139.5</v>
      </c>
      <c r="G139" s="60">
        <v>2895.4</v>
      </c>
      <c r="H139" s="50">
        <f t="shared" si="20"/>
        <v>-1128.5</v>
      </c>
      <c r="I139" s="57">
        <v>0</v>
      </c>
      <c r="J139" s="58">
        <v>0</v>
      </c>
      <c r="K139" s="59">
        <v>5521.2</v>
      </c>
      <c r="L139" s="54">
        <f t="shared" si="19"/>
        <v>1906.8867859363127</v>
      </c>
      <c r="M139" s="61"/>
    </row>
    <row r="140" spans="1:29">
      <c r="A140" s="63" t="s">
        <v>55</v>
      </c>
      <c r="B140" s="124">
        <v>37357</v>
      </c>
      <c r="C140" s="56"/>
      <c r="D140" s="71">
        <v>83.9</v>
      </c>
      <c r="E140" s="62">
        <f>F140*14.5</f>
        <v>2028.5500000000002</v>
      </c>
      <c r="F140" s="64">
        <v>139.9</v>
      </c>
      <c r="G140" s="60">
        <v>3814.8</v>
      </c>
      <c r="H140" s="50">
        <f t="shared" si="20"/>
        <v>919.40000000000009</v>
      </c>
      <c r="I140" s="57">
        <v>0</v>
      </c>
      <c r="J140" s="58">
        <v>0</v>
      </c>
      <c r="K140" s="59">
        <v>5919.6</v>
      </c>
      <c r="L140" s="54">
        <f t="shared" si="19"/>
        <v>1551.7458320226485</v>
      </c>
      <c r="M140" s="61"/>
    </row>
    <row r="141" spans="1:29">
      <c r="A141" s="63" t="s">
        <v>56</v>
      </c>
      <c r="B141" s="124">
        <v>37378</v>
      </c>
      <c r="C141" s="56"/>
      <c r="D141" s="71">
        <v>83.6</v>
      </c>
      <c r="E141" s="62">
        <f t="shared" si="18"/>
        <v>2041.6000000000001</v>
      </c>
      <c r="F141" s="64">
        <v>140.80000000000001</v>
      </c>
      <c r="G141" s="60">
        <v>3695</v>
      </c>
      <c r="H141" s="50">
        <f t="shared" si="20"/>
        <v>-119.80000000000018</v>
      </c>
      <c r="I141" s="57">
        <v>0</v>
      </c>
      <c r="J141" s="58">
        <v>0</v>
      </c>
      <c r="K141" s="59">
        <v>5484.1</v>
      </c>
      <c r="L141" s="54">
        <f t="shared" si="19"/>
        <v>1484.1948579161028</v>
      </c>
      <c r="M141" s="61"/>
    </row>
    <row r="142" spans="1:29">
      <c r="A142" s="63" t="s">
        <v>57</v>
      </c>
      <c r="B142" s="124">
        <v>37409</v>
      </c>
      <c r="C142" s="56"/>
      <c r="D142" s="71">
        <v>83.7</v>
      </c>
      <c r="E142" s="62">
        <f t="shared" si="18"/>
        <v>2044.5</v>
      </c>
      <c r="F142" s="64">
        <v>141</v>
      </c>
      <c r="G142" s="60">
        <v>3709.4</v>
      </c>
      <c r="H142" s="50">
        <f t="shared" si="20"/>
        <v>14.400000000000091</v>
      </c>
      <c r="I142" s="57">
        <v>0</v>
      </c>
      <c r="J142" s="58">
        <v>0</v>
      </c>
      <c r="K142" s="59">
        <v>5559.1</v>
      </c>
      <c r="L142" s="54">
        <f t="shared" si="19"/>
        <v>1498.6520731115545</v>
      </c>
      <c r="M142" s="61"/>
    </row>
    <row r="143" spans="1:29">
      <c r="A143" s="63" t="s">
        <v>58</v>
      </c>
      <c r="B143" s="124">
        <v>37439</v>
      </c>
      <c r="C143" s="56"/>
      <c r="D143" s="71">
        <v>83.8</v>
      </c>
      <c r="E143" s="62">
        <f t="shared" si="18"/>
        <v>2044.5</v>
      </c>
      <c r="F143" s="64">
        <v>141</v>
      </c>
      <c r="G143" s="60">
        <v>3728.9</v>
      </c>
      <c r="H143" s="50">
        <f t="shared" si="20"/>
        <v>19.5</v>
      </c>
      <c r="I143" s="57">
        <v>0</v>
      </c>
      <c r="J143" s="58">
        <v>0</v>
      </c>
      <c r="K143" s="59">
        <v>5578.2</v>
      </c>
      <c r="L143" s="54">
        <f t="shared" si="19"/>
        <v>1495.9371396390356</v>
      </c>
      <c r="M143" s="61"/>
    </row>
    <row r="144" spans="1:29">
      <c r="A144" s="63" t="s">
        <v>59</v>
      </c>
      <c r="B144" s="124">
        <v>37470</v>
      </c>
      <c r="C144" s="56"/>
      <c r="D144" s="71">
        <v>84</v>
      </c>
      <c r="E144" s="62">
        <f t="shared" si="18"/>
        <v>2034.3500000000001</v>
      </c>
      <c r="F144" s="64">
        <v>140.30000000000001</v>
      </c>
      <c r="G144" s="60">
        <v>3747.1</v>
      </c>
      <c r="H144" s="50">
        <f t="shared" si="20"/>
        <v>18.199999999999818</v>
      </c>
      <c r="I144" s="57">
        <v>0</v>
      </c>
      <c r="J144" s="58">
        <v>0</v>
      </c>
      <c r="K144" s="59">
        <v>5396.4</v>
      </c>
      <c r="L144" s="54">
        <f t="shared" si="19"/>
        <v>1440.1537188759307</v>
      </c>
      <c r="M144" s="61"/>
    </row>
    <row r="145" spans="1:13">
      <c r="A145" s="63" t="s">
        <v>60</v>
      </c>
      <c r="B145" s="124">
        <v>37500</v>
      </c>
      <c r="C145" s="56"/>
      <c r="D145" s="71">
        <v>83.8</v>
      </c>
      <c r="E145" s="62">
        <f t="shared" si="18"/>
        <v>2032.8999999999999</v>
      </c>
      <c r="F145" s="64">
        <v>140.19999999999999</v>
      </c>
      <c r="G145" s="60">
        <v>3661.9</v>
      </c>
      <c r="H145" s="50">
        <f t="shared" si="20"/>
        <v>-85.199999999999818</v>
      </c>
      <c r="I145" s="57">
        <v>0</v>
      </c>
      <c r="J145" s="58">
        <v>0</v>
      </c>
      <c r="K145" s="59">
        <v>5225</v>
      </c>
      <c r="L145" s="54">
        <f t="shared" si="19"/>
        <v>1426.8549113848003</v>
      </c>
      <c r="M145" s="61"/>
    </row>
    <row r="146" spans="1:13">
      <c r="A146" s="63" t="s">
        <v>61</v>
      </c>
      <c r="B146" s="124">
        <v>37530</v>
      </c>
      <c r="C146" s="56"/>
      <c r="D146" s="71">
        <v>84.3</v>
      </c>
      <c r="E146" s="62">
        <f t="shared" si="18"/>
        <v>2076.3999999999996</v>
      </c>
      <c r="F146" s="64">
        <v>143.19999999999999</v>
      </c>
      <c r="G146" s="60">
        <v>3863.2</v>
      </c>
      <c r="H146" s="50">
        <f t="shared" si="20"/>
        <v>201.29999999999973</v>
      </c>
      <c r="I146" s="57">
        <v>0</v>
      </c>
      <c r="J146" s="58">
        <v>0</v>
      </c>
      <c r="K146" s="59">
        <v>5546</v>
      </c>
      <c r="L146" s="54">
        <f t="shared" si="19"/>
        <v>1435.5974321805757</v>
      </c>
      <c r="M146" s="61"/>
    </row>
    <row r="147" spans="1:13">
      <c r="A147" s="63" t="s">
        <v>62</v>
      </c>
      <c r="B147" s="124">
        <v>37569</v>
      </c>
      <c r="C147" s="56"/>
      <c r="D147" s="71">
        <v>84</v>
      </c>
      <c r="E147" s="62">
        <f t="shared" si="18"/>
        <v>2025.6499999999999</v>
      </c>
      <c r="F147" s="64">
        <v>139.69999999999999</v>
      </c>
      <c r="G147" s="60">
        <v>3864.1</v>
      </c>
      <c r="H147" s="50">
        <f t="shared" si="20"/>
        <v>0.90000000000009095</v>
      </c>
      <c r="I147" s="57">
        <v>0</v>
      </c>
      <c r="J147" s="58">
        <v>0</v>
      </c>
      <c r="K147" s="59">
        <v>5567</v>
      </c>
      <c r="L147" s="54">
        <f t="shared" si="19"/>
        <v>1440.6977045107528</v>
      </c>
      <c r="M147" s="61"/>
    </row>
    <row r="148" spans="1:13">
      <c r="A148" s="63" t="s">
        <v>63</v>
      </c>
      <c r="B148" s="124">
        <v>37595</v>
      </c>
      <c r="C148" s="56"/>
      <c r="D148" s="71">
        <v>85</v>
      </c>
      <c r="E148" s="62">
        <f t="shared" si="18"/>
        <v>1999.5500000000002</v>
      </c>
      <c r="F148" s="64">
        <v>137.9</v>
      </c>
      <c r="G148" s="60">
        <v>4278</v>
      </c>
      <c r="H148" s="50">
        <f t="shared" si="20"/>
        <v>413.90000000000009</v>
      </c>
      <c r="I148" s="57">
        <v>0</v>
      </c>
      <c r="J148" s="58">
        <v>0</v>
      </c>
      <c r="K148" s="54">
        <v>6103.6</v>
      </c>
      <c r="L148" s="54">
        <f t="shared" si="19"/>
        <v>1426.7414679756896</v>
      </c>
      <c r="M148" s="61"/>
    </row>
    <row r="149" spans="1:13">
      <c r="A149" s="63" t="s">
        <v>64</v>
      </c>
      <c r="B149" s="124">
        <v>37629</v>
      </c>
      <c r="C149" s="56"/>
      <c r="D149" s="71">
        <v>82.6</v>
      </c>
      <c r="E149" s="62">
        <f t="shared" si="18"/>
        <v>2038.6999999999998</v>
      </c>
      <c r="F149" s="64">
        <v>140.6</v>
      </c>
      <c r="G149" s="60">
        <v>3240.9</v>
      </c>
      <c r="H149" s="50">
        <f t="shared" si="20"/>
        <v>-1037.0999999999999</v>
      </c>
      <c r="I149" s="57">
        <v>0</v>
      </c>
      <c r="J149" s="58">
        <v>0</v>
      </c>
      <c r="K149" s="54">
        <v>4827.2</v>
      </c>
      <c r="L149" s="54">
        <f t="shared" si="19"/>
        <v>1489.4628035422259</v>
      </c>
      <c r="M149" s="61"/>
    </row>
    <row r="150" spans="1:13">
      <c r="A150" s="63" t="s">
        <v>65</v>
      </c>
      <c r="B150" s="124">
        <v>37655</v>
      </c>
      <c r="C150" s="56"/>
      <c r="D150" s="71">
        <v>84.7</v>
      </c>
      <c r="E150" s="62">
        <f t="shared" si="18"/>
        <v>2009.6999999999998</v>
      </c>
      <c r="F150" s="64">
        <v>138.6</v>
      </c>
      <c r="G150" s="60">
        <v>4041.1</v>
      </c>
      <c r="H150" s="50">
        <f t="shared" si="20"/>
        <v>800.19999999999982</v>
      </c>
      <c r="I150" s="57">
        <v>0</v>
      </c>
      <c r="J150" s="58">
        <v>0</v>
      </c>
      <c r="K150" s="54">
        <v>5979.2</v>
      </c>
      <c r="L150" s="54">
        <f t="shared" si="19"/>
        <v>1479.5971393927396</v>
      </c>
      <c r="M150" s="61"/>
    </row>
    <row r="151" spans="1:13">
      <c r="A151" s="63" t="s">
        <v>66</v>
      </c>
      <c r="B151" s="124">
        <v>37686</v>
      </c>
      <c r="C151" s="56"/>
      <c r="D151" s="71">
        <v>84.7</v>
      </c>
      <c r="E151" s="62">
        <f t="shared" si="18"/>
        <v>2022.75</v>
      </c>
      <c r="F151" s="64">
        <v>139.5</v>
      </c>
      <c r="G151" s="60">
        <v>4057</v>
      </c>
      <c r="H151" s="50">
        <f t="shared" si="20"/>
        <v>15.900000000000091</v>
      </c>
      <c r="I151" s="57">
        <v>0</v>
      </c>
      <c r="J151" s="58">
        <v>0</v>
      </c>
      <c r="K151" s="54">
        <v>5843.2</v>
      </c>
      <c r="L151" s="54">
        <f t="shared" si="19"/>
        <v>1440.2760660586641</v>
      </c>
      <c r="M151" s="61"/>
    </row>
    <row r="152" spans="1:13">
      <c r="A152" s="63" t="s">
        <v>67</v>
      </c>
      <c r="B152" s="124">
        <v>37716</v>
      </c>
      <c r="C152" s="56"/>
      <c r="D152" s="71">
        <v>85</v>
      </c>
      <c r="E152" s="62">
        <f t="shared" si="18"/>
        <v>2025.6499999999999</v>
      </c>
      <c r="F152" s="64">
        <v>139.69999999999999</v>
      </c>
      <c r="G152" s="60">
        <v>4112</v>
      </c>
      <c r="H152" s="50">
        <f t="shared" si="20"/>
        <v>55</v>
      </c>
      <c r="I152" s="57">
        <v>0</v>
      </c>
      <c r="J152" s="58">
        <v>0</v>
      </c>
      <c r="K152" s="54">
        <v>5922</v>
      </c>
      <c r="L152" s="54">
        <f t="shared" si="19"/>
        <v>1440.1750972762645</v>
      </c>
      <c r="M152" s="61"/>
    </row>
    <row r="153" spans="1:13">
      <c r="A153" s="63" t="s">
        <v>68</v>
      </c>
      <c r="B153" s="124">
        <v>37750</v>
      </c>
      <c r="C153" s="56"/>
      <c r="D153" s="71">
        <v>85.5</v>
      </c>
      <c r="E153" s="62">
        <f>F153*14.5</f>
        <v>2025.6499999999999</v>
      </c>
      <c r="F153" s="64">
        <v>139.69999999999999</v>
      </c>
      <c r="G153" s="60">
        <v>4244.8999999999996</v>
      </c>
      <c r="H153" s="50">
        <f t="shared" si="20"/>
        <v>132.89999999999964</v>
      </c>
      <c r="I153" s="57">
        <v>0</v>
      </c>
      <c r="J153" s="58">
        <v>0</v>
      </c>
      <c r="K153" s="59">
        <v>6345</v>
      </c>
      <c r="L153" s="54">
        <f t="shared" si="19"/>
        <v>1494.7348583005489</v>
      </c>
      <c r="M153" s="61"/>
    </row>
    <row r="154" spans="1:13">
      <c r="A154" s="63" t="s">
        <v>69</v>
      </c>
      <c r="B154" s="124">
        <v>37784</v>
      </c>
      <c r="C154" s="56"/>
      <c r="D154" s="71">
        <v>85.2</v>
      </c>
      <c r="E154" s="62">
        <f>F154*14.5</f>
        <v>2038.6999999999998</v>
      </c>
      <c r="F154" s="64">
        <v>140.6</v>
      </c>
      <c r="G154" s="60">
        <v>4114</v>
      </c>
      <c r="H154" s="50">
        <f t="shared" si="20"/>
        <v>-130.89999999999964</v>
      </c>
      <c r="I154" s="57">
        <v>0</v>
      </c>
      <c r="J154" s="58">
        <v>0</v>
      </c>
      <c r="K154" s="59">
        <v>6421</v>
      </c>
      <c r="L154" s="54">
        <f t="shared" si="19"/>
        <v>1560.7681088964512</v>
      </c>
      <c r="M154" s="61"/>
    </row>
    <row r="155" spans="1:13">
      <c r="A155" s="63" t="s">
        <v>70</v>
      </c>
      <c r="B155" s="124">
        <v>37818</v>
      </c>
      <c r="C155" s="56"/>
      <c r="D155" s="71">
        <v>85</v>
      </c>
      <c r="E155" s="62">
        <f>F155*14.5</f>
        <v>2037.25</v>
      </c>
      <c r="F155" s="64">
        <v>140.5</v>
      </c>
      <c r="G155" s="60">
        <v>4059</v>
      </c>
      <c r="H155" s="50">
        <f t="shared" si="20"/>
        <v>-55</v>
      </c>
      <c r="I155" s="57">
        <v>0</v>
      </c>
      <c r="J155" s="58">
        <v>0</v>
      </c>
      <c r="K155" s="54">
        <v>5854.8</v>
      </c>
      <c r="L155" s="54">
        <f t="shared" si="19"/>
        <v>1442.4242424242425</v>
      </c>
      <c r="M155" s="61"/>
    </row>
    <row r="156" spans="1:13">
      <c r="A156" s="63" t="s">
        <v>71</v>
      </c>
      <c r="B156" s="124">
        <v>37853</v>
      </c>
      <c r="C156" s="56"/>
      <c r="D156" s="71">
        <v>85.3</v>
      </c>
      <c r="E156" s="62">
        <f>F156*14.5</f>
        <v>2032.8999999999999</v>
      </c>
      <c r="F156" s="64">
        <v>140.19999999999999</v>
      </c>
      <c r="G156" s="60">
        <v>4152</v>
      </c>
      <c r="H156" s="50">
        <f t="shared" si="20"/>
        <v>93</v>
      </c>
      <c r="I156" s="57">
        <v>0</v>
      </c>
      <c r="J156" s="58">
        <v>0</v>
      </c>
      <c r="K156" s="54">
        <v>6671</v>
      </c>
      <c r="L156" s="54">
        <f t="shared" si="19"/>
        <v>1606.6955684007708</v>
      </c>
      <c r="M156" s="61"/>
    </row>
    <row r="157" spans="1:13">
      <c r="A157" s="63" t="s">
        <v>72</v>
      </c>
      <c r="B157" s="124">
        <v>37882</v>
      </c>
      <c r="C157" s="56"/>
      <c r="D157" s="71">
        <v>84</v>
      </c>
      <c r="E157" s="62">
        <f>F157*14.5</f>
        <v>2022.75</v>
      </c>
      <c r="F157" s="64">
        <v>139.5</v>
      </c>
      <c r="G157" s="60">
        <v>3584</v>
      </c>
      <c r="H157" s="50">
        <f t="shared" si="20"/>
        <v>-568</v>
      </c>
      <c r="I157" s="57">
        <v>0</v>
      </c>
      <c r="J157" s="58">
        <v>0</v>
      </c>
      <c r="K157" s="54">
        <v>5920</v>
      </c>
      <c r="L157" s="54">
        <f t="shared" si="19"/>
        <v>1651.7857142857142</v>
      </c>
      <c r="M157" s="61"/>
    </row>
    <row r="158" spans="1:13">
      <c r="A158" s="63" t="s">
        <v>73</v>
      </c>
      <c r="B158" s="124">
        <v>37924</v>
      </c>
      <c r="C158" s="56"/>
      <c r="D158" s="71">
        <v>84.4</v>
      </c>
      <c r="E158" s="62">
        <f t="shared" ref="E158:E194" si="21">F158*14.5</f>
        <v>2018.3999999999999</v>
      </c>
      <c r="F158" s="64">
        <v>139.19999999999999</v>
      </c>
      <c r="G158" s="60">
        <v>4329.8</v>
      </c>
      <c r="H158" s="50">
        <f t="shared" si="20"/>
        <v>745.80000000000018</v>
      </c>
      <c r="I158" s="57">
        <v>0</v>
      </c>
      <c r="J158" s="58">
        <v>0</v>
      </c>
      <c r="K158" s="54">
        <v>7088.7</v>
      </c>
      <c r="L158" s="54">
        <f t="shared" si="19"/>
        <v>1637.1887847013718</v>
      </c>
      <c r="M158" s="61"/>
    </row>
    <row r="159" spans="1:13">
      <c r="A159" s="63" t="s">
        <v>74</v>
      </c>
      <c r="B159" s="124">
        <v>37985</v>
      </c>
      <c r="C159" s="56"/>
      <c r="D159" s="71">
        <v>85.7</v>
      </c>
      <c r="E159" s="62">
        <f t="shared" si="21"/>
        <v>1999.5500000000002</v>
      </c>
      <c r="F159" s="64">
        <v>137.9</v>
      </c>
      <c r="G159" s="60">
        <v>3890</v>
      </c>
      <c r="H159" s="50">
        <f t="shared" si="20"/>
        <v>-439.80000000000018</v>
      </c>
      <c r="I159" s="57">
        <v>0</v>
      </c>
      <c r="J159" s="58">
        <v>0</v>
      </c>
      <c r="K159" s="54">
        <v>7143</v>
      </c>
      <c r="L159" s="54">
        <f t="shared" si="19"/>
        <v>1836.2467866323907</v>
      </c>
      <c r="M159" s="61"/>
    </row>
    <row r="160" spans="1:13">
      <c r="A160" s="63" t="s">
        <v>75</v>
      </c>
      <c r="B160" s="124">
        <v>38048</v>
      </c>
      <c r="C160" s="56"/>
      <c r="D160" s="71">
        <v>85.5</v>
      </c>
      <c r="E160" s="62">
        <f t="shared" si="21"/>
        <v>2014.0500000000002</v>
      </c>
      <c r="F160" s="64">
        <v>138.9</v>
      </c>
      <c r="G160" s="60">
        <v>4199</v>
      </c>
      <c r="H160" s="50">
        <f t="shared" si="20"/>
        <v>309</v>
      </c>
      <c r="I160" s="57">
        <v>1.1000000000000001</v>
      </c>
      <c r="J160" s="58">
        <v>0</v>
      </c>
      <c r="K160" s="54">
        <v>6708</v>
      </c>
      <c r="L160" s="54">
        <f t="shared" si="19"/>
        <v>1597.5232198142414</v>
      </c>
      <c r="M160" s="61"/>
    </row>
    <row r="161" spans="1:13">
      <c r="A161" s="63" t="s">
        <v>76</v>
      </c>
      <c r="B161" s="124">
        <v>38077</v>
      </c>
      <c r="C161" s="56"/>
      <c r="D161" s="71">
        <v>85.4</v>
      </c>
      <c r="E161" s="62">
        <f t="shared" si="21"/>
        <v>1995.1999999999998</v>
      </c>
      <c r="F161" s="64">
        <v>137.6</v>
      </c>
      <c r="G161" s="60">
        <v>4275</v>
      </c>
      <c r="H161" s="50">
        <f t="shared" si="20"/>
        <v>76</v>
      </c>
      <c r="I161" s="57">
        <v>1.1000000000000001</v>
      </c>
      <c r="J161" s="58">
        <v>0.03</v>
      </c>
      <c r="K161" s="54">
        <v>7342.9</v>
      </c>
      <c r="L161" s="54">
        <f t="shared" si="19"/>
        <v>1717.6374269005848</v>
      </c>
      <c r="M161" s="61"/>
    </row>
    <row r="162" spans="1:13">
      <c r="A162" s="63" t="s">
        <v>77</v>
      </c>
      <c r="B162" s="124">
        <v>38107</v>
      </c>
      <c r="C162" s="56"/>
      <c r="D162" s="71">
        <v>85.2</v>
      </c>
      <c r="E162" s="62">
        <f t="shared" si="21"/>
        <v>1992.3000000000002</v>
      </c>
      <c r="F162" s="64">
        <v>137.4</v>
      </c>
      <c r="G162" s="60">
        <v>4208.8</v>
      </c>
      <c r="H162" s="50">
        <f t="shared" si="20"/>
        <v>-66.199999999999818</v>
      </c>
      <c r="I162" s="57">
        <v>1.1000000000000001</v>
      </c>
      <c r="J162" s="58">
        <v>0.03</v>
      </c>
      <c r="K162" s="54">
        <v>6273</v>
      </c>
      <c r="L162" s="54">
        <f t="shared" si="19"/>
        <v>1490.4485839194069</v>
      </c>
      <c r="M162" s="61"/>
    </row>
    <row r="163" spans="1:13">
      <c r="A163" s="63" t="s">
        <v>78</v>
      </c>
      <c r="B163" s="124">
        <v>38140</v>
      </c>
      <c r="C163" s="56"/>
      <c r="D163" s="71">
        <v>85.4</v>
      </c>
      <c r="E163" s="62">
        <f t="shared" si="21"/>
        <v>1986.5</v>
      </c>
      <c r="F163" s="64">
        <v>137</v>
      </c>
      <c r="G163" s="60">
        <v>4228</v>
      </c>
      <c r="H163" s="50">
        <f t="shared" si="20"/>
        <v>19.199999999999818</v>
      </c>
      <c r="I163" s="57">
        <v>10.6</v>
      </c>
      <c r="J163" s="58">
        <v>0.25</v>
      </c>
      <c r="K163" s="54">
        <v>6210</v>
      </c>
      <c r="L163" s="54">
        <f t="shared" si="19"/>
        <v>1468.7795648060549</v>
      </c>
      <c r="M163" s="65">
        <v>30.4</v>
      </c>
    </row>
    <row r="164" spans="1:13">
      <c r="A164" s="63" t="s">
        <v>79</v>
      </c>
      <c r="B164" s="124">
        <v>38171</v>
      </c>
      <c r="C164" s="56"/>
      <c r="D164" s="71">
        <v>85.6</v>
      </c>
      <c r="E164" s="62">
        <f t="shared" si="21"/>
        <v>1987.9499999999998</v>
      </c>
      <c r="F164" s="64">
        <v>137.1</v>
      </c>
      <c r="G164" s="60">
        <v>4288</v>
      </c>
      <c r="H164" s="50">
        <f t="shared" si="20"/>
        <v>60</v>
      </c>
      <c r="I164" s="57">
        <v>10.7</v>
      </c>
      <c r="J164" s="58">
        <v>0.25</v>
      </c>
      <c r="K164" s="54">
        <v>6343</v>
      </c>
      <c r="L164" s="54">
        <f t="shared" si="19"/>
        <v>1479.2444029850747</v>
      </c>
      <c r="M164" s="65">
        <v>30.4</v>
      </c>
    </row>
    <row r="165" spans="1:13">
      <c r="A165" s="63" t="s">
        <v>80</v>
      </c>
      <c r="B165" s="124">
        <v>38215</v>
      </c>
      <c r="C165" s="56"/>
      <c r="D165" s="71">
        <v>86.3</v>
      </c>
      <c r="E165" s="62">
        <f t="shared" si="21"/>
        <v>1980.6999999999998</v>
      </c>
      <c r="F165" s="64">
        <v>136.6</v>
      </c>
      <c r="G165" s="60">
        <v>4531</v>
      </c>
      <c r="H165" s="50">
        <f t="shared" si="20"/>
        <v>243</v>
      </c>
      <c r="I165" s="57">
        <v>4.5</v>
      </c>
      <c r="J165" s="58">
        <v>0.1</v>
      </c>
      <c r="K165" s="54">
        <v>6772</v>
      </c>
      <c r="L165" s="54">
        <f t="shared" si="19"/>
        <v>1494.5928051202825</v>
      </c>
      <c r="M165" s="65">
        <v>29.9</v>
      </c>
    </row>
    <row r="166" spans="1:13">
      <c r="A166" s="63" t="s">
        <v>81</v>
      </c>
      <c r="B166" s="124">
        <v>38244</v>
      </c>
      <c r="C166" s="56"/>
      <c r="D166" s="71">
        <v>86.3</v>
      </c>
      <c r="E166" s="62">
        <f t="shared" si="21"/>
        <v>1976.3500000000001</v>
      </c>
      <c r="F166" s="64">
        <v>136.30000000000001</v>
      </c>
      <c r="G166" s="60">
        <v>4551</v>
      </c>
      <c r="H166" s="50">
        <f t="shared" si="20"/>
        <v>20</v>
      </c>
      <c r="I166" s="57">
        <v>2.2999999999999998</v>
      </c>
      <c r="J166" s="58">
        <v>0.05</v>
      </c>
      <c r="K166" s="54">
        <v>6689.7</v>
      </c>
      <c r="L166" s="54">
        <f t="shared" si="19"/>
        <v>1469.9406723796967</v>
      </c>
      <c r="M166" s="65">
        <v>31.5</v>
      </c>
    </row>
    <row r="167" spans="1:13">
      <c r="A167" s="63" t="s">
        <v>82</v>
      </c>
      <c r="B167" s="124">
        <v>38303</v>
      </c>
      <c r="C167" s="56"/>
      <c r="D167" s="71">
        <v>86.2</v>
      </c>
      <c r="E167" s="62">
        <f t="shared" si="21"/>
        <v>1992.3000000000002</v>
      </c>
      <c r="F167" s="64">
        <v>137.4</v>
      </c>
      <c r="G167" s="60">
        <v>4505.7</v>
      </c>
      <c r="H167" s="50">
        <f t="shared" si="20"/>
        <v>-45.300000000000182</v>
      </c>
      <c r="I167" s="57">
        <v>2.2999999999999998</v>
      </c>
      <c r="J167" s="58">
        <v>0.05</v>
      </c>
      <c r="K167" s="54">
        <v>6573</v>
      </c>
      <c r="L167" s="54">
        <f t="shared" si="19"/>
        <v>1458.8188294826555</v>
      </c>
      <c r="M167" s="65">
        <v>31.5</v>
      </c>
    </row>
    <row r="168" spans="1:13">
      <c r="A168" s="63" t="s">
        <v>83</v>
      </c>
      <c r="B168" s="124">
        <v>38351</v>
      </c>
      <c r="C168" s="56"/>
      <c r="D168" s="71">
        <v>85.6</v>
      </c>
      <c r="E168" s="62">
        <f t="shared" si="21"/>
        <v>1973.4499999999998</v>
      </c>
      <c r="F168" s="64">
        <v>136.1</v>
      </c>
      <c r="G168" s="60">
        <v>4176</v>
      </c>
      <c r="H168" s="50">
        <f t="shared" si="20"/>
        <v>-329.69999999999982</v>
      </c>
      <c r="I168" s="57">
        <v>2.1</v>
      </c>
      <c r="J168" s="58">
        <v>0.05</v>
      </c>
      <c r="K168" s="54">
        <v>6131</v>
      </c>
      <c r="L168" s="54">
        <f t="shared" si="19"/>
        <v>1468.1513409961685</v>
      </c>
      <c r="M168" s="65">
        <v>29.9</v>
      </c>
    </row>
    <row r="169" spans="1:13">
      <c r="A169" s="63" t="s">
        <v>84</v>
      </c>
      <c r="B169" s="124">
        <v>38386</v>
      </c>
      <c r="C169" s="56"/>
      <c r="D169" s="71">
        <v>85.3</v>
      </c>
      <c r="E169" s="62">
        <f t="shared" si="21"/>
        <v>2035.8000000000002</v>
      </c>
      <c r="F169" s="64">
        <v>140.4</v>
      </c>
      <c r="G169" s="60">
        <v>4184.8</v>
      </c>
      <c r="H169" s="50">
        <f t="shared" si="20"/>
        <v>8.8000000000001819</v>
      </c>
      <c r="I169" s="57">
        <v>2.1</v>
      </c>
      <c r="J169" s="58">
        <v>0.05</v>
      </c>
      <c r="K169" s="54">
        <v>6136.5</v>
      </c>
      <c r="L169" s="54">
        <f t="shared" si="19"/>
        <v>1466.3783215446376</v>
      </c>
      <c r="M169" s="65">
        <v>30.1</v>
      </c>
    </row>
    <row r="170" spans="1:13">
      <c r="A170" s="63" t="s">
        <v>85</v>
      </c>
      <c r="B170" s="124">
        <v>38416</v>
      </c>
      <c r="C170" s="56"/>
      <c r="D170" s="71">
        <v>84.6</v>
      </c>
      <c r="E170" s="62">
        <f t="shared" si="21"/>
        <v>1963.3000000000002</v>
      </c>
      <c r="F170" s="64">
        <v>135.4</v>
      </c>
      <c r="G170" s="60">
        <v>4069</v>
      </c>
      <c r="H170" s="50">
        <f t="shared" si="20"/>
        <v>-115.80000000000018</v>
      </c>
      <c r="I170" s="57">
        <v>4.0999999999999996</v>
      </c>
      <c r="J170" s="58">
        <v>0.1</v>
      </c>
      <c r="K170" s="54">
        <v>5688.9</v>
      </c>
      <c r="L170" s="54">
        <f t="shared" si="19"/>
        <v>1398.1076431555664</v>
      </c>
      <c r="M170" s="65">
        <v>31.1</v>
      </c>
    </row>
    <row r="171" spans="1:13">
      <c r="A171" s="63" t="s">
        <v>86</v>
      </c>
      <c r="B171" s="124">
        <v>38535</v>
      </c>
      <c r="C171" s="56"/>
      <c r="D171" s="70"/>
      <c r="E171" s="62">
        <f t="shared" si="21"/>
        <v>1967.6499999999999</v>
      </c>
      <c r="F171" s="64">
        <v>135.69999999999999</v>
      </c>
      <c r="G171" s="60">
        <v>4063</v>
      </c>
      <c r="H171" s="50">
        <f t="shared" si="20"/>
        <v>-6</v>
      </c>
      <c r="I171" s="57">
        <v>10.199999999999999</v>
      </c>
      <c r="J171" s="58">
        <v>0.25</v>
      </c>
      <c r="K171" s="54">
        <v>5806</v>
      </c>
      <c r="L171" s="54">
        <f t="shared" si="19"/>
        <v>1428.9933546640414</v>
      </c>
      <c r="M171" s="65">
        <v>31.5</v>
      </c>
    </row>
    <row r="172" spans="1:13">
      <c r="A172" s="63" t="s">
        <v>87</v>
      </c>
      <c r="B172" s="124">
        <v>38539</v>
      </c>
      <c r="C172" s="56"/>
      <c r="D172" s="72">
        <v>84.6</v>
      </c>
      <c r="E172" s="62">
        <f t="shared" si="21"/>
        <v>1954.6000000000001</v>
      </c>
      <c r="F172" s="64">
        <v>134.80000000000001</v>
      </c>
      <c r="G172" s="60">
        <v>4049</v>
      </c>
      <c r="H172" s="50">
        <f t="shared" si="20"/>
        <v>-14</v>
      </c>
      <c r="I172" s="57">
        <v>10</v>
      </c>
      <c r="J172" s="58">
        <v>0.25</v>
      </c>
      <c r="K172" s="54">
        <v>5675</v>
      </c>
      <c r="L172" s="54">
        <f t="shared" si="19"/>
        <v>1401.580637194369</v>
      </c>
      <c r="M172" s="65">
        <v>30.4</v>
      </c>
    </row>
    <row r="173" spans="1:13">
      <c r="A173" s="63" t="s">
        <v>88</v>
      </c>
      <c r="B173" s="124">
        <v>38570</v>
      </c>
      <c r="C173" s="56"/>
      <c r="D173" s="72"/>
      <c r="E173" s="62">
        <f t="shared" si="21"/>
        <v>1958.9499999999998</v>
      </c>
      <c r="F173" s="64">
        <v>135.1</v>
      </c>
      <c r="G173" s="60">
        <v>4078</v>
      </c>
      <c r="H173" s="50">
        <f t="shared" si="20"/>
        <v>29</v>
      </c>
      <c r="I173" s="57">
        <v>10</v>
      </c>
      <c r="J173" s="58">
        <v>0.25</v>
      </c>
      <c r="K173" s="59">
        <v>5615</v>
      </c>
      <c r="L173" s="54">
        <f t="shared" si="19"/>
        <v>1376.9004413928396</v>
      </c>
      <c r="M173" s="65">
        <v>30.4</v>
      </c>
    </row>
    <row r="174" spans="1:13">
      <c r="A174" s="63" t="s">
        <v>89</v>
      </c>
      <c r="B174" s="124">
        <v>38605</v>
      </c>
      <c r="C174" s="56"/>
      <c r="D174" s="72">
        <v>85</v>
      </c>
      <c r="E174" s="62">
        <f t="shared" si="21"/>
        <v>1953.1499999999999</v>
      </c>
      <c r="F174" s="64">
        <v>134.69999999999999</v>
      </c>
      <c r="G174" s="60">
        <v>4091</v>
      </c>
      <c r="H174" s="50">
        <f t="shared" si="20"/>
        <v>13</v>
      </c>
      <c r="I174" s="57">
        <v>2</v>
      </c>
      <c r="J174" s="58">
        <v>0.05</v>
      </c>
      <c r="K174" s="59">
        <v>5696</v>
      </c>
      <c r="L174" s="54">
        <f t="shared" si="19"/>
        <v>1392.3246150085554</v>
      </c>
      <c r="M174" s="65">
        <v>31.2</v>
      </c>
    </row>
    <row r="175" spans="1:13">
      <c r="A175" s="63" t="s">
        <v>90</v>
      </c>
      <c r="B175" s="124">
        <v>38635</v>
      </c>
      <c r="C175" s="56"/>
      <c r="D175" s="72">
        <v>85.1</v>
      </c>
      <c r="E175" s="62">
        <f t="shared" si="21"/>
        <v>1943</v>
      </c>
      <c r="F175" s="64">
        <v>134</v>
      </c>
      <c r="G175" s="60">
        <v>4055</v>
      </c>
      <c r="H175" s="50">
        <f t="shared" si="20"/>
        <v>-36</v>
      </c>
      <c r="I175" s="57">
        <v>6</v>
      </c>
      <c r="J175" s="58">
        <v>0.15</v>
      </c>
      <c r="K175" s="59">
        <v>5001</v>
      </c>
      <c r="L175" s="54">
        <f t="shared" si="19"/>
        <v>1233.292231812577</v>
      </c>
      <c r="M175" s="65">
        <v>29.9</v>
      </c>
    </row>
    <row r="176" spans="1:13">
      <c r="A176" s="63" t="s">
        <v>91</v>
      </c>
      <c r="B176" s="124">
        <v>38661</v>
      </c>
      <c r="C176" s="56"/>
      <c r="D176" s="72">
        <v>85.2</v>
      </c>
      <c r="E176" s="62">
        <f t="shared" si="21"/>
        <v>1941.5500000000002</v>
      </c>
      <c r="F176" s="64">
        <v>133.9</v>
      </c>
      <c r="G176" s="60">
        <v>4088</v>
      </c>
      <c r="H176" s="50">
        <f t="shared" si="20"/>
        <v>33</v>
      </c>
      <c r="I176" s="57">
        <v>2</v>
      </c>
      <c r="J176" s="58">
        <v>0.05</v>
      </c>
      <c r="K176" s="59">
        <v>5071</v>
      </c>
      <c r="L176" s="54">
        <f t="shared" si="19"/>
        <v>1240.4598825831702</v>
      </c>
      <c r="M176" s="65">
        <v>31.2</v>
      </c>
    </row>
    <row r="177" spans="1:13">
      <c r="A177" s="63" t="s">
        <v>92</v>
      </c>
      <c r="B177" s="124">
        <v>38695</v>
      </c>
      <c r="C177" s="56"/>
      <c r="D177" s="72">
        <v>85</v>
      </c>
      <c r="E177" s="62">
        <f t="shared" si="21"/>
        <v>1941.5500000000002</v>
      </c>
      <c r="F177" s="64">
        <v>133.9</v>
      </c>
      <c r="G177" s="60">
        <v>4086</v>
      </c>
      <c r="H177" s="50">
        <f t="shared" si="20"/>
        <v>-2</v>
      </c>
      <c r="I177" s="57">
        <v>2</v>
      </c>
      <c r="J177" s="58">
        <v>0.05</v>
      </c>
      <c r="K177" s="59">
        <v>5583</v>
      </c>
      <c r="L177" s="54">
        <f t="shared" si="19"/>
        <v>1366.3729809104259</v>
      </c>
      <c r="M177" s="65">
        <v>31.2</v>
      </c>
    </row>
    <row r="178" spans="1:13">
      <c r="A178" s="66" t="s">
        <v>93</v>
      </c>
      <c r="B178" s="124">
        <v>38726</v>
      </c>
      <c r="C178" s="56"/>
      <c r="D178" s="72">
        <v>85</v>
      </c>
      <c r="E178" s="62">
        <f t="shared" si="21"/>
        <v>1953.1499999999999</v>
      </c>
      <c r="F178" s="64">
        <v>134.69999999999999</v>
      </c>
      <c r="G178" s="60">
        <v>4107</v>
      </c>
      <c r="H178" s="50">
        <f t="shared" si="20"/>
        <v>21</v>
      </c>
      <c r="I178" s="57"/>
      <c r="J178" s="58">
        <v>0.1</v>
      </c>
      <c r="K178" s="59"/>
      <c r="L178" s="54">
        <v>1178.5999999999999</v>
      </c>
      <c r="M178" s="65"/>
    </row>
    <row r="179" spans="1:13">
      <c r="A179" s="66" t="s">
        <v>94</v>
      </c>
      <c r="B179" s="124">
        <v>38754</v>
      </c>
      <c r="C179" s="56"/>
      <c r="D179" s="72">
        <v>85</v>
      </c>
      <c r="E179" s="62">
        <f t="shared" si="21"/>
        <v>1902.3999999999999</v>
      </c>
      <c r="F179" s="64">
        <v>131.19999999999999</v>
      </c>
      <c r="G179" s="60">
        <v>4203</v>
      </c>
      <c r="H179" s="50">
        <f t="shared" si="20"/>
        <v>96</v>
      </c>
      <c r="I179" s="57"/>
      <c r="J179" s="58">
        <v>0.1</v>
      </c>
      <c r="K179" s="59"/>
      <c r="L179" s="54">
        <v>1120</v>
      </c>
      <c r="M179" s="65"/>
    </row>
    <row r="180" spans="1:13">
      <c r="A180" s="66" t="s">
        <v>95</v>
      </c>
      <c r="B180" s="124">
        <v>38783</v>
      </c>
      <c r="C180" s="56"/>
      <c r="D180" s="72">
        <v>85</v>
      </c>
      <c r="E180" s="62">
        <f t="shared" si="21"/>
        <v>1918.3500000000001</v>
      </c>
      <c r="F180" s="64">
        <v>132.30000000000001</v>
      </c>
      <c r="G180" s="60">
        <v>4155</v>
      </c>
      <c r="H180" s="50">
        <f t="shared" si="20"/>
        <v>-48</v>
      </c>
      <c r="I180" s="57"/>
      <c r="J180" s="58">
        <v>0.1</v>
      </c>
      <c r="K180" s="59"/>
      <c r="L180" s="54">
        <v>1317</v>
      </c>
      <c r="M180" s="65"/>
    </row>
    <row r="181" spans="1:13">
      <c r="A181" s="66" t="s">
        <v>96</v>
      </c>
      <c r="B181" s="124">
        <v>38812</v>
      </c>
      <c r="C181" s="56"/>
      <c r="D181" s="72">
        <v>87</v>
      </c>
      <c r="E181" s="62">
        <f t="shared" si="21"/>
        <v>1899.5</v>
      </c>
      <c r="F181" s="64">
        <v>131</v>
      </c>
      <c r="G181" s="60">
        <v>4599</v>
      </c>
      <c r="H181" s="50">
        <f t="shared" si="20"/>
        <v>444</v>
      </c>
      <c r="I181" s="57"/>
      <c r="J181" s="58">
        <v>0</v>
      </c>
      <c r="K181" s="59"/>
      <c r="L181" s="54">
        <v>1280</v>
      </c>
      <c r="M181" s="65"/>
    </row>
    <row r="182" spans="1:13">
      <c r="A182" s="66" t="s">
        <v>97</v>
      </c>
      <c r="B182" s="46"/>
      <c r="C182" s="56"/>
      <c r="D182" s="72">
        <v>85</v>
      </c>
      <c r="E182" s="62">
        <f t="shared" si="21"/>
        <v>1871.9499999999998</v>
      </c>
      <c r="F182" s="64">
        <v>129.1</v>
      </c>
      <c r="G182" s="60">
        <v>4272</v>
      </c>
      <c r="H182" s="50">
        <f t="shared" si="20"/>
        <v>-327</v>
      </c>
      <c r="I182" s="57"/>
      <c r="J182" s="58">
        <v>0.1</v>
      </c>
      <c r="K182" s="59"/>
      <c r="L182" s="54">
        <v>1264.4000000000001</v>
      </c>
      <c r="M182" s="65"/>
    </row>
    <row r="183" spans="1:13">
      <c r="A183" s="66" t="s">
        <v>98</v>
      </c>
      <c r="B183" s="46"/>
      <c r="C183" s="56"/>
      <c r="D183" s="72">
        <v>86</v>
      </c>
      <c r="E183" s="62">
        <f t="shared" si="21"/>
        <v>1882.1000000000001</v>
      </c>
      <c r="F183" s="64">
        <v>129.80000000000001</v>
      </c>
      <c r="G183" s="60">
        <v>4289</v>
      </c>
      <c r="H183" s="50">
        <f t="shared" si="20"/>
        <v>17</v>
      </c>
      <c r="I183" s="57">
        <v>4</v>
      </c>
      <c r="J183" s="58">
        <v>0.1</v>
      </c>
      <c r="K183" s="59">
        <v>5424</v>
      </c>
      <c r="L183" s="54">
        <f>K183*1000/G183</f>
        <v>1264.6304499883422</v>
      </c>
      <c r="M183" s="65"/>
    </row>
    <row r="184" spans="1:13">
      <c r="A184" s="66" t="s">
        <v>99</v>
      </c>
      <c r="B184" s="46"/>
      <c r="C184" s="56"/>
      <c r="D184" s="72">
        <v>86</v>
      </c>
      <c r="E184" s="62">
        <f t="shared" si="21"/>
        <v>1842.9499999999998</v>
      </c>
      <c r="F184" s="64">
        <v>127.1</v>
      </c>
      <c r="G184" s="60">
        <v>4324</v>
      </c>
      <c r="H184" s="50">
        <f t="shared" si="20"/>
        <v>35</v>
      </c>
      <c r="I184" s="57">
        <v>4</v>
      </c>
      <c r="J184" s="58">
        <v>0.1</v>
      </c>
      <c r="K184" s="59">
        <v>4996</v>
      </c>
      <c r="L184" s="54">
        <f t="shared" ref="L184:L194" si="22">K184*1000/G184</f>
        <v>1155.4116558741905</v>
      </c>
      <c r="M184" s="65"/>
    </row>
    <row r="185" spans="1:13">
      <c r="A185" s="66" t="s">
        <v>100</v>
      </c>
      <c r="B185" s="46"/>
      <c r="C185" s="56"/>
      <c r="D185" s="72">
        <v>86</v>
      </c>
      <c r="E185" s="62">
        <f t="shared" si="21"/>
        <v>1832.8000000000002</v>
      </c>
      <c r="F185" s="64">
        <v>126.4</v>
      </c>
      <c r="G185" s="60">
        <v>4336</v>
      </c>
      <c r="H185" s="50">
        <f t="shared" si="20"/>
        <v>12</v>
      </c>
      <c r="I185" s="57">
        <v>4</v>
      </c>
      <c r="J185" s="58">
        <v>0.1</v>
      </c>
      <c r="K185" s="59">
        <v>5320</v>
      </c>
      <c r="L185" s="54">
        <f t="shared" si="22"/>
        <v>1226.9372693726937</v>
      </c>
      <c r="M185" s="65"/>
    </row>
    <row r="186" spans="1:13">
      <c r="A186" s="67" t="s">
        <v>101</v>
      </c>
      <c r="B186" s="46"/>
      <c r="C186" s="56"/>
      <c r="D186" s="72">
        <v>86</v>
      </c>
      <c r="E186" s="62">
        <f t="shared" si="21"/>
        <v>1838.6</v>
      </c>
      <c r="F186" s="64">
        <v>126.8</v>
      </c>
      <c r="G186" s="60">
        <v>4378</v>
      </c>
      <c r="H186" s="50">
        <f t="shared" si="20"/>
        <v>42</v>
      </c>
      <c r="I186" s="57">
        <v>2</v>
      </c>
      <c r="J186" s="58">
        <v>0.1</v>
      </c>
      <c r="K186" s="59">
        <v>5341</v>
      </c>
      <c r="L186" s="54">
        <f t="shared" si="22"/>
        <v>1219.9634536317953</v>
      </c>
      <c r="M186" s="61"/>
    </row>
    <row r="187" spans="1:13">
      <c r="A187" s="67" t="s">
        <v>102</v>
      </c>
      <c r="B187" s="46"/>
      <c r="C187" s="56"/>
      <c r="D187" s="72">
        <v>87</v>
      </c>
      <c r="E187" s="62">
        <f t="shared" si="21"/>
        <v>1831.35</v>
      </c>
      <c r="F187" s="64">
        <v>126.3</v>
      </c>
      <c r="G187" s="60">
        <v>4570</v>
      </c>
      <c r="H187" s="50">
        <f t="shared" si="20"/>
        <v>192</v>
      </c>
      <c r="I187" s="57">
        <v>2</v>
      </c>
      <c r="J187" s="58">
        <v>0.1</v>
      </c>
      <c r="K187" s="59">
        <v>5501</v>
      </c>
      <c r="L187" s="54">
        <f t="shared" si="22"/>
        <v>1203.7199124726476</v>
      </c>
      <c r="M187" s="61"/>
    </row>
    <row r="188" spans="1:13">
      <c r="A188" s="67" t="s">
        <v>103</v>
      </c>
      <c r="B188" s="46"/>
      <c r="C188" s="56"/>
      <c r="D188" s="72">
        <v>87</v>
      </c>
      <c r="E188" s="62">
        <f t="shared" si="21"/>
        <v>1834.25</v>
      </c>
      <c r="F188" s="64">
        <v>126.5</v>
      </c>
      <c r="G188" s="60">
        <v>4533</v>
      </c>
      <c r="H188" s="50">
        <f t="shared" si="20"/>
        <v>-37</v>
      </c>
      <c r="I188" s="57">
        <v>7</v>
      </c>
      <c r="J188" s="58">
        <v>0.2</v>
      </c>
      <c r="K188" s="59">
        <v>5458</v>
      </c>
      <c r="L188" s="54">
        <f t="shared" si="22"/>
        <v>1204.0591219942644</v>
      </c>
      <c r="M188" s="61"/>
    </row>
    <row r="189" spans="1:13">
      <c r="A189" s="67" t="s">
        <v>104</v>
      </c>
      <c r="B189" s="46"/>
      <c r="C189" s="56"/>
      <c r="D189" s="72">
        <v>86</v>
      </c>
      <c r="E189" s="62">
        <f t="shared" si="21"/>
        <v>1842.9499999999998</v>
      </c>
      <c r="F189" s="64">
        <v>127.1</v>
      </c>
      <c r="G189" s="60">
        <v>4480</v>
      </c>
      <c r="H189" s="50">
        <f t="shared" si="20"/>
        <v>-53</v>
      </c>
      <c r="I189" s="57">
        <v>7</v>
      </c>
      <c r="J189" s="58">
        <v>0.2</v>
      </c>
      <c r="K189" s="59">
        <v>5734</v>
      </c>
      <c r="L189" s="54">
        <f t="shared" si="22"/>
        <v>1279.9107142857142</v>
      </c>
      <c r="M189" s="61"/>
    </row>
    <row r="190" spans="1:13">
      <c r="A190" s="67" t="s">
        <v>105</v>
      </c>
      <c r="B190" s="46"/>
      <c r="C190" s="56"/>
      <c r="D190" s="72">
        <v>87.3</v>
      </c>
      <c r="E190" s="62">
        <f t="shared" si="21"/>
        <v>1858.8999999999999</v>
      </c>
      <c r="F190" s="64">
        <v>128.19999999999999</v>
      </c>
      <c r="G190" s="60">
        <v>4793</v>
      </c>
      <c r="H190" s="50">
        <f t="shared" si="20"/>
        <v>313</v>
      </c>
      <c r="I190" s="57">
        <v>0</v>
      </c>
      <c r="J190" s="58">
        <v>0</v>
      </c>
      <c r="K190" s="59">
        <v>5925</v>
      </c>
      <c r="L190" s="54">
        <f t="shared" si="22"/>
        <v>1236.1777592322137</v>
      </c>
      <c r="M190" s="61"/>
    </row>
    <row r="191" spans="1:13">
      <c r="A191" s="67" t="s">
        <v>106</v>
      </c>
      <c r="B191" s="46"/>
      <c r="C191" s="56"/>
      <c r="D191" s="72">
        <v>87</v>
      </c>
      <c r="E191" s="62">
        <f t="shared" si="21"/>
        <v>1812.5</v>
      </c>
      <c r="F191" s="64">
        <v>125</v>
      </c>
      <c r="G191" s="60">
        <v>4825</v>
      </c>
      <c r="H191" s="50">
        <f t="shared" si="20"/>
        <v>32</v>
      </c>
      <c r="I191" s="57">
        <v>0</v>
      </c>
      <c r="J191" s="58">
        <v>0</v>
      </c>
      <c r="K191" s="59">
        <v>6013</v>
      </c>
      <c r="L191" s="54">
        <f t="shared" si="22"/>
        <v>1246.217616580311</v>
      </c>
      <c r="M191" s="61"/>
    </row>
    <row r="192" spans="1:13">
      <c r="A192" s="67" t="s">
        <v>107</v>
      </c>
      <c r="B192" s="46"/>
      <c r="C192" s="56"/>
      <c r="D192" s="72">
        <v>86</v>
      </c>
      <c r="E192" s="62">
        <f t="shared" si="21"/>
        <v>1777.6999999999998</v>
      </c>
      <c r="F192" s="64">
        <v>122.6</v>
      </c>
      <c r="G192" s="60">
        <v>4580</v>
      </c>
      <c r="H192" s="50">
        <f t="shared" si="20"/>
        <v>-245</v>
      </c>
      <c r="I192" s="57">
        <v>5</v>
      </c>
      <c r="J192" s="58">
        <v>0.1</v>
      </c>
      <c r="K192" s="59">
        <v>5716</v>
      </c>
      <c r="L192" s="54">
        <f t="shared" si="22"/>
        <v>1248.0349344978165</v>
      </c>
      <c r="M192" s="61"/>
    </row>
    <row r="193" spans="1:13">
      <c r="A193" s="67" t="s">
        <v>108</v>
      </c>
      <c r="B193" s="46"/>
      <c r="C193" s="56"/>
      <c r="D193" s="72">
        <v>87</v>
      </c>
      <c r="E193" s="62">
        <f t="shared" si="21"/>
        <v>1767.5500000000002</v>
      </c>
      <c r="F193" s="64">
        <v>121.9</v>
      </c>
      <c r="G193" s="60">
        <v>4825</v>
      </c>
      <c r="H193" s="50">
        <f t="shared" si="20"/>
        <v>245</v>
      </c>
      <c r="I193" s="57">
        <v>5</v>
      </c>
      <c r="J193" s="58">
        <v>0.1</v>
      </c>
      <c r="K193" s="59">
        <v>6205</v>
      </c>
      <c r="L193" s="54">
        <f t="shared" si="22"/>
        <v>1286.0103626943005</v>
      </c>
      <c r="M193" s="61"/>
    </row>
    <row r="194" spans="1:13">
      <c r="A194" s="67" t="s">
        <v>109</v>
      </c>
      <c r="B194" s="46"/>
      <c r="C194" s="56"/>
      <c r="D194" s="72">
        <v>88</v>
      </c>
      <c r="E194" s="62">
        <f t="shared" si="21"/>
        <v>1713.9</v>
      </c>
      <c r="F194" s="64">
        <v>118.2</v>
      </c>
      <c r="G194" s="60">
        <v>5504</v>
      </c>
      <c r="H194" s="50">
        <f t="shared" si="20"/>
        <v>679</v>
      </c>
      <c r="I194" s="57">
        <v>3</v>
      </c>
      <c r="J194" s="58">
        <v>0.1</v>
      </c>
      <c r="K194" s="59">
        <v>7314</v>
      </c>
      <c r="L194" s="54">
        <f t="shared" si="22"/>
        <v>1328.8517441860465</v>
      </c>
      <c r="M194" s="61"/>
    </row>
    <row r="195" spans="1:13">
      <c r="A195" s="67"/>
      <c r="B195" s="46"/>
      <c r="C195" s="56"/>
      <c r="D195" s="72"/>
      <c r="E195" s="62"/>
      <c r="F195" s="64"/>
      <c r="G195" s="60"/>
      <c r="H195" s="50"/>
      <c r="I195" s="57"/>
      <c r="J195" s="58"/>
      <c r="K195" s="59"/>
      <c r="L195" s="54"/>
      <c r="M195" s="61"/>
    </row>
    <row r="196" spans="1:13">
      <c r="A196" s="67"/>
      <c r="B196" s="46"/>
      <c r="C196" s="56"/>
      <c r="D196" s="72"/>
      <c r="E196" s="62"/>
      <c r="F196" s="64"/>
      <c r="G196" s="60"/>
      <c r="H196" s="50"/>
      <c r="I196" s="57"/>
      <c r="J196" s="58"/>
      <c r="K196" s="59"/>
      <c r="L196" s="54"/>
      <c r="M196" s="61"/>
    </row>
    <row r="197" spans="1:13">
      <c r="A197" s="67"/>
      <c r="B197" s="46"/>
      <c r="C197" s="56"/>
      <c r="D197" s="72"/>
      <c r="E197" s="62"/>
      <c r="F197" s="64"/>
      <c r="G197" s="60"/>
      <c r="H197" s="50"/>
      <c r="I197" s="57"/>
      <c r="J197" s="58"/>
      <c r="K197" s="59"/>
      <c r="L197" s="54"/>
      <c r="M197" s="61"/>
    </row>
    <row r="198" spans="1:13">
      <c r="A198" s="67"/>
      <c r="B198" s="46"/>
      <c r="C198" s="56"/>
      <c r="D198" s="72"/>
      <c r="E198" s="62"/>
      <c r="F198" s="64"/>
      <c r="G198" s="60"/>
      <c r="H198" s="50"/>
      <c r="I198" s="57"/>
      <c r="J198" s="58"/>
      <c r="K198" s="59"/>
      <c r="L198" s="54"/>
      <c r="M198" s="61"/>
    </row>
    <row r="199" spans="1:13">
      <c r="A199" s="67"/>
      <c r="B199" s="46"/>
      <c r="C199" s="56"/>
      <c r="D199" s="72"/>
      <c r="E199" s="62"/>
      <c r="F199" s="64"/>
      <c r="G199" s="60"/>
      <c r="H199" s="50"/>
      <c r="I199" s="57"/>
      <c r="J199" s="58"/>
      <c r="K199" s="59"/>
      <c r="L199" s="54"/>
      <c r="M199" s="61"/>
    </row>
    <row r="200" spans="1:13">
      <c r="A200" s="67"/>
      <c r="B200" s="46"/>
      <c r="C200" s="56"/>
      <c r="D200" s="72"/>
      <c r="E200" s="62"/>
      <c r="F200" s="64"/>
      <c r="G200" s="60"/>
      <c r="H200" s="50"/>
      <c r="I200" s="57"/>
      <c r="J200" s="58"/>
      <c r="K200" s="59"/>
      <c r="L200" s="54"/>
      <c r="M200" s="61"/>
    </row>
    <row r="201" spans="1:13">
      <c r="A201" s="67"/>
      <c r="B201" s="46"/>
      <c r="C201" s="56"/>
      <c r="D201" s="72"/>
      <c r="E201" s="62"/>
      <c r="F201" s="64"/>
      <c r="G201" s="60"/>
      <c r="H201" s="50"/>
      <c r="I201" s="57"/>
      <c r="J201" s="58"/>
      <c r="K201" s="59"/>
      <c r="L201" s="54"/>
      <c r="M201" s="61"/>
    </row>
    <row r="202" spans="1:13">
      <c r="A202" s="67"/>
      <c r="B202" s="46"/>
      <c r="C202" s="56"/>
      <c r="D202" s="72"/>
      <c r="E202" s="62"/>
      <c r="F202" s="64"/>
      <c r="G202" s="60"/>
      <c r="H202" s="50"/>
      <c r="I202" s="57"/>
      <c r="J202" s="58"/>
      <c r="K202" s="59"/>
      <c r="L202" s="54"/>
      <c r="M202" s="61"/>
    </row>
    <row r="203" spans="1:13">
      <c r="A203" s="67"/>
      <c r="B203" s="46"/>
      <c r="C203" s="56"/>
      <c r="D203" s="72"/>
      <c r="E203" s="62"/>
      <c r="F203" s="64"/>
      <c r="G203" s="60"/>
      <c r="H203" s="50"/>
      <c r="I203" s="57"/>
      <c r="J203" s="58"/>
      <c r="K203" s="59"/>
      <c r="L203" s="54"/>
      <c r="M203" s="61"/>
    </row>
    <row r="204" spans="1:13">
      <c r="A204" s="67"/>
      <c r="B204" s="46"/>
      <c r="C204" s="56"/>
      <c r="D204" s="72"/>
      <c r="E204" s="62"/>
      <c r="F204" s="64"/>
      <c r="G204" s="60"/>
      <c r="H204" s="50"/>
      <c r="I204" s="57"/>
      <c r="J204" s="58"/>
      <c r="K204" s="59"/>
      <c r="L204" s="54"/>
      <c r="M204" s="61"/>
    </row>
    <row r="205" spans="1:13">
      <c r="A205" s="67"/>
      <c r="B205" s="46"/>
      <c r="C205" s="56"/>
      <c r="D205" s="72"/>
      <c r="E205" s="62"/>
      <c r="F205" s="64"/>
      <c r="G205" s="60"/>
      <c r="H205" s="50"/>
      <c r="I205" s="57"/>
      <c r="J205" s="58"/>
      <c r="K205" s="59"/>
      <c r="L205" s="54"/>
      <c r="M205" s="61"/>
    </row>
    <row r="206" spans="1:13">
      <c r="A206" s="67"/>
      <c r="B206" s="46"/>
      <c r="C206" s="56"/>
      <c r="D206" s="72"/>
      <c r="E206" s="62"/>
      <c r="F206" s="64"/>
      <c r="G206" s="60"/>
      <c r="H206" s="50"/>
      <c r="I206" s="57"/>
      <c r="J206" s="58"/>
      <c r="K206" s="59"/>
      <c r="L206" s="54"/>
      <c r="M206" s="61"/>
    </row>
    <row r="207" spans="1:13">
      <c r="A207" s="67"/>
      <c r="B207" s="46"/>
      <c r="C207" s="56"/>
      <c r="D207" s="72"/>
      <c r="E207" s="62"/>
      <c r="F207" s="64"/>
      <c r="G207" s="60"/>
      <c r="H207" s="50"/>
      <c r="I207" s="57"/>
      <c r="J207" s="58"/>
      <c r="K207" s="59"/>
      <c r="L207" s="54"/>
      <c r="M207" s="61"/>
    </row>
    <row r="208" spans="1:13">
      <c r="A208" s="67"/>
      <c r="B208" s="46"/>
      <c r="C208" s="56"/>
      <c r="D208" s="72"/>
      <c r="E208" s="62"/>
      <c r="F208" s="64"/>
      <c r="G208" s="60"/>
      <c r="H208" s="50"/>
      <c r="I208" s="57"/>
      <c r="J208" s="58"/>
      <c r="K208" s="59"/>
      <c r="L208" s="54"/>
      <c r="M208" s="61"/>
    </row>
    <row r="209" spans="1:13">
      <c r="A209" s="67"/>
      <c r="B209" s="46"/>
      <c r="C209" s="56"/>
      <c r="D209" s="72"/>
      <c r="E209" s="62"/>
      <c r="F209" s="64"/>
      <c r="G209" s="60"/>
      <c r="H209" s="50"/>
      <c r="I209" s="57"/>
      <c r="J209" s="58"/>
      <c r="K209" s="59"/>
      <c r="L209" s="54"/>
      <c r="M209" s="61"/>
    </row>
    <row r="210" spans="1:13">
      <c r="A210" s="67"/>
      <c r="B210" s="46"/>
      <c r="C210" s="56"/>
      <c r="D210" s="72"/>
      <c r="E210" s="62"/>
      <c r="F210" s="64"/>
      <c r="G210" s="60"/>
      <c r="H210" s="50"/>
      <c r="I210" s="57"/>
      <c r="J210" s="58"/>
      <c r="K210" s="59"/>
      <c r="L210" s="54"/>
      <c r="M210" s="61"/>
    </row>
  </sheetData>
  <mergeCells count="35">
    <mergeCell ref="R129:Z131"/>
    <mergeCell ref="AA129:AC131"/>
    <mergeCell ref="R132:Z132"/>
    <mergeCell ref="AA132:AC132"/>
    <mergeCell ref="R133:Z133"/>
    <mergeCell ref="AA133:AC133"/>
    <mergeCell ref="U111:V111"/>
    <mergeCell ref="W111:X111"/>
    <mergeCell ref="Y111:Z111"/>
    <mergeCell ref="R128:Z128"/>
    <mergeCell ref="U112:V112"/>
    <mergeCell ref="W112:X112"/>
    <mergeCell ref="Y112:Z112"/>
    <mergeCell ref="U113:V113"/>
    <mergeCell ref="W113:X113"/>
    <mergeCell ref="Y113:Z113"/>
    <mergeCell ref="AA128:AC128"/>
    <mergeCell ref="R123:Z123"/>
    <mergeCell ref="AA123:AC123"/>
    <mergeCell ref="R115:Z122"/>
    <mergeCell ref="AA115:AC122"/>
    <mergeCell ref="R124:Z127"/>
    <mergeCell ref="AA124:AC127"/>
    <mergeCell ref="A2:B2"/>
    <mergeCell ref="A1:M1"/>
    <mergeCell ref="C2:M2"/>
    <mergeCell ref="U108:V108"/>
    <mergeCell ref="W108:X108"/>
    <mergeCell ref="Y108:Z108"/>
    <mergeCell ref="U109:V109"/>
    <mergeCell ref="W109:X109"/>
    <mergeCell ref="Y109:Z109"/>
    <mergeCell ref="U110:V110"/>
    <mergeCell ref="W110:X110"/>
    <mergeCell ref="Y110:Z110"/>
  </mergeCells>
  <pageMargins left="0.28000000000000003" right="0.27" top="0.16" bottom="0.19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T390"/>
  <sheetViews>
    <sheetView zoomScale="90" zoomScaleNormal="90" workbookViewId="0">
      <selection sqref="A1:C1"/>
    </sheetView>
  </sheetViews>
  <sheetFormatPr defaultRowHeight="15"/>
  <cols>
    <col min="1" max="3" width="12.7109375" customWidth="1"/>
    <col min="4" max="4" width="9.140625" customWidth="1"/>
    <col min="5" max="6" width="12.7109375" customWidth="1"/>
    <col min="7" max="7" width="14.7109375" customWidth="1"/>
    <col min="8" max="8" width="12.5703125" customWidth="1"/>
    <col min="9" max="10" width="12.7109375" customWidth="1"/>
    <col min="11" max="11" width="16.7109375" customWidth="1"/>
    <col min="12" max="12" width="12.7109375" customWidth="1"/>
    <col min="13" max="13" width="14" customWidth="1"/>
    <col min="14" max="14" width="10.7109375" customWidth="1"/>
    <col min="15" max="17" width="12.7109375" customWidth="1"/>
    <col min="18" max="18" width="13.7109375" customWidth="1"/>
    <col min="19" max="19" width="14.7109375" customWidth="1"/>
    <col min="20" max="20" width="16.7109375" customWidth="1"/>
  </cols>
  <sheetData>
    <row r="1" spans="1:8" ht="18.75">
      <c r="A1" s="122"/>
      <c r="B1" s="122"/>
      <c r="C1" s="122"/>
    </row>
    <row r="2" spans="1:8" ht="18.75">
      <c r="A2" s="121" t="s">
        <v>110</v>
      </c>
      <c r="B2" s="121"/>
      <c r="C2" s="121"/>
      <c r="E2" s="35"/>
      <c r="F2" s="35"/>
      <c r="G2" s="35"/>
      <c r="H2" s="31"/>
    </row>
    <row r="3" spans="1:8" ht="15.75">
      <c r="A3" s="5" t="s">
        <v>0</v>
      </c>
      <c r="B3" s="1" t="s">
        <v>111</v>
      </c>
      <c r="C3" s="7" t="s">
        <v>112</v>
      </c>
      <c r="E3" s="32"/>
      <c r="F3" s="32"/>
      <c r="G3" s="32"/>
      <c r="H3" s="32"/>
    </row>
    <row r="4" spans="1:8" ht="15.75">
      <c r="A4" s="10" t="s">
        <v>113</v>
      </c>
      <c r="B4" s="13">
        <v>85</v>
      </c>
      <c r="C4" s="4">
        <v>129.1</v>
      </c>
      <c r="E4" s="32"/>
      <c r="F4" s="34"/>
      <c r="G4" s="33"/>
      <c r="H4" s="33"/>
    </row>
    <row r="5" spans="1:8" ht="15.75">
      <c r="A5" s="10" t="s">
        <v>114</v>
      </c>
      <c r="B5" s="13">
        <v>85</v>
      </c>
      <c r="C5" s="4">
        <v>129.30000000000001</v>
      </c>
      <c r="E5" s="32"/>
      <c r="F5" s="34"/>
      <c r="G5" s="33"/>
      <c r="H5" s="33"/>
    </row>
    <row r="6" spans="1:8" ht="15.75">
      <c r="A6" s="10" t="s">
        <v>115</v>
      </c>
      <c r="B6" s="13">
        <v>85</v>
      </c>
      <c r="C6" s="4">
        <v>129.5</v>
      </c>
      <c r="E6" s="32"/>
      <c r="F6" s="34"/>
      <c r="G6" s="33"/>
      <c r="H6" s="33"/>
    </row>
    <row r="7" spans="1:8" ht="15.75">
      <c r="A7" s="10" t="s">
        <v>116</v>
      </c>
      <c r="B7" s="13">
        <v>85.5</v>
      </c>
      <c r="C7" s="4">
        <v>129.4</v>
      </c>
      <c r="E7" s="32"/>
      <c r="F7" s="34"/>
      <c r="G7" s="33"/>
      <c r="H7" s="33"/>
    </row>
    <row r="8" spans="1:8" ht="15.75">
      <c r="A8" s="10" t="s">
        <v>117</v>
      </c>
      <c r="B8" s="13">
        <v>85</v>
      </c>
      <c r="C8" s="4">
        <v>129.19999999999999</v>
      </c>
    </row>
    <row r="9" spans="1:8" ht="15.75">
      <c r="A9" s="10" t="s">
        <v>118</v>
      </c>
      <c r="B9" s="13">
        <v>85</v>
      </c>
      <c r="C9" s="4">
        <v>129.19999999999999</v>
      </c>
    </row>
    <row r="10" spans="1:8" ht="15.75">
      <c r="A10" s="10" t="s">
        <v>119</v>
      </c>
      <c r="B10" s="13">
        <v>85</v>
      </c>
      <c r="C10" s="4">
        <v>128.9</v>
      </c>
    </row>
    <row r="11" spans="1:8" ht="15.75">
      <c r="A11" s="10" t="s">
        <v>120</v>
      </c>
      <c r="B11" s="13">
        <v>85</v>
      </c>
      <c r="C11" s="4">
        <v>128.80000000000001</v>
      </c>
    </row>
    <row r="12" spans="1:8" ht="15.75">
      <c r="A12" s="10" t="s">
        <v>121</v>
      </c>
      <c r="B12" s="13">
        <v>85</v>
      </c>
      <c r="C12" s="4">
        <v>128.80000000000001</v>
      </c>
    </row>
    <row r="13" spans="1:8" ht="15.75">
      <c r="A13" s="10" t="s">
        <v>122</v>
      </c>
      <c r="B13" s="13">
        <v>85</v>
      </c>
      <c r="C13" s="4">
        <v>128.80000000000001</v>
      </c>
    </row>
    <row r="14" spans="1:8" ht="15.75">
      <c r="A14" s="10" t="s">
        <v>123</v>
      </c>
      <c r="B14" s="13">
        <v>85</v>
      </c>
      <c r="C14" s="4">
        <v>128.80000000000001</v>
      </c>
    </row>
    <row r="15" spans="1:8" ht="15.75">
      <c r="A15" s="10" t="s">
        <v>124</v>
      </c>
      <c r="B15" s="13">
        <v>85</v>
      </c>
      <c r="C15" s="4">
        <v>129.4</v>
      </c>
    </row>
    <row r="16" spans="1:8" ht="15.75">
      <c r="A16" s="10" t="s">
        <v>125</v>
      </c>
      <c r="B16" s="13">
        <v>86</v>
      </c>
      <c r="C16" s="4">
        <v>129.9</v>
      </c>
    </row>
    <row r="17" spans="1:3" ht="15.75">
      <c r="A17" s="10" t="s">
        <v>126</v>
      </c>
      <c r="B17" s="13">
        <v>85</v>
      </c>
      <c r="C17" s="4">
        <v>130.30000000000001</v>
      </c>
    </row>
    <row r="18" spans="1:3" ht="15.75">
      <c r="A18" s="10" t="s">
        <v>127</v>
      </c>
      <c r="B18" s="13">
        <v>86</v>
      </c>
      <c r="C18" s="4">
        <v>130.4</v>
      </c>
    </row>
    <row r="19" spans="1:3" ht="15.75">
      <c r="A19" s="10" t="s">
        <v>128</v>
      </c>
      <c r="B19" s="13">
        <v>86</v>
      </c>
      <c r="C19" s="4">
        <v>130.4</v>
      </c>
    </row>
    <row r="20" spans="1:3" ht="15.75">
      <c r="A20" s="10" t="s">
        <v>129</v>
      </c>
      <c r="B20" s="13">
        <v>85</v>
      </c>
      <c r="C20" s="4">
        <v>130.30000000000001</v>
      </c>
    </row>
    <row r="21" spans="1:3" ht="15.75">
      <c r="A21" s="10" t="s">
        <v>130</v>
      </c>
      <c r="B21" s="13">
        <v>85</v>
      </c>
      <c r="C21" s="4">
        <v>130.1</v>
      </c>
    </row>
    <row r="22" spans="1:3" ht="15.75">
      <c r="A22" s="10" t="s">
        <v>131</v>
      </c>
      <c r="B22" s="13">
        <v>86</v>
      </c>
      <c r="C22" s="4">
        <v>129.80000000000001</v>
      </c>
    </row>
    <row r="23" spans="1:3" ht="15.75">
      <c r="A23" s="10" t="s">
        <v>132</v>
      </c>
      <c r="B23" s="13">
        <v>86</v>
      </c>
      <c r="C23" s="4">
        <v>129.5</v>
      </c>
    </row>
    <row r="24" spans="1:3" ht="15.75">
      <c r="A24" s="10" t="s">
        <v>133</v>
      </c>
      <c r="B24" s="13">
        <v>86</v>
      </c>
      <c r="C24" s="4">
        <v>129.4</v>
      </c>
    </row>
    <row r="25" spans="1:3" ht="15.75">
      <c r="A25" s="10" t="s">
        <v>134</v>
      </c>
      <c r="B25" s="13">
        <v>85</v>
      </c>
      <c r="C25" s="4">
        <v>129.6</v>
      </c>
    </row>
    <row r="26" spans="1:3" ht="15.75">
      <c r="A26" s="10" t="s">
        <v>135</v>
      </c>
      <c r="B26" s="13">
        <v>85</v>
      </c>
      <c r="C26" s="4">
        <v>129.80000000000001</v>
      </c>
    </row>
    <row r="27" spans="1:3" ht="15.75">
      <c r="A27" s="10" t="s">
        <v>136</v>
      </c>
      <c r="B27" s="13">
        <v>85</v>
      </c>
      <c r="C27" s="4">
        <v>129.9</v>
      </c>
    </row>
    <row r="28" spans="1:3" ht="15.75">
      <c r="A28" s="10" t="s">
        <v>137</v>
      </c>
      <c r="B28" s="13">
        <v>85</v>
      </c>
      <c r="C28" s="4">
        <v>129.80000000000001</v>
      </c>
    </row>
    <row r="29" spans="1:3" ht="15.75">
      <c r="A29" s="10" t="s">
        <v>138</v>
      </c>
      <c r="B29" s="13">
        <v>86</v>
      </c>
      <c r="C29" s="4">
        <v>129.69999999999999</v>
      </c>
    </row>
    <row r="30" spans="1:3" ht="15.75">
      <c r="A30" s="10" t="s">
        <v>139</v>
      </c>
      <c r="B30" s="13">
        <v>86</v>
      </c>
      <c r="C30" s="4">
        <v>130.1</v>
      </c>
    </row>
    <row r="31" spans="1:3" ht="15.75">
      <c r="A31" s="10" t="s">
        <v>140</v>
      </c>
      <c r="B31" s="13">
        <v>86</v>
      </c>
      <c r="C31" s="4">
        <v>130.30000000000001</v>
      </c>
    </row>
    <row r="32" spans="1:3" ht="15.75">
      <c r="A32" s="10" t="s">
        <v>141</v>
      </c>
      <c r="B32" s="13">
        <v>86</v>
      </c>
      <c r="C32" s="4">
        <v>130.4</v>
      </c>
    </row>
    <row r="33" spans="1:3" ht="15.75">
      <c r="A33" s="10" t="s">
        <v>142</v>
      </c>
      <c r="B33" s="13">
        <v>86</v>
      </c>
      <c r="C33" s="4">
        <v>130.30000000000001</v>
      </c>
    </row>
    <row r="34" spans="1:3" ht="15.75">
      <c r="A34" s="10" t="s">
        <v>143</v>
      </c>
      <c r="B34" s="13">
        <v>86</v>
      </c>
      <c r="C34" s="4">
        <v>130.5</v>
      </c>
    </row>
    <row r="35" spans="1:3" ht="18.75">
      <c r="A35" s="121" t="s">
        <v>144</v>
      </c>
      <c r="B35" s="121"/>
      <c r="C35" s="121"/>
    </row>
    <row r="36" spans="1:3" ht="15.75">
      <c r="A36" s="5" t="s">
        <v>0</v>
      </c>
      <c r="B36" s="1" t="s">
        <v>111</v>
      </c>
      <c r="C36" s="7" t="s">
        <v>112</v>
      </c>
    </row>
    <row r="37" spans="1:3" ht="15.75">
      <c r="A37" s="6" t="s">
        <v>145</v>
      </c>
      <c r="B37" s="13">
        <v>86</v>
      </c>
      <c r="C37" s="4">
        <v>130.9</v>
      </c>
    </row>
    <row r="38" spans="1:3" ht="15.75">
      <c r="A38" s="6" t="s">
        <v>146</v>
      </c>
      <c r="B38" s="13">
        <v>85</v>
      </c>
      <c r="C38" s="4">
        <v>130.69999999999999</v>
      </c>
    </row>
    <row r="39" spans="1:3" ht="15.75">
      <c r="A39" s="6" t="s">
        <v>147</v>
      </c>
      <c r="B39" s="13">
        <v>86</v>
      </c>
      <c r="C39" s="4">
        <v>130.80000000000001</v>
      </c>
    </row>
    <row r="40" spans="1:3" ht="15.75">
      <c r="A40" s="6" t="s">
        <v>148</v>
      </c>
      <c r="B40" s="13">
        <v>86</v>
      </c>
      <c r="C40" s="4">
        <v>130.5</v>
      </c>
    </row>
    <row r="41" spans="1:3" ht="15.75">
      <c r="A41" s="6" t="s">
        <v>149</v>
      </c>
      <c r="B41" s="13">
        <v>86</v>
      </c>
      <c r="C41" s="4">
        <v>129.69999999999999</v>
      </c>
    </row>
    <row r="42" spans="1:3" ht="15.75">
      <c r="A42" s="6" t="s">
        <v>150</v>
      </c>
      <c r="B42" s="13">
        <v>86</v>
      </c>
      <c r="C42" s="4">
        <v>129.9</v>
      </c>
    </row>
    <row r="43" spans="1:3" ht="15.75">
      <c r="A43" s="6" t="s">
        <v>151</v>
      </c>
      <c r="B43" s="13">
        <v>86</v>
      </c>
      <c r="C43" s="4">
        <v>130.5</v>
      </c>
    </row>
    <row r="44" spans="1:3" ht="15.75">
      <c r="A44" s="6" t="s">
        <v>152</v>
      </c>
      <c r="B44" s="13">
        <v>86</v>
      </c>
      <c r="C44" s="4">
        <v>131.4</v>
      </c>
    </row>
    <row r="45" spans="1:3" ht="15.75">
      <c r="A45" s="6" t="s">
        <v>153</v>
      </c>
      <c r="B45" s="13">
        <v>86</v>
      </c>
      <c r="C45" s="4">
        <v>131.30000000000001</v>
      </c>
    </row>
    <row r="46" spans="1:3" ht="15.75">
      <c r="A46" s="6" t="s">
        <v>154</v>
      </c>
      <c r="B46" s="13">
        <v>86</v>
      </c>
      <c r="C46" s="4">
        <v>131.30000000000001</v>
      </c>
    </row>
    <row r="47" spans="1:3" ht="15.75">
      <c r="A47" s="6" t="s">
        <v>155</v>
      </c>
      <c r="B47" s="13">
        <v>86</v>
      </c>
      <c r="C47" s="4">
        <v>131.30000000000001</v>
      </c>
    </row>
    <row r="48" spans="1:3" ht="15.75">
      <c r="A48" s="6" t="s">
        <v>156</v>
      </c>
      <c r="B48" s="13"/>
      <c r="C48" s="4"/>
    </row>
    <row r="49" spans="1:20" ht="15.75">
      <c r="A49" s="6" t="s">
        <v>157</v>
      </c>
      <c r="B49" s="13">
        <v>85</v>
      </c>
      <c r="C49" s="4">
        <v>131.30000000000001</v>
      </c>
    </row>
    <row r="50" spans="1:20" ht="15.75">
      <c r="A50" s="6" t="s">
        <v>158</v>
      </c>
      <c r="B50" s="13">
        <v>86</v>
      </c>
      <c r="C50" s="4">
        <v>131.30000000000001</v>
      </c>
    </row>
    <row r="51" spans="1:20" ht="15.75">
      <c r="A51" s="6" t="s">
        <v>159</v>
      </c>
      <c r="B51" s="13">
        <v>84</v>
      </c>
      <c r="C51" s="4">
        <v>131.30000000000001</v>
      </c>
    </row>
    <row r="52" spans="1:20" ht="15.75">
      <c r="A52" s="6" t="s">
        <v>160</v>
      </c>
      <c r="B52" s="13">
        <v>86</v>
      </c>
      <c r="C52" s="4">
        <v>126.7</v>
      </c>
    </row>
    <row r="53" spans="1:20" ht="15.75">
      <c r="A53" s="6" t="s">
        <v>161</v>
      </c>
      <c r="B53" s="13">
        <v>86</v>
      </c>
      <c r="C53" s="4">
        <v>127.1</v>
      </c>
    </row>
    <row r="54" spans="1:20" ht="15.75">
      <c r="A54" s="6" t="s">
        <v>162</v>
      </c>
      <c r="B54" s="13">
        <v>86</v>
      </c>
      <c r="C54" s="4">
        <v>127.2</v>
      </c>
    </row>
    <row r="55" spans="1:20" ht="15.75">
      <c r="A55" s="6" t="s">
        <v>163</v>
      </c>
      <c r="B55" s="13">
        <v>86</v>
      </c>
      <c r="C55" s="4">
        <v>127.3</v>
      </c>
    </row>
    <row r="56" spans="1:20" ht="15.75">
      <c r="A56" s="6" t="s">
        <v>164</v>
      </c>
      <c r="B56" s="13">
        <v>86</v>
      </c>
      <c r="C56" s="4">
        <v>127.3</v>
      </c>
    </row>
    <row r="57" spans="1:20" ht="18.75">
      <c r="A57" s="6" t="s">
        <v>165</v>
      </c>
      <c r="B57" s="13">
        <v>86</v>
      </c>
      <c r="C57" s="4">
        <v>127.3</v>
      </c>
      <c r="E57" s="122"/>
      <c r="F57" s="122"/>
      <c r="G57" s="122"/>
      <c r="H57" s="122"/>
      <c r="I57" s="122"/>
      <c r="J57" s="122"/>
      <c r="K57" s="122"/>
      <c r="L57" s="122"/>
      <c r="M57" s="122"/>
      <c r="N57" s="122"/>
      <c r="O57" s="122"/>
      <c r="P57" s="122"/>
      <c r="Q57" s="122"/>
      <c r="R57" s="122"/>
      <c r="S57" s="122"/>
      <c r="T57" s="122"/>
    </row>
    <row r="58" spans="1:20" ht="18.75">
      <c r="A58" s="6" t="s">
        <v>166</v>
      </c>
      <c r="B58" s="13">
        <v>86</v>
      </c>
      <c r="C58" s="4">
        <v>127.2</v>
      </c>
      <c r="E58" s="121" t="s">
        <v>167</v>
      </c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</row>
    <row r="59" spans="1:20" ht="15.75">
      <c r="A59" s="6" t="s">
        <v>168</v>
      </c>
      <c r="B59" s="13">
        <v>86</v>
      </c>
      <c r="C59" s="4">
        <v>127.2</v>
      </c>
      <c r="E59" s="5" t="s">
        <v>0</v>
      </c>
      <c r="F59" s="1" t="s">
        <v>169</v>
      </c>
      <c r="G59" s="1" t="s">
        <v>170</v>
      </c>
      <c r="H59" s="7" t="s">
        <v>171</v>
      </c>
      <c r="I59" s="7" t="s">
        <v>172</v>
      </c>
      <c r="J59" s="7" t="s">
        <v>173</v>
      </c>
      <c r="K59" s="76" t="s">
        <v>174</v>
      </c>
      <c r="L59" s="76" t="s">
        <v>175</v>
      </c>
      <c r="M59" s="76" t="s">
        <v>176</v>
      </c>
      <c r="N59" s="76" t="s">
        <v>175</v>
      </c>
      <c r="O59" s="80" t="s">
        <v>177</v>
      </c>
      <c r="P59" s="2" t="s">
        <v>178</v>
      </c>
      <c r="Q59" s="8" t="s">
        <v>179</v>
      </c>
      <c r="R59" s="8" t="s">
        <v>180</v>
      </c>
      <c r="S59" s="9" t="s">
        <v>181</v>
      </c>
      <c r="T59" s="9" t="s">
        <v>182</v>
      </c>
    </row>
    <row r="60" spans="1:20" ht="15.75">
      <c r="A60" s="6" t="s">
        <v>183</v>
      </c>
      <c r="B60" s="13">
        <v>86</v>
      </c>
      <c r="C60" s="4">
        <v>127.2</v>
      </c>
      <c r="E60" s="29" t="s">
        <v>138</v>
      </c>
      <c r="F60" s="13">
        <v>86</v>
      </c>
      <c r="G60" s="3" t="s">
        <v>184</v>
      </c>
      <c r="H60" s="4">
        <v>129.69999999999999</v>
      </c>
      <c r="I60" s="4">
        <v>129.80000000000001</v>
      </c>
      <c r="J60" s="4" t="s">
        <v>184</v>
      </c>
      <c r="K60" s="77">
        <v>4800</v>
      </c>
      <c r="L60" s="77"/>
      <c r="M60" s="77">
        <v>4289</v>
      </c>
      <c r="N60" s="79" t="s">
        <v>184</v>
      </c>
      <c r="O60" s="81">
        <v>5424</v>
      </c>
      <c r="P60" s="14">
        <v>4</v>
      </c>
      <c r="Q60" s="16">
        <v>0.1</v>
      </c>
      <c r="R60" s="12" t="s">
        <v>184</v>
      </c>
      <c r="S60" s="15">
        <f>PRODUCT(O60,(1/M60),1000)</f>
        <v>1264.6304499883422</v>
      </c>
      <c r="T60" s="11" t="s">
        <v>184</v>
      </c>
    </row>
    <row r="61" spans="1:20" ht="15.75">
      <c r="A61" s="6" t="s">
        <v>185</v>
      </c>
      <c r="B61" s="13">
        <v>86</v>
      </c>
      <c r="C61" s="4">
        <v>127.2</v>
      </c>
      <c r="E61" s="29" t="s">
        <v>186</v>
      </c>
      <c r="F61" s="13">
        <v>86</v>
      </c>
      <c r="G61" s="13">
        <f>SUM(F61,-F60)</f>
        <v>0</v>
      </c>
      <c r="H61" s="4">
        <v>127.1</v>
      </c>
      <c r="I61" s="4">
        <v>127.1</v>
      </c>
      <c r="J61" s="4">
        <f>SUM(I61,-I60)</f>
        <v>-2.7000000000000171</v>
      </c>
      <c r="K61" s="77">
        <v>4838.3999999999996</v>
      </c>
      <c r="L61" s="77">
        <f>SUM(K61,-K60)</f>
        <v>38.399999999999636</v>
      </c>
      <c r="M61" s="77">
        <v>4324</v>
      </c>
      <c r="N61" s="77">
        <f>SUM(M61,-M60)</f>
        <v>35</v>
      </c>
      <c r="O61" s="81">
        <v>4996</v>
      </c>
      <c r="P61" s="14">
        <v>4</v>
      </c>
      <c r="Q61" s="12">
        <v>0.1</v>
      </c>
      <c r="R61" s="12">
        <f>SUM(Q61,-Q60)</f>
        <v>0</v>
      </c>
      <c r="S61" s="15">
        <f t="shared" ref="S61:S70" si="0">PRODUCT(O61,(1/M61),1000)</f>
        <v>1155.4116558741907</v>
      </c>
      <c r="T61" s="15">
        <f>SUM(S61,-S60)</f>
        <v>-109.21879411415148</v>
      </c>
    </row>
    <row r="62" spans="1:20" ht="15.75">
      <c r="A62" s="6" t="s">
        <v>186</v>
      </c>
      <c r="B62" s="13">
        <v>86</v>
      </c>
      <c r="C62" s="4">
        <v>127.1</v>
      </c>
      <c r="E62" s="29" t="s">
        <v>187</v>
      </c>
      <c r="F62" s="13">
        <v>86</v>
      </c>
      <c r="G62" s="13">
        <f t="shared" ref="G62:G70" si="1">SUM(F62,-F61)</f>
        <v>0</v>
      </c>
      <c r="H62" s="4">
        <v>126.9</v>
      </c>
      <c r="I62" s="4">
        <v>126.4</v>
      </c>
      <c r="J62" s="4">
        <f t="shared" ref="J62:J70" si="2">SUM(I62,-I61)</f>
        <v>-0.69999999999998863</v>
      </c>
      <c r="K62" s="77">
        <v>4852.8</v>
      </c>
      <c r="L62" s="77">
        <f t="shared" ref="L62:L71" si="3">SUM(K62,-K61)</f>
        <v>14.400000000000546</v>
      </c>
      <c r="M62" s="77">
        <v>4336</v>
      </c>
      <c r="N62" s="77">
        <f t="shared" ref="N62:N70" si="4">SUM(M62,-M61)</f>
        <v>12</v>
      </c>
      <c r="O62" s="81">
        <v>5320</v>
      </c>
      <c r="P62" s="14">
        <v>4</v>
      </c>
      <c r="Q62" s="12">
        <v>0.1</v>
      </c>
      <c r="R62" s="12">
        <f t="shared" ref="R62:R70" si="5">SUM(Q62,-Q61)</f>
        <v>0</v>
      </c>
      <c r="S62" s="15">
        <f t="shared" si="0"/>
        <v>1226.9372693726937</v>
      </c>
      <c r="T62" s="15">
        <f t="shared" ref="T62:T70" si="6">SUM(S62,-S61)</f>
        <v>71.525613498502935</v>
      </c>
    </row>
    <row r="63" spans="1:20" ht="15.75">
      <c r="A63" s="6" t="s">
        <v>188</v>
      </c>
      <c r="B63" s="13">
        <v>86</v>
      </c>
      <c r="C63" s="4">
        <v>127.2</v>
      </c>
      <c r="E63" s="29" t="s">
        <v>189</v>
      </c>
      <c r="F63" s="13">
        <v>86</v>
      </c>
      <c r="G63" s="13">
        <f t="shared" si="1"/>
        <v>0</v>
      </c>
      <c r="H63" s="4">
        <v>126.7</v>
      </c>
      <c r="I63" s="4">
        <v>126.8</v>
      </c>
      <c r="J63" s="4">
        <f t="shared" si="2"/>
        <v>0.39999999999999147</v>
      </c>
      <c r="K63" s="77">
        <v>4896</v>
      </c>
      <c r="L63" s="77">
        <f t="shared" si="3"/>
        <v>43.199999999999818</v>
      </c>
      <c r="M63" s="77">
        <v>4378</v>
      </c>
      <c r="N63" s="77">
        <f t="shared" si="4"/>
        <v>42</v>
      </c>
      <c r="O63" s="81">
        <v>5341</v>
      </c>
      <c r="P63" s="14">
        <v>2</v>
      </c>
      <c r="Q63" s="12">
        <v>0.1</v>
      </c>
      <c r="R63" s="12">
        <f t="shared" si="5"/>
        <v>0</v>
      </c>
      <c r="S63" s="15">
        <f t="shared" si="0"/>
        <v>1219.9634536317953</v>
      </c>
      <c r="T63" s="15">
        <f t="shared" si="6"/>
        <v>-6.973815740898317</v>
      </c>
    </row>
    <row r="64" spans="1:20" ht="15.75">
      <c r="A64" s="6" t="s">
        <v>190</v>
      </c>
      <c r="B64" s="13">
        <v>86</v>
      </c>
      <c r="C64" s="4">
        <v>127.1</v>
      </c>
      <c r="E64" s="29" t="s">
        <v>191</v>
      </c>
      <c r="F64" s="13">
        <v>87</v>
      </c>
      <c r="G64" s="13">
        <f t="shared" si="1"/>
        <v>1</v>
      </c>
      <c r="H64" s="4">
        <v>126.3</v>
      </c>
      <c r="I64" s="4">
        <v>126.3</v>
      </c>
      <c r="J64" s="4">
        <f t="shared" si="2"/>
        <v>-0.5</v>
      </c>
      <c r="K64" s="77">
        <v>5112</v>
      </c>
      <c r="L64" s="77">
        <f t="shared" si="3"/>
        <v>216</v>
      </c>
      <c r="M64" s="77">
        <v>4570</v>
      </c>
      <c r="N64" s="77">
        <f t="shared" si="4"/>
        <v>192</v>
      </c>
      <c r="O64" s="81">
        <v>5501</v>
      </c>
      <c r="P64" s="14">
        <v>2</v>
      </c>
      <c r="Q64" s="12">
        <v>0.1</v>
      </c>
      <c r="R64" s="12">
        <f t="shared" si="5"/>
        <v>0</v>
      </c>
      <c r="S64" s="15">
        <f t="shared" si="0"/>
        <v>1203.7199124726476</v>
      </c>
      <c r="T64" s="15">
        <f t="shared" si="6"/>
        <v>-16.243541159147753</v>
      </c>
    </row>
    <row r="65" spans="1:20" ht="15.75">
      <c r="A65" s="6" t="s">
        <v>192</v>
      </c>
      <c r="B65" s="13">
        <v>86</v>
      </c>
      <c r="C65" s="4">
        <v>127.1</v>
      </c>
      <c r="E65" s="29" t="s">
        <v>193</v>
      </c>
      <c r="F65" s="13">
        <v>87</v>
      </c>
      <c r="G65" s="13">
        <f t="shared" si="1"/>
        <v>0</v>
      </c>
      <c r="H65" s="4">
        <v>126.5</v>
      </c>
      <c r="I65" s="4">
        <v>126.5</v>
      </c>
      <c r="J65" s="4">
        <f t="shared" si="2"/>
        <v>0.20000000000000284</v>
      </c>
      <c r="K65" s="77">
        <v>5076</v>
      </c>
      <c r="L65" s="77">
        <f t="shared" si="3"/>
        <v>-36</v>
      </c>
      <c r="M65" s="77">
        <v>4533</v>
      </c>
      <c r="N65" s="77">
        <f t="shared" si="4"/>
        <v>-37</v>
      </c>
      <c r="O65" s="81">
        <v>5458</v>
      </c>
      <c r="P65" s="14">
        <v>7</v>
      </c>
      <c r="Q65" s="12">
        <v>0.2</v>
      </c>
      <c r="R65" s="12">
        <f t="shared" si="5"/>
        <v>0.1</v>
      </c>
      <c r="S65" s="15">
        <f t="shared" si="0"/>
        <v>1204.0591219942642</v>
      </c>
      <c r="T65" s="15">
        <f t="shared" si="6"/>
        <v>0.33920952161656714</v>
      </c>
    </row>
    <row r="66" spans="1:20" ht="15.75">
      <c r="A66" s="6" t="s">
        <v>194</v>
      </c>
      <c r="B66" s="13">
        <v>86</v>
      </c>
      <c r="C66" s="4">
        <v>127.1</v>
      </c>
      <c r="E66" s="29" t="s">
        <v>195</v>
      </c>
      <c r="F66" s="13">
        <v>86</v>
      </c>
      <c r="G66" s="13">
        <f t="shared" si="1"/>
        <v>-1</v>
      </c>
      <c r="H66" s="4">
        <v>127.2</v>
      </c>
      <c r="I66" s="4">
        <v>127.1</v>
      </c>
      <c r="J66" s="4">
        <f t="shared" si="2"/>
        <v>0.59999999999999432</v>
      </c>
      <c r="K66" s="77"/>
      <c r="L66" s="77">
        <f t="shared" si="3"/>
        <v>-5076</v>
      </c>
      <c r="M66" s="77">
        <v>4480</v>
      </c>
      <c r="N66" s="77">
        <f t="shared" si="4"/>
        <v>-53</v>
      </c>
      <c r="O66" s="81">
        <v>5734</v>
      </c>
      <c r="P66" s="14">
        <v>7</v>
      </c>
      <c r="Q66" s="12">
        <v>0.2</v>
      </c>
      <c r="R66" s="12">
        <f t="shared" si="5"/>
        <v>0</v>
      </c>
      <c r="S66" s="15">
        <f t="shared" si="0"/>
        <v>1279.9107142857142</v>
      </c>
      <c r="T66" s="15">
        <f t="shared" si="6"/>
        <v>75.851592291450061</v>
      </c>
    </row>
    <row r="67" spans="1:20" ht="15.75">
      <c r="A67" s="6" t="s">
        <v>196</v>
      </c>
      <c r="B67" s="13">
        <v>86</v>
      </c>
      <c r="C67" s="4">
        <v>127.1</v>
      </c>
      <c r="E67" s="29" t="s">
        <v>197</v>
      </c>
      <c r="F67" s="13">
        <v>87.3</v>
      </c>
      <c r="G67" s="13">
        <f t="shared" si="1"/>
        <v>1.2999999999999972</v>
      </c>
      <c r="H67" s="4">
        <v>128.1</v>
      </c>
      <c r="I67" s="4">
        <v>128.19999999999999</v>
      </c>
      <c r="J67" s="4">
        <f t="shared" si="2"/>
        <v>1.0999999999999943</v>
      </c>
      <c r="K67" s="77">
        <v>5360</v>
      </c>
      <c r="L67" s="77">
        <f t="shared" si="3"/>
        <v>5360</v>
      </c>
      <c r="M67" s="77">
        <v>4793</v>
      </c>
      <c r="N67" s="77">
        <f t="shared" si="4"/>
        <v>313</v>
      </c>
      <c r="O67" s="81">
        <v>5925</v>
      </c>
      <c r="P67" s="14">
        <v>0</v>
      </c>
      <c r="Q67" s="12">
        <v>0</v>
      </c>
      <c r="R67" s="12">
        <f t="shared" si="5"/>
        <v>-0.2</v>
      </c>
      <c r="S67" s="15">
        <f t="shared" si="0"/>
        <v>1236.1777592322137</v>
      </c>
      <c r="T67" s="15">
        <f t="shared" si="6"/>
        <v>-43.732955053500518</v>
      </c>
    </row>
    <row r="68" spans="1:20" ht="18.75">
      <c r="A68" s="121" t="s">
        <v>198</v>
      </c>
      <c r="B68" s="121"/>
      <c r="C68" s="121"/>
      <c r="E68" s="29" t="s">
        <v>199</v>
      </c>
      <c r="F68" s="13">
        <v>87</v>
      </c>
      <c r="G68" s="13">
        <f t="shared" si="1"/>
        <v>-0.29999999999999716</v>
      </c>
      <c r="H68" s="4">
        <v>124.9</v>
      </c>
      <c r="I68" s="4">
        <v>125</v>
      </c>
      <c r="J68" s="4">
        <f t="shared" si="2"/>
        <v>-3.1999999999999886</v>
      </c>
      <c r="K68" s="77">
        <v>5396</v>
      </c>
      <c r="L68" s="77">
        <f t="shared" si="3"/>
        <v>36</v>
      </c>
      <c r="M68" s="77">
        <v>4825</v>
      </c>
      <c r="N68" s="77">
        <f t="shared" si="4"/>
        <v>32</v>
      </c>
      <c r="O68" s="81">
        <v>6013</v>
      </c>
      <c r="P68" s="14">
        <v>0</v>
      </c>
      <c r="Q68" s="12">
        <v>0</v>
      </c>
      <c r="R68" s="12">
        <f t="shared" si="5"/>
        <v>0</v>
      </c>
      <c r="S68" s="15">
        <f t="shared" si="0"/>
        <v>1246.217616580311</v>
      </c>
      <c r="T68" s="15">
        <f t="shared" si="6"/>
        <v>10.039857348097257</v>
      </c>
    </row>
    <row r="69" spans="1:20" ht="15.75">
      <c r="A69" s="5" t="s">
        <v>0</v>
      </c>
      <c r="B69" s="1" t="s">
        <v>111</v>
      </c>
      <c r="C69" s="7" t="s">
        <v>112</v>
      </c>
      <c r="E69" s="29" t="s">
        <v>200</v>
      </c>
      <c r="F69" s="13">
        <v>86</v>
      </c>
      <c r="G69" s="13">
        <f t="shared" si="1"/>
        <v>-1</v>
      </c>
      <c r="H69" s="4">
        <v>122.5</v>
      </c>
      <c r="I69" s="4">
        <v>122.6</v>
      </c>
      <c r="J69" s="4">
        <f t="shared" si="2"/>
        <v>-2.4000000000000057</v>
      </c>
      <c r="K69" s="77">
        <v>5124</v>
      </c>
      <c r="L69" s="77">
        <f t="shared" si="3"/>
        <v>-272</v>
      </c>
      <c r="M69" s="77">
        <v>4580</v>
      </c>
      <c r="N69" s="77">
        <f t="shared" si="4"/>
        <v>-245</v>
      </c>
      <c r="O69" s="81">
        <v>5716</v>
      </c>
      <c r="P69" s="14">
        <v>5</v>
      </c>
      <c r="Q69" s="12">
        <v>0.1</v>
      </c>
      <c r="R69" s="12">
        <f t="shared" si="5"/>
        <v>0.1</v>
      </c>
      <c r="S69" s="15">
        <f t="shared" si="0"/>
        <v>1248.0349344978165</v>
      </c>
      <c r="T69" s="15">
        <f t="shared" si="6"/>
        <v>1.8173179175055338</v>
      </c>
    </row>
    <row r="70" spans="1:20" ht="15.75">
      <c r="A70" s="6" t="s">
        <v>201</v>
      </c>
      <c r="B70" s="13">
        <v>86</v>
      </c>
      <c r="C70" s="4">
        <v>127.1</v>
      </c>
      <c r="E70" s="29" t="s">
        <v>202</v>
      </c>
      <c r="F70" s="13">
        <v>87</v>
      </c>
      <c r="G70" s="13">
        <f t="shared" si="1"/>
        <v>1</v>
      </c>
      <c r="H70" s="4">
        <v>121.9</v>
      </c>
      <c r="I70" s="4">
        <v>121.9</v>
      </c>
      <c r="J70" s="4">
        <f t="shared" si="2"/>
        <v>-0.69999999999998863</v>
      </c>
      <c r="K70" s="77">
        <v>5400</v>
      </c>
      <c r="L70" s="77">
        <f t="shared" si="3"/>
        <v>276</v>
      </c>
      <c r="M70" s="77">
        <v>4825</v>
      </c>
      <c r="N70" s="77">
        <f t="shared" si="4"/>
        <v>245</v>
      </c>
      <c r="O70" s="81">
        <v>6205</v>
      </c>
      <c r="P70" s="14">
        <v>5</v>
      </c>
      <c r="Q70" s="12">
        <v>0.1</v>
      </c>
      <c r="R70" s="12">
        <f t="shared" si="5"/>
        <v>0</v>
      </c>
      <c r="S70" s="15">
        <f t="shared" si="0"/>
        <v>1286.0103626943005</v>
      </c>
      <c r="T70" s="15">
        <f t="shared" si="6"/>
        <v>37.975428196484017</v>
      </c>
    </row>
    <row r="71" spans="1:20" ht="15.75">
      <c r="A71" s="6" t="s">
        <v>203</v>
      </c>
      <c r="B71" s="13">
        <v>86</v>
      </c>
      <c r="C71" s="4">
        <v>127.1</v>
      </c>
      <c r="E71" s="29"/>
      <c r="F71" s="13"/>
      <c r="G71" s="13"/>
      <c r="H71" s="4"/>
      <c r="I71" s="4"/>
      <c r="J71" s="4"/>
      <c r="K71" s="77"/>
      <c r="L71" s="77">
        <f t="shared" si="3"/>
        <v>-5400</v>
      </c>
      <c r="M71" s="77"/>
      <c r="N71" s="77"/>
      <c r="O71" s="81"/>
      <c r="P71" s="14"/>
      <c r="Q71" s="12"/>
      <c r="R71" s="12"/>
      <c r="S71" s="15"/>
      <c r="T71" s="15"/>
    </row>
    <row r="72" spans="1:20" ht="15.75">
      <c r="A72" s="6" t="s">
        <v>204</v>
      </c>
      <c r="B72" s="13">
        <v>86</v>
      </c>
      <c r="C72" s="4">
        <v>127.1</v>
      </c>
    </row>
    <row r="73" spans="1:20" ht="15.75">
      <c r="A73" s="6" t="s">
        <v>205</v>
      </c>
      <c r="B73" s="13">
        <v>86</v>
      </c>
      <c r="C73" s="4">
        <v>127.1</v>
      </c>
    </row>
    <row r="74" spans="1:20" ht="15.75">
      <c r="A74" s="6" t="s">
        <v>206</v>
      </c>
      <c r="B74" s="13">
        <v>86</v>
      </c>
      <c r="C74" s="4">
        <v>127.1</v>
      </c>
    </row>
    <row r="75" spans="1:20" ht="15.75">
      <c r="A75" s="6" t="s">
        <v>207</v>
      </c>
      <c r="B75" s="13">
        <v>86</v>
      </c>
      <c r="C75" s="4">
        <v>127.1</v>
      </c>
    </row>
    <row r="76" spans="1:20" ht="15.75">
      <c r="A76" s="6" t="s">
        <v>208</v>
      </c>
      <c r="B76" s="13">
        <v>86</v>
      </c>
      <c r="C76" s="4">
        <v>127.1</v>
      </c>
    </row>
    <row r="77" spans="1:20" ht="15.75">
      <c r="A77" s="6" t="s">
        <v>209</v>
      </c>
      <c r="B77" s="13">
        <v>86</v>
      </c>
      <c r="C77" s="4">
        <v>127.1</v>
      </c>
    </row>
    <row r="78" spans="1:20" ht="15.75">
      <c r="A78" s="6" t="s">
        <v>210</v>
      </c>
      <c r="B78" s="13">
        <v>86</v>
      </c>
      <c r="C78" s="4">
        <v>127.1</v>
      </c>
    </row>
    <row r="79" spans="1:20" ht="15.75">
      <c r="A79" s="6" t="s">
        <v>211</v>
      </c>
      <c r="B79" s="13">
        <v>86</v>
      </c>
      <c r="C79" s="4">
        <v>127.1</v>
      </c>
    </row>
    <row r="80" spans="1:20" ht="15.75">
      <c r="A80" s="6" t="s">
        <v>212</v>
      </c>
      <c r="B80" s="13">
        <v>86</v>
      </c>
      <c r="C80" s="4">
        <v>127</v>
      </c>
    </row>
    <row r="81" spans="1:3" ht="15.75">
      <c r="A81" s="6" t="s">
        <v>213</v>
      </c>
      <c r="B81" s="13">
        <v>86</v>
      </c>
      <c r="C81" s="4">
        <v>127</v>
      </c>
    </row>
    <row r="82" spans="1:3" ht="15.75">
      <c r="A82" s="6" t="s">
        <v>214</v>
      </c>
      <c r="B82" s="13">
        <v>86</v>
      </c>
      <c r="C82" s="4">
        <v>127</v>
      </c>
    </row>
    <row r="83" spans="1:3" ht="15.75">
      <c r="A83" s="6" t="s">
        <v>215</v>
      </c>
      <c r="B83" s="13">
        <v>86</v>
      </c>
      <c r="C83" s="4">
        <v>127</v>
      </c>
    </row>
    <row r="84" spans="1:3" ht="15.75">
      <c r="A84" s="6" t="s">
        <v>216</v>
      </c>
      <c r="B84" s="13">
        <v>86</v>
      </c>
      <c r="C84" s="4">
        <v>127</v>
      </c>
    </row>
    <row r="85" spans="1:3" ht="15.75">
      <c r="A85" s="6" t="s">
        <v>217</v>
      </c>
      <c r="B85" s="13">
        <v>86</v>
      </c>
      <c r="C85" s="4">
        <v>127</v>
      </c>
    </row>
    <row r="86" spans="1:3" ht="15.75">
      <c r="A86" s="6" t="s">
        <v>218</v>
      </c>
      <c r="B86" s="13"/>
      <c r="C86" s="4"/>
    </row>
    <row r="87" spans="1:3" ht="15.75">
      <c r="A87" s="6" t="s">
        <v>219</v>
      </c>
      <c r="B87" s="13"/>
      <c r="C87" s="4"/>
    </row>
    <row r="88" spans="1:3" ht="15.75">
      <c r="A88" s="6" t="s">
        <v>220</v>
      </c>
      <c r="B88" s="13">
        <v>86</v>
      </c>
      <c r="C88" s="4">
        <v>127</v>
      </c>
    </row>
    <row r="89" spans="1:3" ht="15.75">
      <c r="A89" s="6" t="s">
        <v>221</v>
      </c>
      <c r="B89" s="13">
        <v>86</v>
      </c>
      <c r="C89" s="4">
        <v>127</v>
      </c>
    </row>
    <row r="90" spans="1:3" ht="15.75">
      <c r="A90" s="6" t="s">
        <v>222</v>
      </c>
      <c r="B90" s="13">
        <v>86</v>
      </c>
      <c r="C90" s="4">
        <v>127</v>
      </c>
    </row>
    <row r="91" spans="1:3" ht="15.75">
      <c r="A91" s="6" t="s">
        <v>223</v>
      </c>
      <c r="B91" s="13">
        <v>86</v>
      </c>
      <c r="C91" s="4">
        <v>127</v>
      </c>
    </row>
    <row r="92" spans="1:3" ht="15.75">
      <c r="A92" s="6" t="s">
        <v>224</v>
      </c>
      <c r="B92" s="13">
        <v>86</v>
      </c>
      <c r="C92" s="4">
        <v>127</v>
      </c>
    </row>
    <row r="93" spans="1:3" ht="15.75">
      <c r="A93" s="6" t="s">
        <v>187</v>
      </c>
      <c r="B93" s="13">
        <v>86</v>
      </c>
      <c r="C93" s="4">
        <v>126.9</v>
      </c>
    </row>
    <row r="94" spans="1:3" ht="15.75">
      <c r="A94" s="6" t="s">
        <v>225</v>
      </c>
      <c r="B94" s="13">
        <v>86</v>
      </c>
      <c r="C94" s="4">
        <v>126.9</v>
      </c>
    </row>
    <row r="95" spans="1:3" ht="15.75">
      <c r="A95" s="6" t="s">
        <v>226</v>
      </c>
      <c r="B95" s="13">
        <v>86</v>
      </c>
      <c r="C95" s="4">
        <v>126.9</v>
      </c>
    </row>
    <row r="96" spans="1:3" ht="15.75">
      <c r="A96" s="6" t="s">
        <v>227</v>
      </c>
      <c r="B96" s="13">
        <v>86</v>
      </c>
      <c r="C96" s="4">
        <v>126.9</v>
      </c>
    </row>
    <row r="97" spans="1:3" ht="15.75">
      <c r="A97" s="6" t="s">
        <v>228</v>
      </c>
      <c r="B97" s="13">
        <v>86</v>
      </c>
      <c r="C97" s="4">
        <v>126.9</v>
      </c>
    </row>
    <row r="98" spans="1:3" ht="15.75">
      <c r="A98" s="6" t="s">
        <v>229</v>
      </c>
      <c r="B98" s="13">
        <v>86</v>
      </c>
      <c r="C98" s="4">
        <v>126.9</v>
      </c>
    </row>
    <row r="99" spans="1:3" ht="15.75">
      <c r="A99" s="6" t="s">
        <v>230</v>
      </c>
      <c r="B99" s="13">
        <v>86</v>
      </c>
      <c r="C99" s="4">
        <v>126.8</v>
      </c>
    </row>
    <row r="100" spans="1:3" ht="15.75">
      <c r="A100" s="6" t="s">
        <v>231</v>
      </c>
      <c r="B100" s="13">
        <v>86</v>
      </c>
      <c r="C100" s="4">
        <v>126.8</v>
      </c>
    </row>
    <row r="101" spans="1:3" ht="18.75">
      <c r="A101" s="121" t="s">
        <v>232</v>
      </c>
      <c r="B101" s="121"/>
      <c r="C101" s="121"/>
    </row>
    <row r="102" spans="1:3" ht="15.75">
      <c r="A102" s="5" t="s">
        <v>0</v>
      </c>
      <c r="B102" s="1" t="s">
        <v>111</v>
      </c>
      <c r="C102" s="7" t="s">
        <v>112</v>
      </c>
    </row>
    <row r="103" spans="1:3" ht="15.75">
      <c r="A103" s="6" t="s">
        <v>233</v>
      </c>
      <c r="B103" s="13">
        <v>86</v>
      </c>
      <c r="C103" s="4">
        <v>126.9</v>
      </c>
    </row>
    <row r="104" spans="1:3" ht="15.75">
      <c r="A104" s="6" t="s">
        <v>234</v>
      </c>
      <c r="B104" s="13">
        <v>86</v>
      </c>
      <c r="C104" s="4">
        <v>126.9</v>
      </c>
    </row>
    <row r="105" spans="1:3" ht="15.75">
      <c r="A105" s="6" t="s">
        <v>235</v>
      </c>
      <c r="B105" s="13">
        <v>86</v>
      </c>
      <c r="C105" s="4">
        <v>126.8</v>
      </c>
    </row>
    <row r="106" spans="1:3" ht="15.75">
      <c r="A106" s="6" t="s">
        <v>236</v>
      </c>
      <c r="B106" s="13">
        <v>86</v>
      </c>
      <c r="C106" s="4">
        <v>126.8</v>
      </c>
    </row>
    <row r="107" spans="1:3" ht="15.75">
      <c r="A107" s="6" t="s">
        <v>237</v>
      </c>
      <c r="B107" s="13">
        <v>86</v>
      </c>
      <c r="C107" s="4">
        <v>126.8</v>
      </c>
    </row>
    <row r="108" spans="1:3" ht="15.75">
      <c r="A108" s="6" t="s">
        <v>238</v>
      </c>
      <c r="B108" s="13">
        <v>86</v>
      </c>
      <c r="C108" s="4">
        <v>126.8</v>
      </c>
    </row>
    <row r="109" spans="1:3" ht="15.75">
      <c r="A109" s="6" t="s">
        <v>239</v>
      </c>
      <c r="B109" s="13">
        <v>86</v>
      </c>
      <c r="C109" s="4">
        <v>126.8</v>
      </c>
    </row>
    <row r="110" spans="1:3" ht="15.75">
      <c r="A110" s="6" t="s">
        <v>240</v>
      </c>
      <c r="B110" s="13">
        <v>86</v>
      </c>
      <c r="C110" s="4">
        <v>126.8</v>
      </c>
    </row>
    <row r="111" spans="1:3" ht="15.75">
      <c r="A111" s="6" t="s">
        <v>241</v>
      </c>
      <c r="B111" s="13">
        <v>86</v>
      </c>
      <c r="C111" s="4">
        <v>126.8</v>
      </c>
    </row>
    <row r="112" spans="1:3" ht="15.75">
      <c r="A112" s="6" t="s">
        <v>242</v>
      </c>
      <c r="B112" s="13">
        <v>86</v>
      </c>
      <c r="C112" s="4">
        <v>126.7</v>
      </c>
    </row>
    <row r="113" spans="1:3" ht="15.75">
      <c r="A113" s="6" t="s">
        <v>243</v>
      </c>
      <c r="B113" s="13">
        <v>86</v>
      </c>
      <c r="C113" s="4">
        <v>126.7</v>
      </c>
    </row>
    <row r="114" spans="1:3" ht="15.75">
      <c r="A114" s="6" t="s">
        <v>244</v>
      </c>
      <c r="B114" s="13">
        <v>86</v>
      </c>
      <c r="C114" s="4">
        <v>126.7</v>
      </c>
    </row>
    <row r="115" spans="1:3" ht="15.75">
      <c r="A115" s="6" t="s">
        <v>245</v>
      </c>
      <c r="B115" s="13">
        <v>86</v>
      </c>
      <c r="C115" s="4">
        <v>126.7</v>
      </c>
    </row>
    <row r="116" spans="1:3" ht="15.75">
      <c r="A116" s="6" t="s">
        <v>246</v>
      </c>
      <c r="B116" s="13">
        <v>86</v>
      </c>
      <c r="C116" s="4">
        <v>126.7</v>
      </c>
    </row>
    <row r="117" spans="1:3" ht="15.75">
      <c r="A117" s="6" t="s">
        <v>247</v>
      </c>
      <c r="B117" s="13">
        <v>86</v>
      </c>
      <c r="C117" s="4">
        <v>126.7</v>
      </c>
    </row>
    <row r="118" spans="1:3" ht="15.75">
      <c r="A118" s="6" t="s">
        <v>248</v>
      </c>
      <c r="B118" s="13">
        <v>86</v>
      </c>
      <c r="C118" s="4">
        <v>126.7</v>
      </c>
    </row>
    <row r="119" spans="1:3" ht="15.75">
      <c r="A119" s="6" t="s">
        <v>249</v>
      </c>
      <c r="B119" s="13">
        <v>86</v>
      </c>
      <c r="C119" s="4">
        <v>126.7</v>
      </c>
    </row>
    <row r="120" spans="1:3" ht="15.75">
      <c r="A120" s="6" t="s">
        <v>250</v>
      </c>
      <c r="B120" s="13">
        <v>86</v>
      </c>
      <c r="C120" s="4">
        <v>126.7</v>
      </c>
    </row>
    <row r="121" spans="1:3" ht="15.75">
      <c r="A121" s="6" t="s">
        <v>251</v>
      </c>
      <c r="B121" s="13"/>
      <c r="C121" s="4"/>
    </row>
    <row r="122" spans="1:3" ht="15.75">
      <c r="A122" s="6" t="s">
        <v>252</v>
      </c>
      <c r="B122" s="13">
        <v>86</v>
      </c>
      <c r="C122" s="4">
        <v>126.8</v>
      </c>
    </row>
    <row r="123" spans="1:3" ht="15.75">
      <c r="A123" s="6" t="s">
        <v>253</v>
      </c>
      <c r="B123" s="13">
        <v>86</v>
      </c>
      <c r="C123" s="4">
        <v>126.7</v>
      </c>
    </row>
    <row r="124" spans="1:3" ht="15.75">
      <c r="A124" s="6" t="s">
        <v>254</v>
      </c>
      <c r="B124" s="13">
        <v>86</v>
      </c>
      <c r="C124" s="4">
        <v>126.7</v>
      </c>
    </row>
    <row r="125" spans="1:3" ht="15.75">
      <c r="A125" s="6" t="s">
        <v>255</v>
      </c>
      <c r="B125" s="13">
        <v>86</v>
      </c>
      <c r="C125" s="4">
        <v>126.7</v>
      </c>
    </row>
    <row r="126" spans="1:3" ht="15.75">
      <c r="A126" s="6" t="s">
        <v>256</v>
      </c>
      <c r="B126" s="13">
        <v>86</v>
      </c>
      <c r="C126" s="4">
        <v>126.7</v>
      </c>
    </row>
    <row r="127" spans="1:3" ht="15.75">
      <c r="A127" s="6" t="s">
        <v>189</v>
      </c>
      <c r="B127" s="13">
        <v>86</v>
      </c>
      <c r="C127" s="4">
        <v>126.7</v>
      </c>
    </row>
    <row r="128" spans="1:3" ht="15.75">
      <c r="A128" s="6" t="s">
        <v>257</v>
      </c>
      <c r="B128" s="13">
        <v>86</v>
      </c>
      <c r="C128" s="4">
        <v>126.7</v>
      </c>
    </row>
    <row r="129" spans="1:3" ht="15.75">
      <c r="A129" s="6" t="s">
        <v>258</v>
      </c>
      <c r="B129" s="13">
        <v>86</v>
      </c>
      <c r="C129" s="4">
        <v>126.7</v>
      </c>
    </row>
    <row r="130" spans="1:3" ht="15.75">
      <c r="A130" s="6" t="s">
        <v>259</v>
      </c>
      <c r="B130" s="13">
        <v>86</v>
      </c>
      <c r="C130" s="4">
        <v>126.7</v>
      </c>
    </row>
    <row r="131" spans="1:3" ht="15.75">
      <c r="A131" s="6" t="s">
        <v>260</v>
      </c>
      <c r="B131" s="13">
        <v>86</v>
      </c>
      <c r="C131" s="4">
        <v>126.7</v>
      </c>
    </row>
    <row r="132" spans="1:3" ht="15.75">
      <c r="A132" s="6" t="s">
        <v>261</v>
      </c>
      <c r="B132" s="13">
        <v>86</v>
      </c>
      <c r="C132" s="4">
        <v>126.7</v>
      </c>
    </row>
    <row r="133" spans="1:3" ht="15.75">
      <c r="A133" s="6" t="s">
        <v>262</v>
      </c>
      <c r="B133" s="13">
        <v>86</v>
      </c>
      <c r="C133" s="4">
        <v>126.7</v>
      </c>
    </row>
    <row r="134" spans="1:3" ht="18.75">
      <c r="A134" s="121" t="s">
        <v>263</v>
      </c>
      <c r="B134" s="121"/>
      <c r="C134" s="121"/>
    </row>
    <row r="135" spans="1:3" ht="15.75">
      <c r="A135" s="5" t="s">
        <v>0</v>
      </c>
      <c r="B135" s="1" t="s">
        <v>111</v>
      </c>
      <c r="C135" s="7" t="s">
        <v>112</v>
      </c>
    </row>
    <row r="136" spans="1:3" ht="15.75">
      <c r="A136" s="6" t="s">
        <v>264</v>
      </c>
      <c r="B136" s="13">
        <v>86</v>
      </c>
      <c r="C136" s="4">
        <v>126.7</v>
      </c>
    </row>
    <row r="137" spans="1:3" ht="15.75">
      <c r="A137" s="6" t="s">
        <v>265</v>
      </c>
      <c r="B137" s="13">
        <v>86</v>
      </c>
      <c r="C137" s="4">
        <v>126.7</v>
      </c>
    </row>
    <row r="138" spans="1:3" ht="15.75">
      <c r="A138" s="6" t="s">
        <v>266</v>
      </c>
      <c r="B138" s="13">
        <v>86</v>
      </c>
      <c r="C138" s="4">
        <v>126.7</v>
      </c>
    </row>
    <row r="139" spans="1:3" ht="15.75">
      <c r="A139" s="6" t="s">
        <v>267</v>
      </c>
      <c r="B139" s="13">
        <v>86</v>
      </c>
      <c r="C139" s="4">
        <v>126.7</v>
      </c>
    </row>
    <row r="140" spans="1:3" ht="15.75">
      <c r="A140" s="6" t="s">
        <v>268</v>
      </c>
      <c r="B140" s="13">
        <v>86</v>
      </c>
      <c r="C140" s="4">
        <v>126.7</v>
      </c>
    </row>
    <row r="141" spans="1:3" ht="15.75">
      <c r="A141" s="6" t="s">
        <v>269</v>
      </c>
      <c r="B141" s="13">
        <v>86</v>
      </c>
      <c r="C141" s="4">
        <v>126.7</v>
      </c>
    </row>
    <row r="142" spans="1:3" ht="15.75">
      <c r="A142" s="6" t="s">
        <v>270</v>
      </c>
      <c r="B142" s="13">
        <v>86</v>
      </c>
      <c r="C142" s="4">
        <v>126.7</v>
      </c>
    </row>
    <row r="143" spans="1:3" ht="15.75">
      <c r="A143" s="6" t="s">
        <v>271</v>
      </c>
      <c r="B143" s="13">
        <v>86</v>
      </c>
      <c r="C143" s="4">
        <v>126.7</v>
      </c>
    </row>
    <row r="144" spans="1:3" ht="15.75">
      <c r="A144" s="6" t="s">
        <v>272</v>
      </c>
      <c r="B144" s="13">
        <v>86</v>
      </c>
      <c r="C144" s="4">
        <v>126.7</v>
      </c>
    </row>
    <row r="145" spans="1:3" ht="15.75">
      <c r="A145" s="6" t="s">
        <v>273</v>
      </c>
      <c r="B145" s="13"/>
      <c r="C145" s="4"/>
    </row>
    <row r="146" spans="1:3" ht="15.75">
      <c r="A146" s="6" t="s">
        <v>274</v>
      </c>
      <c r="B146" s="13">
        <v>86</v>
      </c>
      <c r="C146" s="4">
        <v>126.7</v>
      </c>
    </row>
    <row r="147" spans="1:3" ht="15.75">
      <c r="A147" s="6" t="s">
        <v>275</v>
      </c>
      <c r="B147" s="13">
        <v>86</v>
      </c>
      <c r="C147" s="4">
        <v>126.7</v>
      </c>
    </row>
    <row r="148" spans="1:3" ht="15.75">
      <c r="A148" s="6" t="s">
        <v>276</v>
      </c>
      <c r="B148" s="13">
        <v>86</v>
      </c>
      <c r="C148" s="4">
        <v>126.8</v>
      </c>
    </row>
    <row r="149" spans="1:3" ht="15.75">
      <c r="A149" s="6" t="s">
        <v>277</v>
      </c>
      <c r="B149" s="13">
        <v>86</v>
      </c>
      <c r="C149" s="4">
        <v>126.8</v>
      </c>
    </row>
    <row r="150" spans="1:3" ht="15.75">
      <c r="A150" s="6" t="s">
        <v>278</v>
      </c>
      <c r="B150" s="13">
        <v>86</v>
      </c>
      <c r="C150" s="4">
        <v>126.7</v>
      </c>
    </row>
    <row r="151" spans="1:3" ht="15.75">
      <c r="A151" s="6" t="s">
        <v>279</v>
      </c>
      <c r="B151" s="13">
        <v>86</v>
      </c>
      <c r="C151" s="4">
        <v>126.7</v>
      </c>
    </row>
    <row r="152" spans="1:3" ht="15.75">
      <c r="A152" s="6" t="s">
        <v>280</v>
      </c>
      <c r="B152" s="13">
        <v>86</v>
      </c>
      <c r="C152" s="4">
        <v>126.7</v>
      </c>
    </row>
    <row r="153" spans="1:3" ht="15.75">
      <c r="A153" s="6" t="s">
        <v>281</v>
      </c>
      <c r="B153" s="13">
        <v>86</v>
      </c>
      <c r="C153" s="4">
        <v>126.8</v>
      </c>
    </row>
    <row r="154" spans="1:3" ht="15.75">
      <c r="A154" s="6" t="s">
        <v>282</v>
      </c>
      <c r="B154" s="13">
        <v>86</v>
      </c>
      <c r="C154" s="4">
        <v>126.8</v>
      </c>
    </row>
    <row r="155" spans="1:3" ht="15.75">
      <c r="A155" s="6" t="s">
        <v>283</v>
      </c>
      <c r="B155" s="13">
        <v>86.6</v>
      </c>
      <c r="C155" s="4">
        <v>126.2</v>
      </c>
    </row>
    <row r="156" spans="1:3" ht="15.75">
      <c r="A156" s="6" t="s">
        <v>284</v>
      </c>
      <c r="B156" s="13">
        <v>87</v>
      </c>
      <c r="C156" s="4">
        <v>126.2</v>
      </c>
    </row>
    <row r="157" spans="1:3" ht="15.75">
      <c r="A157" s="6" t="s">
        <v>285</v>
      </c>
      <c r="B157" s="13">
        <v>87</v>
      </c>
      <c r="C157" s="4">
        <v>126.2</v>
      </c>
    </row>
    <row r="158" spans="1:3" ht="15.75">
      <c r="A158" s="6" t="s">
        <v>286</v>
      </c>
      <c r="B158" s="13">
        <v>87</v>
      </c>
      <c r="C158" s="4">
        <v>126.2</v>
      </c>
    </row>
    <row r="159" spans="1:3" ht="15.75">
      <c r="A159" s="6" t="s">
        <v>287</v>
      </c>
      <c r="B159" s="13">
        <v>87</v>
      </c>
      <c r="C159" s="4">
        <v>126.2</v>
      </c>
    </row>
    <row r="160" spans="1:3" ht="15.75">
      <c r="A160" s="6" t="s">
        <v>288</v>
      </c>
      <c r="B160" s="13">
        <v>87</v>
      </c>
      <c r="C160" s="4">
        <v>126.3</v>
      </c>
    </row>
    <row r="161" spans="1:3" ht="15.75">
      <c r="A161" s="6" t="s">
        <v>289</v>
      </c>
      <c r="B161" s="13">
        <v>87</v>
      </c>
      <c r="C161" s="4">
        <v>126.3</v>
      </c>
    </row>
    <row r="162" spans="1:3" ht="15.75">
      <c r="A162" s="6" t="s">
        <v>191</v>
      </c>
      <c r="B162" s="13">
        <v>87</v>
      </c>
      <c r="C162" s="4">
        <v>126.3</v>
      </c>
    </row>
    <row r="163" spans="1:3" ht="15.75">
      <c r="A163" s="6" t="s">
        <v>290</v>
      </c>
      <c r="B163" s="13">
        <v>87</v>
      </c>
      <c r="C163" s="4">
        <v>126.3</v>
      </c>
    </row>
    <row r="164" spans="1:3" ht="15.75">
      <c r="A164" s="6" t="s">
        <v>291</v>
      </c>
      <c r="B164" s="13"/>
      <c r="C164" s="4"/>
    </row>
    <row r="165" spans="1:3" ht="15.75">
      <c r="A165" s="6" t="s">
        <v>292</v>
      </c>
      <c r="B165" s="13">
        <v>87</v>
      </c>
      <c r="C165" s="4">
        <v>126.1</v>
      </c>
    </row>
    <row r="166" spans="1:3" ht="15.75">
      <c r="A166" s="6" t="s">
        <v>293</v>
      </c>
      <c r="B166" s="13">
        <v>87</v>
      </c>
      <c r="C166" s="4">
        <v>126.3</v>
      </c>
    </row>
    <row r="167" spans="1:3" ht="18.75">
      <c r="A167" s="121" t="s">
        <v>294</v>
      </c>
      <c r="B167" s="121"/>
      <c r="C167" s="121"/>
    </row>
    <row r="168" spans="1:3" ht="15.75">
      <c r="A168" s="5" t="s">
        <v>0</v>
      </c>
      <c r="B168" s="1" t="s">
        <v>111</v>
      </c>
      <c r="C168" s="7" t="s">
        <v>112</v>
      </c>
    </row>
    <row r="169" spans="1:3" ht="15.75">
      <c r="A169" s="6" t="s">
        <v>295</v>
      </c>
      <c r="B169" s="13">
        <v>87</v>
      </c>
      <c r="C169" s="4">
        <v>126.4</v>
      </c>
    </row>
    <row r="170" spans="1:3" ht="15.75">
      <c r="A170" s="6" t="s">
        <v>296</v>
      </c>
      <c r="B170" s="13">
        <v>87</v>
      </c>
      <c r="C170" s="4">
        <v>126.3</v>
      </c>
    </row>
    <row r="171" spans="1:3" ht="15.75">
      <c r="A171" s="6" t="s">
        <v>297</v>
      </c>
      <c r="B171" s="13">
        <v>87</v>
      </c>
      <c r="C171" s="4">
        <v>126.3</v>
      </c>
    </row>
    <row r="172" spans="1:3" ht="15.75">
      <c r="A172" s="6" t="s">
        <v>298</v>
      </c>
      <c r="B172" s="13">
        <v>87</v>
      </c>
      <c r="C172" s="4">
        <v>126.3</v>
      </c>
    </row>
    <row r="173" spans="1:3" ht="15.75">
      <c r="A173" s="6" t="s">
        <v>299</v>
      </c>
      <c r="B173" s="13">
        <v>87</v>
      </c>
      <c r="C173" s="4">
        <v>126.3</v>
      </c>
    </row>
    <row r="174" spans="1:3" ht="15.75">
      <c r="A174" s="6" t="s">
        <v>300</v>
      </c>
      <c r="B174" s="13">
        <v>87</v>
      </c>
      <c r="C174" s="4">
        <v>126.3</v>
      </c>
    </row>
    <row r="175" spans="1:3" ht="15.75">
      <c r="A175" s="6" t="s">
        <v>301</v>
      </c>
      <c r="B175" s="13">
        <v>87</v>
      </c>
      <c r="C175" s="4">
        <v>126.3</v>
      </c>
    </row>
    <row r="176" spans="1:3" ht="15.75">
      <c r="A176" s="6" t="s">
        <v>302</v>
      </c>
      <c r="B176" s="13">
        <v>87</v>
      </c>
      <c r="C176" s="4">
        <v>126.3</v>
      </c>
    </row>
    <row r="177" spans="1:3" ht="15.75">
      <c r="A177" s="6" t="s">
        <v>303</v>
      </c>
      <c r="B177" s="13">
        <v>87</v>
      </c>
      <c r="C177" s="4">
        <v>126.3</v>
      </c>
    </row>
    <row r="178" spans="1:3" ht="15.75">
      <c r="A178" s="6" t="s">
        <v>304</v>
      </c>
      <c r="B178" s="13">
        <v>87</v>
      </c>
      <c r="C178" s="4">
        <v>126.3</v>
      </c>
    </row>
    <row r="179" spans="1:3" ht="15.75">
      <c r="A179" s="6" t="s">
        <v>305</v>
      </c>
      <c r="B179" s="13">
        <v>87</v>
      </c>
      <c r="C179" s="4">
        <v>126.3</v>
      </c>
    </row>
    <row r="180" spans="1:3" ht="15.75">
      <c r="A180" s="6" t="s">
        <v>306</v>
      </c>
      <c r="B180" s="13">
        <v>87</v>
      </c>
      <c r="C180" s="4">
        <v>126.3</v>
      </c>
    </row>
    <row r="181" spans="1:3" ht="15.75">
      <c r="A181" s="6" t="s">
        <v>307</v>
      </c>
      <c r="B181" s="13"/>
      <c r="C181" s="4"/>
    </row>
    <row r="182" spans="1:3" ht="15.75">
      <c r="A182" s="6" t="s">
        <v>308</v>
      </c>
      <c r="B182" s="13">
        <v>87</v>
      </c>
      <c r="C182" s="4">
        <v>126.3</v>
      </c>
    </row>
    <row r="183" spans="1:3" ht="15.75">
      <c r="A183" s="6" t="s">
        <v>309</v>
      </c>
      <c r="B183" s="13">
        <v>87</v>
      </c>
      <c r="C183" s="4">
        <v>126.3</v>
      </c>
    </row>
    <row r="184" spans="1:3" ht="15.75">
      <c r="A184" s="6" t="s">
        <v>310</v>
      </c>
      <c r="B184" s="13">
        <v>87</v>
      </c>
      <c r="C184" s="4">
        <v>126.3</v>
      </c>
    </row>
    <row r="185" spans="1:3" ht="15.75">
      <c r="A185" s="6" t="s">
        <v>311</v>
      </c>
      <c r="B185" s="13">
        <v>87</v>
      </c>
      <c r="C185" s="4">
        <v>126.3</v>
      </c>
    </row>
    <row r="186" spans="1:3" ht="15.75">
      <c r="A186" s="6" t="s">
        <v>312</v>
      </c>
      <c r="B186" s="13">
        <v>87</v>
      </c>
      <c r="C186" s="4">
        <v>126.3</v>
      </c>
    </row>
    <row r="187" spans="1:3" ht="15.75">
      <c r="A187" s="6" t="s">
        <v>313</v>
      </c>
      <c r="B187" s="13">
        <v>87</v>
      </c>
      <c r="C187" s="4">
        <v>126.3</v>
      </c>
    </row>
    <row r="188" spans="1:3" ht="15.75">
      <c r="A188" s="6" t="s">
        <v>314</v>
      </c>
      <c r="B188" s="13">
        <v>87</v>
      </c>
      <c r="C188" s="4">
        <v>126.3</v>
      </c>
    </row>
    <row r="189" spans="1:3" ht="15.75">
      <c r="A189" s="6" t="s">
        <v>315</v>
      </c>
      <c r="B189" s="13">
        <v>87</v>
      </c>
      <c r="C189" s="4">
        <v>126.3</v>
      </c>
    </row>
    <row r="190" spans="1:3" ht="15.75">
      <c r="A190" s="6" t="s">
        <v>316</v>
      </c>
      <c r="B190" s="13">
        <v>87</v>
      </c>
      <c r="C190" s="4">
        <v>126.3</v>
      </c>
    </row>
    <row r="191" spans="1:3" ht="15.75">
      <c r="A191" s="6" t="s">
        <v>317</v>
      </c>
      <c r="B191" s="13">
        <v>87</v>
      </c>
      <c r="C191" s="4">
        <v>126.2</v>
      </c>
    </row>
    <row r="192" spans="1:3" ht="15.75">
      <c r="A192" s="6" t="s">
        <v>318</v>
      </c>
      <c r="B192" s="13">
        <v>87</v>
      </c>
      <c r="C192" s="4">
        <v>126.2</v>
      </c>
    </row>
    <row r="193" spans="1:3" ht="15.75">
      <c r="A193" s="6" t="s">
        <v>319</v>
      </c>
      <c r="B193" s="13">
        <v>87</v>
      </c>
      <c r="C193" s="4">
        <v>126.3</v>
      </c>
    </row>
    <row r="194" spans="1:3" ht="15.75">
      <c r="A194" s="6" t="s">
        <v>320</v>
      </c>
      <c r="B194" s="13">
        <v>87</v>
      </c>
      <c r="C194" s="4">
        <v>126.4</v>
      </c>
    </row>
    <row r="195" spans="1:3" ht="15.75">
      <c r="A195" s="6" t="s">
        <v>193</v>
      </c>
      <c r="B195" s="13">
        <v>87</v>
      </c>
      <c r="C195" s="4">
        <v>126.5</v>
      </c>
    </row>
    <row r="196" spans="1:3" ht="15.75">
      <c r="A196" s="6" t="s">
        <v>321</v>
      </c>
      <c r="B196" s="13">
        <v>87</v>
      </c>
      <c r="C196" s="4">
        <v>126.5</v>
      </c>
    </row>
    <row r="197" spans="1:3" ht="15.75">
      <c r="A197" s="6" t="s">
        <v>322</v>
      </c>
      <c r="B197" s="13">
        <v>87</v>
      </c>
      <c r="C197" s="4">
        <v>126.7</v>
      </c>
    </row>
    <row r="198" spans="1:3" ht="15.75">
      <c r="A198" s="6" t="s">
        <v>323</v>
      </c>
      <c r="B198" s="13">
        <v>87</v>
      </c>
      <c r="C198" s="4">
        <v>126.9</v>
      </c>
    </row>
    <row r="199" spans="1:3" ht="15.75">
      <c r="A199" s="6" t="s">
        <v>324</v>
      </c>
      <c r="B199" s="13">
        <v>87</v>
      </c>
      <c r="C199" s="4">
        <v>126.8</v>
      </c>
    </row>
    <row r="200" spans="1:3" ht="18.75">
      <c r="A200" s="121" t="s">
        <v>325</v>
      </c>
      <c r="B200" s="121"/>
      <c r="C200" s="121"/>
    </row>
    <row r="201" spans="1:3" ht="15.75">
      <c r="A201" s="5" t="s">
        <v>0</v>
      </c>
      <c r="B201" s="1" t="s">
        <v>111</v>
      </c>
      <c r="C201" s="7" t="s">
        <v>112</v>
      </c>
    </row>
    <row r="202" spans="1:3" ht="15.75">
      <c r="A202" s="6" t="s">
        <v>326</v>
      </c>
      <c r="B202" s="13">
        <v>87</v>
      </c>
      <c r="C202" s="4">
        <v>126.4</v>
      </c>
    </row>
    <row r="203" spans="1:3" ht="15.75">
      <c r="A203" s="6" t="s">
        <v>327</v>
      </c>
      <c r="B203" s="13">
        <v>87</v>
      </c>
      <c r="C203" s="4">
        <v>126.1</v>
      </c>
    </row>
    <row r="204" spans="1:3" ht="15.75">
      <c r="A204" s="6" t="s">
        <v>328</v>
      </c>
      <c r="B204" s="13">
        <v>87</v>
      </c>
      <c r="C204" s="4">
        <v>126</v>
      </c>
    </row>
    <row r="205" spans="1:3" ht="15.75">
      <c r="A205" s="6" t="s">
        <v>329</v>
      </c>
      <c r="B205" s="13">
        <v>87</v>
      </c>
      <c r="C205" s="4">
        <v>126</v>
      </c>
    </row>
    <row r="206" spans="1:3" ht="15.75">
      <c r="A206" s="6" t="s">
        <v>330</v>
      </c>
      <c r="B206" s="13">
        <v>87</v>
      </c>
      <c r="C206" s="4">
        <v>126.3</v>
      </c>
    </row>
    <row r="207" spans="1:3" ht="15.75">
      <c r="A207" s="6" t="s">
        <v>331</v>
      </c>
      <c r="B207" s="13">
        <v>87</v>
      </c>
      <c r="C207" s="4">
        <v>126.8</v>
      </c>
    </row>
    <row r="208" spans="1:3" ht="15.75">
      <c r="A208" s="6" t="s">
        <v>332</v>
      </c>
      <c r="B208" s="13">
        <v>87</v>
      </c>
      <c r="C208" s="4">
        <v>126.7</v>
      </c>
    </row>
    <row r="209" spans="1:3" ht="15.75">
      <c r="A209" s="6" t="s">
        <v>333</v>
      </c>
      <c r="B209" s="13">
        <v>87</v>
      </c>
      <c r="C209" s="4">
        <v>126.4</v>
      </c>
    </row>
    <row r="210" spans="1:3" ht="15.75">
      <c r="A210" s="6" t="s">
        <v>334</v>
      </c>
      <c r="B210" s="13">
        <v>87</v>
      </c>
      <c r="C210" s="4">
        <v>126.4</v>
      </c>
    </row>
    <row r="211" spans="1:3" ht="15.75">
      <c r="A211" s="6" t="s">
        <v>335</v>
      </c>
      <c r="B211" s="13">
        <v>87</v>
      </c>
      <c r="C211" s="4">
        <v>126.3</v>
      </c>
    </row>
    <row r="212" spans="1:3" ht="15.75">
      <c r="A212" s="6" t="s">
        <v>336</v>
      </c>
      <c r="B212" s="13"/>
      <c r="C212" s="4"/>
    </row>
    <row r="213" spans="1:3" ht="15.75">
      <c r="A213" s="6" t="s">
        <v>337</v>
      </c>
      <c r="B213" s="13"/>
      <c r="C213" s="4"/>
    </row>
    <row r="214" spans="1:3" ht="15.75">
      <c r="A214" s="6" t="s">
        <v>338</v>
      </c>
      <c r="B214" s="13"/>
      <c r="C214" s="4"/>
    </row>
    <row r="215" spans="1:3" ht="15.75">
      <c r="A215" s="6" t="s">
        <v>339</v>
      </c>
      <c r="B215" s="13">
        <v>87</v>
      </c>
      <c r="C215" s="4">
        <v>127.3</v>
      </c>
    </row>
    <row r="216" spans="1:3" ht="15.75">
      <c r="A216" s="6" t="s">
        <v>340</v>
      </c>
      <c r="B216" s="13">
        <v>87</v>
      </c>
      <c r="C216" s="4">
        <v>127.6</v>
      </c>
    </row>
    <row r="217" spans="1:3" ht="15.75">
      <c r="A217" s="6" t="s">
        <v>341</v>
      </c>
      <c r="B217" s="13">
        <v>86</v>
      </c>
      <c r="C217" s="4">
        <v>128</v>
      </c>
    </row>
    <row r="218" spans="1:3" ht="15.75">
      <c r="A218" s="6" t="s">
        <v>342</v>
      </c>
      <c r="B218" s="13">
        <v>86</v>
      </c>
      <c r="C218" s="4">
        <v>127.2</v>
      </c>
    </row>
    <row r="219" spans="1:3" ht="15.75">
      <c r="A219" s="6" t="s">
        <v>343</v>
      </c>
      <c r="B219" s="13">
        <v>87</v>
      </c>
      <c r="C219" s="4">
        <v>126.9</v>
      </c>
    </row>
    <row r="220" spans="1:3" ht="15.75">
      <c r="A220" s="6" t="s">
        <v>344</v>
      </c>
      <c r="B220" s="13">
        <v>87</v>
      </c>
      <c r="C220" s="4">
        <v>127.3</v>
      </c>
    </row>
    <row r="221" spans="1:3" ht="15.75">
      <c r="A221" s="6" t="s">
        <v>345</v>
      </c>
      <c r="B221" s="13">
        <v>86</v>
      </c>
      <c r="C221" s="4">
        <v>127.2</v>
      </c>
    </row>
    <row r="222" spans="1:3" ht="15.75">
      <c r="A222" s="6" t="s">
        <v>346</v>
      </c>
      <c r="B222" s="13">
        <v>86</v>
      </c>
      <c r="C222" s="4">
        <v>126.9</v>
      </c>
    </row>
    <row r="223" spans="1:3" ht="15.75">
      <c r="A223" s="6" t="s">
        <v>347</v>
      </c>
      <c r="B223" s="13">
        <v>87</v>
      </c>
      <c r="C223" s="4">
        <v>127.2</v>
      </c>
    </row>
    <row r="224" spans="1:3" ht="15.75">
      <c r="A224" s="6" t="s">
        <v>348</v>
      </c>
      <c r="B224" s="13">
        <v>86</v>
      </c>
      <c r="C224" s="4">
        <v>127.7</v>
      </c>
    </row>
    <row r="225" spans="1:3" ht="15.75">
      <c r="A225" s="6" t="s">
        <v>349</v>
      </c>
      <c r="B225" s="13">
        <v>86</v>
      </c>
      <c r="C225" s="4">
        <v>128</v>
      </c>
    </row>
    <row r="226" spans="1:3" ht="15.75">
      <c r="A226" s="6" t="s">
        <v>195</v>
      </c>
      <c r="B226" s="13">
        <v>86</v>
      </c>
      <c r="C226" s="4">
        <v>127.2</v>
      </c>
    </row>
    <row r="227" spans="1:3" ht="15.75">
      <c r="A227" s="6" t="s">
        <v>350</v>
      </c>
      <c r="B227" s="13">
        <v>86</v>
      </c>
      <c r="C227" s="4">
        <v>126.6</v>
      </c>
    </row>
    <row r="228" spans="1:3" ht="15.75">
      <c r="A228" s="6" t="s">
        <v>351</v>
      </c>
      <c r="B228" s="13">
        <v>86</v>
      </c>
      <c r="C228" s="4">
        <v>126.5</v>
      </c>
    </row>
    <row r="229" spans="1:3" ht="15.75">
      <c r="A229" s="6" t="s">
        <v>352</v>
      </c>
      <c r="B229" s="13">
        <v>86</v>
      </c>
      <c r="C229" s="4">
        <v>127.1</v>
      </c>
    </row>
    <row r="230" spans="1:3" ht="15.75">
      <c r="A230" s="6" t="s">
        <v>353</v>
      </c>
      <c r="B230" s="13">
        <v>86</v>
      </c>
      <c r="C230" s="4">
        <v>126.9</v>
      </c>
    </row>
    <row r="231" spans="1:3" ht="15.75">
      <c r="A231" s="6" t="s">
        <v>354</v>
      </c>
      <c r="B231" s="13">
        <v>86</v>
      </c>
      <c r="C231" s="4">
        <v>126.9</v>
      </c>
    </row>
    <row r="232" spans="1:3" ht="18.75">
      <c r="A232" s="121" t="s">
        <v>355</v>
      </c>
      <c r="B232" s="121"/>
      <c r="C232" s="121"/>
    </row>
    <row r="233" spans="1:3" ht="15.75">
      <c r="A233" s="5" t="s">
        <v>0</v>
      </c>
      <c r="B233" s="1" t="s">
        <v>111</v>
      </c>
      <c r="C233" s="7" t="s">
        <v>112</v>
      </c>
    </row>
    <row r="234" spans="1:3" ht="15.75">
      <c r="A234" s="6" t="s">
        <v>356</v>
      </c>
      <c r="B234" s="13">
        <v>86</v>
      </c>
      <c r="C234" s="4">
        <v>126.1</v>
      </c>
    </row>
    <row r="235" spans="1:3" ht="15.75">
      <c r="A235" s="6" t="s">
        <v>357</v>
      </c>
      <c r="B235" s="13">
        <v>86</v>
      </c>
      <c r="C235" s="4">
        <v>125.9</v>
      </c>
    </row>
    <row r="236" spans="1:3" ht="15.75">
      <c r="A236" s="6" t="s">
        <v>358</v>
      </c>
      <c r="B236" s="13">
        <v>86</v>
      </c>
      <c r="C236" s="4">
        <v>126.4</v>
      </c>
    </row>
    <row r="237" spans="1:3" ht="15.75">
      <c r="A237" s="6" t="s">
        <v>359</v>
      </c>
      <c r="B237" s="13">
        <v>86</v>
      </c>
      <c r="C237" s="4">
        <v>126.7</v>
      </c>
    </row>
    <row r="238" spans="1:3" ht="15.75">
      <c r="A238" s="6" t="s">
        <v>360</v>
      </c>
      <c r="B238" s="13">
        <v>86</v>
      </c>
      <c r="C238" s="4">
        <v>126.3</v>
      </c>
    </row>
    <row r="239" spans="1:3" ht="15.75">
      <c r="A239" s="6" t="s">
        <v>361</v>
      </c>
      <c r="B239" s="13">
        <v>86</v>
      </c>
      <c r="C239" s="4">
        <v>126.1</v>
      </c>
    </row>
    <row r="240" spans="1:3" ht="15.75">
      <c r="A240" s="6" t="s">
        <v>362</v>
      </c>
      <c r="B240" s="13">
        <v>86</v>
      </c>
      <c r="C240" s="4">
        <v>125.8</v>
      </c>
    </row>
    <row r="241" spans="1:3" ht="15.75">
      <c r="A241" s="6" t="s">
        <v>363</v>
      </c>
      <c r="B241" s="13">
        <v>86</v>
      </c>
      <c r="C241" s="4">
        <v>126.2</v>
      </c>
    </row>
    <row r="242" spans="1:3" ht="15.75">
      <c r="A242" s="6" t="s">
        <v>364</v>
      </c>
      <c r="B242" s="13">
        <v>86</v>
      </c>
      <c r="C242" s="4">
        <v>126.9</v>
      </c>
    </row>
    <row r="243" spans="1:3" ht="15.75">
      <c r="A243" s="6" t="s">
        <v>365</v>
      </c>
      <c r="B243" s="13">
        <v>86</v>
      </c>
      <c r="C243" s="4">
        <v>126.6</v>
      </c>
    </row>
    <row r="244" spans="1:3" ht="15.75">
      <c r="A244" s="6" t="s">
        <v>366</v>
      </c>
      <c r="B244" s="13">
        <v>86</v>
      </c>
      <c r="C244" s="4">
        <v>125.8</v>
      </c>
    </row>
    <row r="245" spans="1:3" ht="15.75">
      <c r="A245" s="6" t="s">
        <v>367</v>
      </c>
      <c r="B245" s="13">
        <v>86</v>
      </c>
      <c r="C245" s="4">
        <v>125.9</v>
      </c>
    </row>
    <row r="246" spans="1:3" ht="15.75">
      <c r="A246" s="6" t="s">
        <v>368</v>
      </c>
      <c r="B246" s="13">
        <v>86</v>
      </c>
      <c r="C246" s="4">
        <v>125.9</v>
      </c>
    </row>
    <row r="247" spans="1:3" ht="15.75">
      <c r="A247" s="6" t="s">
        <v>369</v>
      </c>
      <c r="B247" s="13">
        <v>86</v>
      </c>
      <c r="C247" s="4">
        <v>125.4</v>
      </c>
    </row>
    <row r="248" spans="1:3" ht="15.75">
      <c r="A248" s="6" t="s">
        <v>370</v>
      </c>
      <c r="B248" s="13">
        <v>86</v>
      </c>
      <c r="C248" s="4">
        <v>124.8</v>
      </c>
    </row>
    <row r="249" spans="1:3" ht="15.75">
      <c r="A249" s="6" t="s">
        <v>371</v>
      </c>
      <c r="B249" s="13">
        <v>86</v>
      </c>
      <c r="C249" s="4">
        <v>124.6</v>
      </c>
    </row>
    <row r="250" spans="1:3" ht="15.75">
      <c r="A250" s="6" t="s">
        <v>372</v>
      </c>
      <c r="B250" s="13">
        <v>86</v>
      </c>
      <c r="C250" s="4">
        <v>124.6</v>
      </c>
    </row>
    <row r="251" spans="1:3" ht="15.75">
      <c r="A251" s="6" t="s">
        <v>373</v>
      </c>
      <c r="B251" s="13">
        <v>86</v>
      </c>
      <c r="C251" s="4">
        <v>125</v>
      </c>
    </row>
    <row r="252" spans="1:3" ht="15.75">
      <c r="A252" s="6" t="s">
        <v>374</v>
      </c>
      <c r="B252" s="13">
        <v>86</v>
      </c>
      <c r="C252" s="4">
        <v>125</v>
      </c>
    </row>
    <row r="253" spans="1:3" ht="15.75">
      <c r="A253" s="6" t="s">
        <v>375</v>
      </c>
      <c r="B253" s="13">
        <v>87</v>
      </c>
      <c r="C253" s="4">
        <v>126.3</v>
      </c>
    </row>
    <row r="254" spans="1:3" ht="15.75">
      <c r="A254" s="6" t="s">
        <v>376</v>
      </c>
      <c r="B254" s="13">
        <v>87</v>
      </c>
      <c r="C254" s="4">
        <v>127.3</v>
      </c>
    </row>
    <row r="255" spans="1:3" ht="15.75">
      <c r="A255" s="6" t="s">
        <v>377</v>
      </c>
      <c r="B255" s="13">
        <v>87</v>
      </c>
      <c r="C255" s="4">
        <v>127.6</v>
      </c>
    </row>
    <row r="256" spans="1:3" ht="15.75">
      <c r="A256" s="6" t="s">
        <v>378</v>
      </c>
      <c r="B256" s="13">
        <v>87</v>
      </c>
      <c r="C256" s="4">
        <v>127.6</v>
      </c>
    </row>
    <row r="257" spans="1:3" ht="15.75">
      <c r="A257" s="6" t="s">
        <v>197</v>
      </c>
      <c r="B257" s="13">
        <v>87</v>
      </c>
      <c r="C257" s="4">
        <v>128.1</v>
      </c>
    </row>
    <row r="258" spans="1:3" ht="15.75">
      <c r="A258" s="6" t="s">
        <v>379</v>
      </c>
      <c r="B258" s="13">
        <v>87</v>
      </c>
      <c r="C258" s="4">
        <v>126.4</v>
      </c>
    </row>
    <row r="259" spans="1:3" ht="15.75">
      <c r="A259" s="6" t="s">
        <v>380</v>
      </c>
      <c r="B259" s="13">
        <v>87</v>
      </c>
      <c r="C259" s="4">
        <v>125.4</v>
      </c>
    </row>
    <row r="260" spans="1:3" ht="15.75">
      <c r="A260" s="6" t="s">
        <v>381</v>
      </c>
      <c r="B260" s="13">
        <v>87</v>
      </c>
      <c r="C260" s="4">
        <v>124.6</v>
      </c>
    </row>
    <row r="261" spans="1:3" ht="15.75">
      <c r="A261" s="6" t="s">
        <v>382</v>
      </c>
      <c r="B261" s="13">
        <v>87</v>
      </c>
      <c r="C261" s="4">
        <v>124.4</v>
      </c>
    </row>
    <row r="262" spans="1:3" ht="15.75">
      <c r="A262" s="6" t="s">
        <v>383</v>
      </c>
      <c r="B262" s="13">
        <v>87</v>
      </c>
      <c r="C262" s="4">
        <v>125.3</v>
      </c>
    </row>
    <row r="263" spans="1:3" ht="15.75">
      <c r="A263" s="6" t="s">
        <v>384</v>
      </c>
      <c r="B263" s="13">
        <v>87</v>
      </c>
      <c r="C263" s="4">
        <v>125.6</v>
      </c>
    </row>
    <row r="264" spans="1:3" ht="18.75">
      <c r="A264" s="121" t="s">
        <v>385</v>
      </c>
      <c r="B264" s="121"/>
      <c r="C264" s="121"/>
    </row>
    <row r="265" spans="1:3" ht="15.75">
      <c r="A265" s="5" t="s">
        <v>0</v>
      </c>
      <c r="B265" s="1" t="s">
        <v>111</v>
      </c>
      <c r="C265" s="7" t="s">
        <v>112</v>
      </c>
    </row>
    <row r="266" spans="1:3" ht="15.75">
      <c r="A266" s="6" t="s">
        <v>386</v>
      </c>
      <c r="B266" s="13">
        <v>87</v>
      </c>
      <c r="C266" s="4">
        <v>125.5</v>
      </c>
    </row>
    <row r="267" spans="1:3" ht="15.75">
      <c r="A267" s="6" t="s">
        <v>387</v>
      </c>
      <c r="B267" s="13">
        <v>87</v>
      </c>
      <c r="C267" s="4">
        <v>125.6</v>
      </c>
    </row>
    <row r="268" spans="1:3" ht="15.75">
      <c r="A268" s="6" t="s">
        <v>388</v>
      </c>
      <c r="B268" s="13">
        <v>87</v>
      </c>
      <c r="C268" s="4">
        <v>125.8</v>
      </c>
    </row>
    <row r="269" spans="1:3" ht="15.75">
      <c r="A269" s="6" t="s">
        <v>389</v>
      </c>
      <c r="B269" s="13">
        <v>87</v>
      </c>
      <c r="C269" s="4">
        <v>126.9</v>
      </c>
    </row>
    <row r="270" spans="1:3" ht="15.75">
      <c r="A270" s="6" t="s">
        <v>390</v>
      </c>
      <c r="B270" s="13"/>
      <c r="C270" s="4"/>
    </row>
    <row r="271" spans="1:3" ht="15.75">
      <c r="A271" s="6" t="s">
        <v>391</v>
      </c>
      <c r="B271" s="13">
        <v>87</v>
      </c>
      <c r="C271" s="4">
        <v>125.8</v>
      </c>
    </row>
    <row r="272" spans="1:3" ht="15.75">
      <c r="A272" s="6" t="s">
        <v>392</v>
      </c>
      <c r="B272" s="13">
        <v>87</v>
      </c>
      <c r="C272" s="4">
        <v>124.9</v>
      </c>
    </row>
    <row r="273" spans="1:3" ht="15.75">
      <c r="A273" s="6" t="s">
        <v>393</v>
      </c>
      <c r="B273" s="13">
        <v>87</v>
      </c>
      <c r="C273" s="4">
        <v>124.8</v>
      </c>
    </row>
    <row r="274" spans="1:3" ht="15.75">
      <c r="A274" s="6" t="s">
        <v>394</v>
      </c>
      <c r="B274" s="13">
        <v>87</v>
      </c>
      <c r="C274" s="4">
        <v>124.1</v>
      </c>
    </row>
    <row r="275" spans="1:3" ht="15.75">
      <c r="A275" s="6" t="s">
        <v>395</v>
      </c>
      <c r="B275" s="13">
        <v>87</v>
      </c>
      <c r="C275" s="4">
        <v>124.7</v>
      </c>
    </row>
    <row r="276" spans="1:3" ht="15.75">
      <c r="A276" s="6" t="s">
        <v>396</v>
      </c>
      <c r="B276" s="13">
        <v>87</v>
      </c>
      <c r="C276" s="4">
        <v>125.5</v>
      </c>
    </row>
    <row r="277" spans="1:3" ht="15.75">
      <c r="A277" s="6" t="s">
        <v>397</v>
      </c>
      <c r="B277" s="13">
        <v>87</v>
      </c>
      <c r="C277" s="4">
        <v>126.4</v>
      </c>
    </row>
    <row r="278" spans="1:3" ht="15.75">
      <c r="A278" s="6" t="s">
        <v>398</v>
      </c>
      <c r="B278" s="13">
        <v>87</v>
      </c>
      <c r="C278" s="4">
        <v>127.6</v>
      </c>
    </row>
    <row r="279" spans="1:3" ht="15.75">
      <c r="A279" s="6" t="s">
        <v>399</v>
      </c>
      <c r="B279" s="13">
        <v>87</v>
      </c>
      <c r="C279" s="4">
        <v>128.80000000000001</v>
      </c>
    </row>
    <row r="280" spans="1:3" ht="15.75">
      <c r="A280" s="6" t="s">
        <v>400</v>
      </c>
      <c r="B280" s="13">
        <v>87</v>
      </c>
      <c r="C280" s="4">
        <v>127.9</v>
      </c>
    </row>
    <row r="281" spans="1:3" ht="15.75">
      <c r="A281" s="6" t="s">
        <v>401</v>
      </c>
      <c r="B281" s="13">
        <v>87</v>
      </c>
      <c r="C281" s="4">
        <v>126.2</v>
      </c>
    </row>
    <row r="282" spans="1:3" ht="15.75">
      <c r="A282" s="6" t="s">
        <v>402</v>
      </c>
      <c r="B282" s="13">
        <v>87</v>
      </c>
      <c r="C282" s="4">
        <v>124.5</v>
      </c>
    </row>
    <row r="283" spans="1:3" ht="15.75">
      <c r="A283" s="6" t="s">
        <v>403</v>
      </c>
      <c r="B283" s="13">
        <v>87</v>
      </c>
      <c r="C283" s="4">
        <v>124.1</v>
      </c>
    </row>
    <row r="284" spans="1:3" ht="15.75">
      <c r="A284" s="6" t="s">
        <v>404</v>
      </c>
      <c r="B284" s="13">
        <v>87</v>
      </c>
      <c r="C284" s="4">
        <v>125.6</v>
      </c>
    </row>
    <row r="285" spans="1:3" ht="15.75">
      <c r="A285" s="6" t="s">
        <v>405</v>
      </c>
      <c r="B285" s="13">
        <v>87</v>
      </c>
      <c r="C285" s="4">
        <v>125.8</v>
      </c>
    </row>
    <row r="286" spans="1:3" ht="15.75">
      <c r="A286" s="6" t="s">
        <v>406</v>
      </c>
      <c r="B286" s="13">
        <v>87</v>
      </c>
      <c r="C286" s="4">
        <v>123.9</v>
      </c>
    </row>
    <row r="287" spans="1:3" ht="15.75">
      <c r="A287" s="6" t="s">
        <v>407</v>
      </c>
      <c r="B287" s="13">
        <v>87</v>
      </c>
      <c r="C287" s="4">
        <v>123.2</v>
      </c>
    </row>
    <row r="288" spans="1:3" ht="15.75">
      <c r="A288" s="6" t="s">
        <v>408</v>
      </c>
      <c r="B288" s="13">
        <v>87</v>
      </c>
      <c r="C288" s="4">
        <v>122.8</v>
      </c>
    </row>
    <row r="289" spans="1:3" ht="15.75">
      <c r="A289" s="6" t="s">
        <v>409</v>
      </c>
      <c r="B289" s="13">
        <v>87</v>
      </c>
      <c r="C289" s="4">
        <v>123.3</v>
      </c>
    </row>
    <row r="290" spans="1:3" ht="15.75">
      <c r="A290" s="6" t="s">
        <v>199</v>
      </c>
      <c r="B290" s="13">
        <v>87</v>
      </c>
      <c r="C290" s="4">
        <v>124.9</v>
      </c>
    </row>
    <row r="291" spans="1:3" ht="15.75">
      <c r="A291" s="6" t="s">
        <v>410</v>
      </c>
      <c r="B291" s="13">
        <v>87</v>
      </c>
      <c r="C291" s="4">
        <v>126.5</v>
      </c>
    </row>
    <row r="292" spans="1:3" ht="15.75">
      <c r="A292" s="6" t="s">
        <v>411</v>
      </c>
      <c r="B292" s="13">
        <v>87</v>
      </c>
      <c r="C292" s="4">
        <v>126.2</v>
      </c>
    </row>
    <row r="293" spans="1:3" ht="15.75">
      <c r="A293" s="6" t="s">
        <v>412</v>
      </c>
      <c r="B293" s="13">
        <v>87</v>
      </c>
      <c r="C293" s="4">
        <v>124</v>
      </c>
    </row>
    <row r="294" spans="1:3" ht="15.75">
      <c r="A294" s="6" t="s">
        <v>413</v>
      </c>
      <c r="B294" s="13">
        <v>87</v>
      </c>
      <c r="C294" s="4">
        <v>123.4</v>
      </c>
    </row>
    <row r="295" spans="1:3" ht="15.75">
      <c r="A295" s="6" t="s">
        <v>414</v>
      </c>
      <c r="B295" s="13">
        <v>87</v>
      </c>
      <c r="C295" s="4">
        <v>124.3</v>
      </c>
    </row>
    <row r="296" spans="1:3" ht="18.75">
      <c r="A296" s="121" t="s">
        <v>415</v>
      </c>
      <c r="B296" s="121"/>
      <c r="C296" s="121"/>
    </row>
    <row r="297" spans="1:3" ht="15.75">
      <c r="A297" s="5" t="s">
        <v>0</v>
      </c>
      <c r="B297" s="1" t="s">
        <v>111</v>
      </c>
      <c r="C297" s="7" t="s">
        <v>112</v>
      </c>
    </row>
    <row r="298" spans="1:3" ht="15.75">
      <c r="A298" s="6" t="s">
        <v>416</v>
      </c>
      <c r="B298" s="13">
        <v>87</v>
      </c>
      <c r="C298" s="4">
        <v>125.5</v>
      </c>
    </row>
    <row r="299" spans="1:3" ht="15.75">
      <c r="A299" s="6" t="s">
        <v>417</v>
      </c>
      <c r="B299" s="13">
        <v>87</v>
      </c>
      <c r="C299" s="4">
        <v>123.7</v>
      </c>
    </row>
    <row r="300" spans="1:3" ht="15.75">
      <c r="A300" s="6" t="s">
        <v>418</v>
      </c>
      <c r="B300" s="13">
        <v>88</v>
      </c>
      <c r="C300" s="4">
        <v>121.6</v>
      </c>
    </row>
    <row r="301" spans="1:3" ht="15.75">
      <c r="A301" s="6" t="s">
        <v>419</v>
      </c>
      <c r="B301" s="13">
        <v>88</v>
      </c>
      <c r="C301" s="4">
        <v>121.6</v>
      </c>
    </row>
    <row r="302" spans="1:3" ht="15.75">
      <c r="A302" s="6" t="s">
        <v>420</v>
      </c>
      <c r="B302" s="13">
        <v>87</v>
      </c>
      <c r="C302" s="4">
        <v>123.4</v>
      </c>
    </row>
    <row r="303" spans="1:3" ht="15.75">
      <c r="A303" s="6" t="s">
        <v>421</v>
      </c>
      <c r="B303" s="13">
        <v>87</v>
      </c>
      <c r="C303" s="4">
        <v>123.4</v>
      </c>
    </row>
    <row r="304" spans="1:3" ht="15.75">
      <c r="A304" s="6" t="s">
        <v>422</v>
      </c>
      <c r="B304" s="13">
        <v>87</v>
      </c>
      <c r="C304" s="4">
        <v>123.9</v>
      </c>
    </row>
    <row r="305" spans="1:3" ht="15.75">
      <c r="A305" s="6" t="s">
        <v>423</v>
      </c>
      <c r="B305" s="13">
        <v>87</v>
      </c>
      <c r="C305" s="4">
        <v>124.5</v>
      </c>
    </row>
    <row r="306" spans="1:3" ht="15.75">
      <c r="A306" s="6" t="s">
        <v>424</v>
      </c>
      <c r="B306" s="13">
        <v>87</v>
      </c>
      <c r="C306" s="4">
        <v>124.8</v>
      </c>
    </row>
    <row r="307" spans="1:3" ht="15.75">
      <c r="A307" s="6" t="s">
        <v>425</v>
      </c>
      <c r="B307" s="13">
        <v>87</v>
      </c>
      <c r="C307" s="4">
        <v>124.8</v>
      </c>
    </row>
    <row r="308" spans="1:3" ht="15.75">
      <c r="A308" s="6" t="s">
        <v>426</v>
      </c>
      <c r="B308" s="13">
        <v>87</v>
      </c>
      <c r="C308" s="4">
        <v>125.8</v>
      </c>
    </row>
    <row r="309" spans="1:3" ht="15.75">
      <c r="A309" s="6" t="s">
        <v>427</v>
      </c>
      <c r="B309" s="13">
        <v>87</v>
      </c>
      <c r="C309" s="4">
        <v>124.7</v>
      </c>
    </row>
    <row r="310" spans="1:3" ht="15.75">
      <c r="A310" s="6" t="s">
        <v>428</v>
      </c>
      <c r="B310" s="13">
        <v>87</v>
      </c>
      <c r="C310" s="4">
        <v>124.6</v>
      </c>
    </row>
    <row r="311" spans="1:3" ht="15.75">
      <c r="A311" s="6" t="s">
        <v>429</v>
      </c>
      <c r="B311" s="13">
        <v>87</v>
      </c>
      <c r="C311" s="4">
        <v>124.1</v>
      </c>
    </row>
    <row r="312" spans="1:3" ht="15.75">
      <c r="A312" s="6" t="s">
        <v>430</v>
      </c>
      <c r="B312" s="13">
        <v>87</v>
      </c>
      <c r="C312" s="4">
        <v>123.6</v>
      </c>
    </row>
    <row r="313" spans="1:3" ht="15.75">
      <c r="A313" s="6" t="s">
        <v>431</v>
      </c>
      <c r="B313" s="13">
        <v>87</v>
      </c>
      <c r="C313" s="4">
        <v>123.2</v>
      </c>
    </row>
    <row r="314" spans="1:3" ht="15.75">
      <c r="A314" s="6" t="s">
        <v>432</v>
      </c>
      <c r="B314" s="13">
        <v>87</v>
      </c>
      <c r="C314" s="4">
        <v>123.2</v>
      </c>
    </row>
    <row r="315" spans="1:3" ht="15.75">
      <c r="A315" s="6" t="s">
        <v>433</v>
      </c>
      <c r="B315" s="13">
        <v>87</v>
      </c>
      <c r="C315" s="4">
        <v>123.3</v>
      </c>
    </row>
    <row r="316" spans="1:3" ht="15.75">
      <c r="A316" s="6" t="s">
        <v>434</v>
      </c>
      <c r="B316" s="13">
        <v>87</v>
      </c>
      <c r="C316" s="4">
        <v>124.3</v>
      </c>
    </row>
    <row r="317" spans="1:3" ht="15.75">
      <c r="A317" s="6" t="s">
        <v>435</v>
      </c>
      <c r="B317" s="13">
        <v>87</v>
      </c>
      <c r="C317" s="4">
        <v>124.7</v>
      </c>
    </row>
    <row r="318" spans="1:3" ht="15.75">
      <c r="A318" s="6" t="s">
        <v>436</v>
      </c>
      <c r="B318" s="13">
        <v>86</v>
      </c>
      <c r="C318" s="4">
        <v>122</v>
      </c>
    </row>
    <row r="319" spans="1:3" ht="15.75">
      <c r="A319" s="6" t="s">
        <v>437</v>
      </c>
      <c r="B319" s="13">
        <v>86</v>
      </c>
      <c r="C319" s="4">
        <v>127.4</v>
      </c>
    </row>
    <row r="320" spans="1:3" ht="15.75">
      <c r="A320" s="6" t="s">
        <v>438</v>
      </c>
      <c r="B320" s="13">
        <v>87</v>
      </c>
      <c r="C320" s="4">
        <v>127.2</v>
      </c>
    </row>
    <row r="321" spans="1:3" ht="15.75">
      <c r="A321" s="6" t="s">
        <v>439</v>
      </c>
      <c r="B321" s="13">
        <v>87</v>
      </c>
      <c r="C321" s="4">
        <v>126.7</v>
      </c>
    </row>
    <row r="322" spans="1:3" ht="15.75">
      <c r="A322" s="6" t="s">
        <v>440</v>
      </c>
      <c r="B322" s="13">
        <v>87</v>
      </c>
      <c r="C322" s="4">
        <v>126.1</v>
      </c>
    </row>
    <row r="323" spans="1:3" ht="15.75">
      <c r="A323" s="6" t="s">
        <v>441</v>
      </c>
      <c r="B323" s="13">
        <v>87</v>
      </c>
      <c r="C323" s="4">
        <v>126</v>
      </c>
    </row>
    <row r="324" spans="1:3" ht="15.75">
      <c r="A324" s="6" t="s">
        <v>442</v>
      </c>
      <c r="B324" s="13">
        <v>86</v>
      </c>
      <c r="C324" s="4">
        <v>126.1</v>
      </c>
    </row>
    <row r="325" spans="1:3" ht="15.75">
      <c r="A325" s="6" t="s">
        <v>443</v>
      </c>
      <c r="B325" s="13">
        <v>86</v>
      </c>
      <c r="C325" s="4">
        <v>125.5</v>
      </c>
    </row>
    <row r="326" spans="1:3" ht="15.75">
      <c r="A326" s="6" t="s">
        <v>444</v>
      </c>
      <c r="B326" s="13">
        <v>86</v>
      </c>
      <c r="C326" s="4">
        <v>124.6</v>
      </c>
    </row>
    <row r="327" spans="1:3" ht="15.75">
      <c r="A327" s="6" t="s">
        <v>445</v>
      </c>
      <c r="B327" s="13">
        <v>86</v>
      </c>
      <c r="C327" s="4">
        <v>124.5</v>
      </c>
    </row>
    <row r="328" spans="1:3" ht="18.75">
      <c r="A328" s="121" t="s">
        <v>446</v>
      </c>
      <c r="B328" s="121"/>
      <c r="C328" s="121"/>
    </row>
    <row r="329" spans="1:3" ht="15.75">
      <c r="A329" s="5" t="s">
        <v>0</v>
      </c>
      <c r="B329" s="1" t="s">
        <v>111</v>
      </c>
      <c r="C329" s="7" t="s">
        <v>112</v>
      </c>
    </row>
    <row r="330" spans="1:3" ht="15.75">
      <c r="A330" s="6" t="s">
        <v>447</v>
      </c>
      <c r="B330" s="13">
        <v>86</v>
      </c>
      <c r="C330" s="4">
        <v>123.8</v>
      </c>
    </row>
    <row r="331" spans="1:3" ht="15.75">
      <c r="A331" s="6" t="s">
        <v>448</v>
      </c>
      <c r="B331" s="13">
        <v>86</v>
      </c>
      <c r="C331" s="4">
        <v>123.5</v>
      </c>
    </row>
    <row r="332" spans="1:3" ht="15.75">
      <c r="A332" s="6" t="s">
        <v>449</v>
      </c>
      <c r="B332" s="13">
        <v>86</v>
      </c>
      <c r="C332" s="4">
        <v>123.2</v>
      </c>
    </row>
    <row r="333" spans="1:3" ht="15.75">
      <c r="A333" s="6" t="s">
        <v>450</v>
      </c>
      <c r="B333" s="13">
        <v>86</v>
      </c>
      <c r="C333" s="4">
        <v>123.1</v>
      </c>
    </row>
    <row r="334" spans="1:3" ht="15.75">
      <c r="A334" s="6" t="s">
        <v>451</v>
      </c>
      <c r="B334" s="13">
        <v>86</v>
      </c>
      <c r="C334" s="4">
        <v>123</v>
      </c>
    </row>
    <row r="335" spans="1:3" ht="15.75">
      <c r="A335" s="6" t="s">
        <v>452</v>
      </c>
      <c r="B335" s="13">
        <v>86</v>
      </c>
      <c r="C335" s="4">
        <v>123</v>
      </c>
    </row>
    <row r="336" spans="1:3" ht="15.75">
      <c r="A336" s="6" t="s">
        <v>453</v>
      </c>
      <c r="B336" s="13">
        <v>86</v>
      </c>
      <c r="C336" s="4">
        <v>122.9</v>
      </c>
    </row>
    <row r="337" spans="1:3" ht="15.75">
      <c r="A337" s="6" t="s">
        <v>454</v>
      </c>
      <c r="B337" s="13">
        <v>86</v>
      </c>
      <c r="C337" s="4">
        <v>123.2</v>
      </c>
    </row>
    <row r="338" spans="1:3" ht="15.75">
      <c r="A338" s="6" t="s">
        <v>455</v>
      </c>
      <c r="B338" s="13">
        <v>86</v>
      </c>
      <c r="C338" s="4">
        <v>123.5</v>
      </c>
    </row>
    <row r="339" spans="1:3" ht="15.75">
      <c r="A339" s="6" t="s">
        <v>456</v>
      </c>
      <c r="B339" s="13">
        <v>85</v>
      </c>
      <c r="C339" s="4">
        <v>121</v>
      </c>
    </row>
    <row r="340" spans="1:3" ht="15.75">
      <c r="A340" s="6" t="s">
        <v>457</v>
      </c>
      <c r="B340" s="13">
        <v>86</v>
      </c>
      <c r="C340" s="4">
        <v>123.6</v>
      </c>
    </row>
    <row r="341" spans="1:3" ht="15.75">
      <c r="A341" s="6" t="s">
        <v>458</v>
      </c>
      <c r="B341" s="13">
        <v>86</v>
      </c>
      <c r="C341" s="4">
        <v>123.2</v>
      </c>
    </row>
    <row r="342" spans="1:3" ht="15.75">
      <c r="A342" s="6" t="s">
        <v>459</v>
      </c>
      <c r="B342" s="13">
        <v>86</v>
      </c>
      <c r="C342" s="4">
        <v>122.8</v>
      </c>
    </row>
    <row r="343" spans="1:3" ht="15.75">
      <c r="A343" s="6" t="s">
        <v>460</v>
      </c>
      <c r="B343" s="13">
        <v>86</v>
      </c>
      <c r="C343" s="4">
        <v>121.4</v>
      </c>
    </row>
    <row r="344" spans="1:3" ht="15.75">
      <c r="A344" s="6" t="s">
        <v>200</v>
      </c>
      <c r="B344" s="13">
        <v>86</v>
      </c>
      <c r="C344" s="4">
        <v>122.5</v>
      </c>
    </row>
    <row r="345" spans="1:3" ht="15.75">
      <c r="A345" s="6" t="s">
        <v>461</v>
      </c>
      <c r="B345" s="13">
        <v>82</v>
      </c>
      <c r="C345" s="4">
        <v>115.8</v>
      </c>
    </row>
    <row r="346" spans="1:3" ht="15.75">
      <c r="A346" s="6" t="s">
        <v>462</v>
      </c>
      <c r="B346" s="13">
        <v>86</v>
      </c>
      <c r="C346" s="4">
        <v>122.1</v>
      </c>
    </row>
    <row r="347" spans="1:3" ht="15.75">
      <c r="A347" s="6" t="s">
        <v>463</v>
      </c>
      <c r="B347" s="13">
        <v>86</v>
      </c>
      <c r="C347" s="4">
        <v>122.3</v>
      </c>
    </row>
    <row r="348" spans="1:3" ht="15.75">
      <c r="A348" s="6" t="s">
        <v>464</v>
      </c>
      <c r="B348" s="13">
        <v>86</v>
      </c>
      <c r="C348" s="4">
        <v>123.1</v>
      </c>
    </row>
    <row r="349" spans="1:3" ht="15.75">
      <c r="A349" s="6" t="s">
        <v>465</v>
      </c>
      <c r="B349" s="13">
        <v>86</v>
      </c>
      <c r="C349" s="4">
        <v>125.6</v>
      </c>
    </row>
    <row r="350" spans="1:3" ht="15.75">
      <c r="A350" s="6" t="s">
        <v>466</v>
      </c>
      <c r="B350" s="13">
        <v>86</v>
      </c>
      <c r="C350" s="4">
        <v>127.5</v>
      </c>
    </row>
    <row r="351" spans="1:3" ht="15.75">
      <c r="A351" s="6" t="s">
        <v>467</v>
      </c>
      <c r="B351" s="13">
        <v>86</v>
      </c>
      <c r="C351" s="4">
        <v>126.7</v>
      </c>
    </row>
    <row r="352" spans="1:3" ht="15.75">
      <c r="A352" s="6" t="s">
        <v>468</v>
      </c>
      <c r="B352" s="13">
        <v>84</v>
      </c>
      <c r="C352" s="4">
        <v>125.3</v>
      </c>
    </row>
    <row r="353" spans="1:3" ht="15.75">
      <c r="A353" s="6" t="s">
        <v>469</v>
      </c>
      <c r="B353" s="13">
        <v>86</v>
      </c>
      <c r="C353" s="4">
        <v>125</v>
      </c>
    </row>
    <row r="354" spans="1:3" ht="15.75">
      <c r="A354" s="6" t="s">
        <v>470</v>
      </c>
      <c r="B354" s="13">
        <v>86</v>
      </c>
      <c r="C354" s="4">
        <v>124.4</v>
      </c>
    </row>
    <row r="355" spans="1:3" ht="15.75">
      <c r="A355" s="6" t="s">
        <v>471</v>
      </c>
      <c r="B355" s="13">
        <v>86</v>
      </c>
      <c r="C355" s="4">
        <v>123.7</v>
      </c>
    </row>
    <row r="356" spans="1:3" ht="15.75">
      <c r="A356" s="6" t="s">
        <v>472</v>
      </c>
      <c r="B356" s="13">
        <v>86</v>
      </c>
      <c r="C356" s="4">
        <v>123</v>
      </c>
    </row>
    <row r="357" spans="1:3" ht="15.75">
      <c r="A357" s="6" t="s">
        <v>473</v>
      </c>
      <c r="B357" s="13">
        <v>86</v>
      </c>
      <c r="C357" s="4">
        <v>122.7</v>
      </c>
    </row>
    <row r="358" spans="1:3" ht="15.75">
      <c r="A358" s="6" t="s">
        <v>474</v>
      </c>
      <c r="B358" s="13">
        <v>86</v>
      </c>
      <c r="C358" s="4">
        <v>122.6</v>
      </c>
    </row>
    <row r="359" spans="1:3" ht="15.75">
      <c r="A359" s="6" t="s">
        <v>475</v>
      </c>
      <c r="B359" s="13">
        <v>86</v>
      </c>
      <c r="C359" s="4">
        <v>122.5</v>
      </c>
    </row>
    <row r="360" spans="1:3" ht="18.75">
      <c r="A360" s="121" t="s">
        <v>476</v>
      </c>
      <c r="B360" s="121"/>
      <c r="C360" s="121"/>
    </row>
    <row r="361" spans="1:3" ht="15.75">
      <c r="A361" s="5" t="s">
        <v>0</v>
      </c>
      <c r="B361" s="1" t="s">
        <v>111</v>
      </c>
      <c r="C361" s="7" t="s">
        <v>112</v>
      </c>
    </row>
    <row r="362" spans="1:3" ht="15.75">
      <c r="A362" s="6" t="s">
        <v>477</v>
      </c>
      <c r="B362" s="13">
        <v>86</v>
      </c>
      <c r="C362" s="4">
        <v>122.6</v>
      </c>
    </row>
    <row r="363" spans="1:3" ht="15.75">
      <c r="A363" s="6" t="s">
        <v>478</v>
      </c>
      <c r="B363" s="13">
        <v>86</v>
      </c>
      <c r="C363" s="4">
        <v>122.6</v>
      </c>
    </row>
    <row r="364" spans="1:3" ht="15.75">
      <c r="A364" s="6" t="s">
        <v>479</v>
      </c>
      <c r="B364" s="13">
        <v>86</v>
      </c>
      <c r="C364" s="4">
        <v>122.6</v>
      </c>
    </row>
    <row r="365" spans="1:3" ht="15.75">
      <c r="A365" s="6" t="s">
        <v>480</v>
      </c>
      <c r="B365" s="13">
        <v>86</v>
      </c>
      <c r="C365" s="4">
        <v>122.6</v>
      </c>
    </row>
    <row r="366" spans="1:3" ht="15.75">
      <c r="A366" s="6" t="s">
        <v>481</v>
      </c>
      <c r="B366" s="13">
        <v>86</v>
      </c>
      <c r="C366" s="4">
        <v>122.6</v>
      </c>
    </row>
    <row r="367" spans="1:3" ht="15.75">
      <c r="A367" s="6" t="s">
        <v>482</v>
      </c>
      <c r="B367" s="13">
        <v>86</v>
      </c>
      <c r="C367" s="4">
        <v>122.9</v>
      </c>
    </row>
    <row r="368" spans="1:3" ht="15.75">
      <c r="A368" s="6" t="s">
        <v>483</v>
      </c>
      <c r="B368" s="13">
        <v>86</v>
      </c>
      <c r="C368" s="4">
        <v>123</v>
      </c>
    </row>
    <row r="369" spans="1:3" ht="15.75">
      <c r="A369" s="6" t="s">
        <v>484</v>
      </c>
      <c r="B369" s="13">
        <v>86</v>
      </c>
      <c r="C369" s="4">
        <v>122.7</v>
      </c>
    </row>
    <row r="370" spans="1:3" ht="15.75">
      <c r="A370" s="6" t="s">
        <v>485</v>
      </c>
      <c r="B370" s="13"/>
      <c r="C370" s="4"/>
    </row>
    <row r="371" spans="1:3" ht="15.75">
      <c r="A371" s="6" t="s">
        <v>486</v>
      </c>
      <c r="B371" s="13"/>
      <c r="C371" s="4"/>
    </row>
    <row r="372" spans="1:3" ht="15.75">
      <c r="A372" s="6" t="s">
        <v>487</v>
      </c>
      <c r="B372" s="13">
        <v>86</v>
      </c>
      <c r="C372" s="4">
        <v>120</v>
      </c>
    </row>
    <row r="373" spans="1:3" ht="15.75">
      <c r="A373" s="6" t="s">
        <v>488</v>
      </c>
      <c r="B373" s="13">
        <v>83</v>
      </c>
      <c r="C373" s="4">
        <v>120.2</v>
      </c>
    </row>
    <row r="374" spans="1:3" ht="15.75">
      <c r="A374" s="6" t="s">
        <v>489</v>
      </c>
      <c r="B374" s="13">
        <v>86</v>
      </c>
      <c r="C374" s="4">
        <v>121.5</v>
      </c>
    </row>
    <row r="375" spans="1:3" ht="15.75">
      <c r="A375" s="6" t="s">
        <v>490</v>
      </c>
      <c r="B375" s="13">
        <v>86</v>
      </c>
      <c r="C375" s="4">
        <v>121.6</v>
      </c>
    </row>
    <row r="376" spans="1:3" ht="15.75">
      <c r="A376" s="6" t="s">
        <v>491</v>
      </c>
      <c r="B376" s="13">
        <v>87</v>
      </c>
      <c r="C376" s="4">
        <v>121.9</v>
      </c>
    </row>
    <row r="377" spans="1:3" ht="15.75">
      <c r="A377" s="6" t="s">
        <v>492</v>
      </c>
      <c r="B377" s="13">
        <v>86.6</v>
      </c>
      <c r="C377" s="4">
        <v>121.8</v>
      </c>
    </row>
    <row r="378" spans="1:3" ht="15.75">
      <c r="A378" s="6" t="s">
        <v>493</v>
      </c>
      <c r="B378" s="13">
        <v>87</v>
      </c>
      <c r="C378" s="4">
        <v>121.8</v>
      </c>
    </row>
    <row r="379" spans="1:3" ht="15.75">
      <c r="A379" s="6" t="s">
        <v>494</v>
      </c>
      <c r="B379" s="13">
        <v>87</v>
      </c>
      <c r="C379" s="4">
        <v>121.5</v>
      </c>
    </row>
    <row r="380" spans="1:3" ht="15.75">
      <c r="A380" s="6" t="s">
        <v>495</v>
      </c>
      <c r="B380" s="13">
        <v>87</v>
      </c>
      <c r="C380" s="4">
        <v>121.4</v>
      </c>
    </row>
    <row r="381" spans="1:3" ht="15.75">
      <c r="A381" s="6" t="s">
        <v>496</v>
      </c>
      <c r="B381" s="13">
        <v>87</v>
      </c>
      <c r="C381" s="4">
        <v>121.4</v>
      </c>
    </row>
    <row r="382" spans="1:3" ht="15.75">
      <c r="A382" s="6" t="s">
        <v>497</v>
      </c>
      <c r="B382" s="13">
        <v>87</v>
      </c>
      <c r="C382" s="4">
        <v>121.3</v>
      </c>
    </row>
    <row r="383" spans="1:3" ht="15.75">
      <c r="A383" s="6" t="s">
        <v>498</v>
      </c>
      <c r="B383" s="13">
        <v>87</v>
      </c>
      <c r="C383" s="4">
        <v>121.4</v>
      </c>
    </row>
    <row r="384" spans="1:3" ht="15.75">
      <c r="A384" s="6" t="s">
        <v>499</v>
      </c>
      <c r="B384" s="13">
        <v>87</v>
      </c>
      <c r="C384" s="4">
        <v>121.5</v>
      </c>
    </row>
    <row r="385" spans="1:3" ht="15.75">
      <c r="A385" s="6" t="s">
        <v>500</v>
      </c>
      <c r="B385" s="13">
        <v>87</v>
      </c>
      <c r="C385" s="4">
        <v>121.5</v>
      </c>
    </row>
    <row r="386" spans="1:3" ht="15.75">
      <c r="A386" s="6" t="s">
        <v>501</v>
      </c>
      <c r="B386" s="13">
        <v>87</v>
      </c>
      <c r="C386" s="4">
        <v>121.5</v>
      </c>
    </row>
    <row r="387" spans="1:3" ht="15.75">
      <c r="A387" s="6" t="s">
        <v>502</v>
      </c>
      <c r="B387" s="13">
        <v>87</v>
      </c>
      <c r="C387" s="4">
        <v>121.5</v>
      </c>
    </row>
    <row r="388" spans="1:3" ht="15.75">
      <c r="A388" s="6" t="s">
        <v>503</v>
      </c>
      <c r="B388" s="13">
        <v>87</v>
      </c>
      <c r="C388" s="4">
        <v>121.6</v>
      </c>
    </row>
    <row r="389" spans="1:3" ht="15.75">
      <c r="A389" s="6" t="s">
        <v>504</v>
      </c>
      <c r="B389" s="13">
        <v>87</v>
      </c>
      <c r="C389" s="4">
        <v>121.8</v>
      </c>
    </row>
    <row r="390" spans="1:3" ht="15.75">
      <c r="A390" s="6" t="s">
        <v>202</v>
      </c>
      <c r="B390" s="13">
        <v>87</v>
      </c>
      <c r="C390" s="4">
        <v>121.9</v>
      </c>
    </row>
  </sheetData>
  <mergeCells count="15">
    <mergeCell ref="A2:C2"/>
    <mergeCell ref="A1:C1"/>
    <mergeCell ref="A35:C35"/>
    <mergeCell ref="A68:C68"/>
    <mergeCell ref="E57:T57"/>
    <mergeCell ref="E58:T58"/>
    <mergeCell ref="A296:C296"/>
    <mergeCell ref="A328:C328"/>
    <mergeCell ref="A360:C360"/>
    <mergeCell ref="A264:C264"/>
    <mergeCell ref="A101:C101"/>
    <mergeCell ref="A134:C134"/>
    <mergeCell ref="A167:C167"/>
    <mergeCell ref="A200:C200"/>
    <mergeCell ref="A232:C23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T390"/>
  <sheetViews>
    <sheetView workbookViewId="0">
      <selection sqref="A1:C1"/>
    </sheetView>
  </sheetViews>
  <sheetFormatPr defaultRowHeight="15"/>
  <cols>
    <col min="1" max="1" width="12.7109375" style="30" customWidth="1"/>
    <col min="2" max="3" width="12.7109375" customWidth="1"/>
    <col min="4" max="4" width="9.140625" customWidth="1"/>
    <col min="5" max="6" width="12.7109375" customWidth="1"/>
    <col min="7" max="7" width="14.7109375" customWidth="1"/>
    <col min="8" max="8" width="12.5703125" customWidth="1"/>
    <col min="9" max="10" width="12.7109375" customWidth="1"/>
    <col min="11" max="11" width="16" customWidth="1"/>
    <col min="12" max="12" width="12.7109375" customWidth="1"/>
    <col min="13" max="13" width="14.85546875" customWidth="1"/>
    <col min="14" max="14" width="10.7109375" customWidth="1"/>
    <col min="15" max="17" width="12.7109375" customWidth="1"/>
    <col min="18" max="18" width="13.7109375" customWidth="1"/>
    <col min="19" max="19" width="14.7109375" customWidth="1"/>
    <col min="20" max="20" width="16.7109375" customWidth="1"/>
  </cols>
  <sheetData>
    <row r="1" spans="1:8" ht="18.75">
      <c r="A1" s="122"/>
      <c r="B1" s="122"/>
      <c r="C1" s="122"/>
    </row>
    <row r="2" spans="1:8" ht="18.75">
      <c r="A2" s="121" t="s">
        <v>110</v>
      </c>
      <c r="B2" s="121"/>
      <c r="C2" s="121"/>
      <c r="E2" s="35"/>
      <c r="F2" s="35"/>
      <c r="G2" s="35"/>
      <c r="H2" s="31"/>
    </row>
    <row r="3" spans="1:8" ht="15.75">
      <c r="A3" s="29" t="s">
        <v>0</v>
      </c>
      <c r="B3" s="1" t="s">
        <v>111</v>
      </c>
      <c r="C3" s="7" t="s">
        <v>112</v>
      </c>
      <c r="E3" s="32"/>
      <c r="F3" s="32"/>
      <c r="G3" s="32"/>
      <c r="H3" s="32"/>
    </row>
    <row r="4" spans="1:8" ht="15.75">
      <c r="A4" s="29" t="s">
        <v>505</v>
      </c>
      <c r="B4" s="13">
        <v>87</v>
      </c>
      <c r="C4" s="4">
        <v>121.9</v>
      </c>
      <c r="E4" s="32"/>
      <c r="F4" s="34"/>
      <c r="G4" s="33"/>
      <c r="H4" s="33"/>
    </row>
    <row r="5" spans="1:8" ht="15.75">
      <c r="A5" s="29" t="s">
        <v>506</v>
      </c>
      <c r="B5" s="13">
        <v>87</v>
      </c>
      <c r="C5" s="4">
        <v>121.8</v>
      </c>
      <c r="E5" s="32"/>
      <c r="F5" s="34"/>
      <c r="G5" s="33"/>
      <c r="H5" s="33"/>
    </row>
    <row r="6" spans="1:8" ht="15.75">
      <c r="A6" s="29" t="s">
        <v>507</v>
      </c>
      <c r="B6" s="13">
        <v>87</v>
      </c>
      <c r="C6" s="4">
        <v>121.7</v>
      </c>
      <c r="E6" s="32"/>
      <c r="F6" s="34"/>
      <c r="G6" s="33"/>
      <c r="H6" s="33"/>
    </row>
    <row r="7" spans="1:8" ht="15.75">
      <c r="A7" s="29" t="s">
        <v>508</v>
      </c>
      <c r="B7" s="13">
        <v>87</v>
      </c>
      <c r="C7" s="4">
        <v>121.7</v>
      </c>
      <c r="E7" s="32"/>
      <c r="F7" s="34"/>
      <c r="G7" s="33"/>
      <c r="H7" s="33"/>
    </row>
    <row r="8" spans="1:8" ht="15.75">
      <c r="A8" s="29" t="s">
        <v>509</v>
      </c>
      <c r="B8" s="13">
        <v>87</v>
      </c>
      <c r="C8" s="4">
        <v>121.6</v>
      </c>
    </row>
    <row r="9" spans="1:8" ht="15.75">
      <c r="A9" s="29" t="s">
        <v>510</v>
      </c>
      <c r="B9" s="13">
        <v>87</v>
      </c>
      <c r="C9" s="4">
        <v>121.6</v>
      </c>
    </row>
    <row r="10" spans="1:8" ht="15.75">
      <c r="A10" s="29" t="s">
        <v>511</v>
      </c>
      <c r="B10" s="13">
        <v>87</v>
      </c>
      <c r="C10" s="4">
        <v>121.7</v>
      </c>
    </row>
    <row r="11" spans="1:8" ht="15.75">
      <c r="A11" s="29" t="s">
        <v>512</v>
      </c>
      <c r="B11" s="13">
        <v>87</v>
      </c>
      <c r="C11" s="4">
        <v>121.8</v>
      </c>
    </row>
    <row r="12" spans="1:8" ht="15.75">
      <c r="A12" s="29" t="s">
        <v>513</v>
      </c>
      <c r="B12" s="13">
        <v>87</v>
      </c>
      <c r="C12" s="4">
        <v>121.8</v>
      </c>
    </row>
    <row r="13" spans="1:8" ht="15.75">
      <c r="A13" s="29" t="s">
        <v>514</v>
      </c>
      <c r="B13" s="13">
        <v>87</v>
      </c>
      <c r="C13" s="4">
        <v>121.8</v>
      </c>
    </row>
    <row r="14" spans="1:8" ht="15.75">
      <c r="A14" s="29" t="s">
        <v>515</v>
      </c>
      <c r="B14" s="13">
        <v>87</v>
      </c>
      <c r="C14" s="4">
        <v>121.8</v>
      </c>
    </row>
    <row r="15" spans="1:8" ht="15.75">
      <c r="A15" s="29" t="s">
        <v>516</v>
      </c>
      <c r="B15" s="13">
        <v>87</v>
      </c>
      <c r="C15" s="4">
        <v>121.7</v>
      </c>
    </row>
    <row r="16" spans="1:8" ht="15.75">
      <c r="A16" s="29" t="s">
        <v>517</v>
      </c>
      <c r="B16" s="13">
        <v>87</v>
      </c>
      <c r="C16" s="4">
        <v>121.7</v>
      </c>
    </row>
    <row r="17" spans="1:3" ht="15.75">
      <c r="A17" s="29" t="s">
        <v>518</v>
      </c>
      <c r="B17" s="13">
        <v>87</v>
      </c>
      <c r="C17" s="4">
        <v>122</v>
      </c>
    </row>
    <row r="18" spans="1:3" ht="15.75">
      <c r="A18" s="29" t="s">
        <v>519</v>
      </c>
      <c r="B18" s="13">
        <v>87</v>
      </c>
      <c r="C18" s="4">
        <v>121.2</v>
      </c>
    </row>
    <row r="19" spans="1:3" ht="15.75">
      <c r="A19" s="29" t="s">
        <v>520</v>
      </c>
      <c r="B19" s="13">
        <v>87</v>
      </c>
      <c r="C19" s="4">
        <v>120.7</v>
      </c>
    </row>
    <row r="20" spans="1:3" ht="15.75">
      <c r="A20" s="29" t="s">
        <v>521</v>
      </c>
      <c r="B20" s="13">
        <v>87</v>
      </c>
      <c r="C20" s="4">
        <v>120.5</v>
      </c>
    </row>
    <row r="21" spans="1:3" ht="15.75">
      <c r="A21" s="29" t="s">
        <v>522</v>
      </c>
      <c r="B21" s="13">
        <v>87.8</v>
      </c>
      <c r="C21" s="4">
        <v>117.4</v>
      </c>
    </row>
    <row r="22" spans="1:3" ht="15.75">
      <c r="A22" s="29" t="s">
        <v>523</v>
      </c>
      <c r="B22" s="13">
        <v>88</v>
      </c>
      <c r="C22" s="4">
        <v>120.2</v>
      </c>
    </row>
    <row r="23" spans="1:3" ht="15.75">
      <c r="A23" s="29" t="s">
        <v>524</v>
      </c>
      <c r="B23" s="13">
        <v>87</v>
      </c>
      <c r="C23" s="4">
        <v>121</v>
      </c>
    </row>
    <row r="24" spans="1:3" ht="15.75">
      <c r="A24" s="29" t="s">
        <v>525</v>
      </c>
      <c r="B24" s="13">
        <v>88</v>
      </c>
      <c r="C24" s="4">
        <v>120.2</v>
      </c>
    </row>
    <row r="25" spans="1:3" ht="15.75">
      <c r="A25" s="29" t="s">
        <v>526</v>
      </c>
      <c r="B25" s="13">
        <v>88</v>
      </c>
      <c r="C25" s="4">
        <v>119.8</v>
      </c>
    </row>
    <row r="26" spans="1:3" ht="15.75">
      <c r="A26" s="29" t="s">
        <v>527</v>
      </c>
      <c r="B26" s="13">
        <v>87</v>
      </c>
      <c r="C26" s="4">
        <v>121.1</v>
      </c>
    </row>
    <row r="27" spans="1:3" ht="15.75">
      <c r="A27" s="29" t="s">
        <v>528</v>
      </c>
      <c r="B27" s="13">
        <v>87</v>
      </c>
      <c r="C27" s="4">
        <v>121</v>
      </c>
    </row>
    <row r="28" spans="1:3" ht="15.75">
      <c r="A28" s="29" t="s">
        <v>529</v>
      </c>
      <c r="B28" s="13">
        <v>87</v>
      </c>
      <c r="C28" s="4">
        <v>120.8</v>
      </c>
    </row>
    <row r="29" spans="1:3" ht="15.75">
      <c r="A29" s="29" t="s">
        <v>530</v>
      </c>
      <c r="B29" s="13">
        <v>87</v>
      </c>
      <c r="C29" s="4">
        <v>120.8</v>
      </c>
    </row>
    <row r="30" spans="1:3" ht="15.75">
      <c r="A30" s="29" t="s">
        <v>531</v>
      </c>
      <c r="B30" s="13">
        <v>87</v>
      </c>
      <c r="C30" s="4">
        <v>120.6</v>
      </c>
    </row>
    <row r="31" spans="1:3" ht="15.75">
      <c r="A31" s="29" t="s">
        <v>532</v>
      </c>
      <c r="B31" s="13">
        <v>87</v>
      </c>
      <c r="C31" s="4">
        <v>120.6</v>
      </c>
    </row>
    <row r="32" spans="1:3" ht="15.75">
      <c r="A32" s="29" t="s">
        <v>533</v>
      </c>
      <c r="B32" s="13">
        <v>87</v>
      </c>
      <c r="C32" s="4">
        <v>120.5</v>
      </c>
    </row>
    <row r="33" spans="1:3" ht="15.75">
      <c r="A33" s="29" t="s">
        <v>534</v>
      </c>
      <c r="B33" s="13">
        <v>87</v>
      </c>
      <c r="C33" s="4">
        <v>120.5</v>
      </c>
    </row>
    <row r="34" spans="1:3" ht="15.75">
      <c r="A34" s="29" t="s">
        <v>535</v>
      </c>
      <c r="B34" s="13">
        <v>87</v>
      </c>
      <c r="C34" s="4">
        <v>120.5</v>
      </c>
    </row>
    <row r="35" spans="1:3" ht="18.75">
      <c r="A35" s="121" t="s">
        <v>144</v>
      </c>
      <c r="B35" s="121"/>
      <c r="C35" s="121"/>
    </row>
    <row r="36" spans="1:3" ht="15.75">
      <c r="A36" s="29" t="s">
        <v>0</v>
      </c>
      <c r="B36" s="1" t="s">
        <v>111</v>
      </c>
      <c r="C36" s="7" t="s">
        <v>112</v>
      </c>
    </row>
    <row r="37" spans="1:3" ht="15.75">
      <c r="A37" s="29" t="s">
        <v>536</v>
      </c>
      <c r="B37" s="13">
        <v>87</v>
      </c>
      <c r="C37" s="4">
        <v>120.5</v>
      </c>
    </row>
    <row r="38" spans="1:3" ht="15.75">
      <c r="A38" s="29" t="s">
        <v>537</v>
      </c>
      <c r="B38" s="13">
        <v>87</v>
      </c>
      <c r="C38" s="4">
        <v>120.5</v>
      </c>
    </row>
    <row r="39" spans="1:3" ht="15.75">
      <c r="A39" s="29" t="s">
        <v>538</v>
      </c>
      <c r="B39" s="13">
        <v>87</v>
      </c>
      <c r="C39" s="4">
        <v>120.4</v>
      </c>
    </row>
    <row r="40" spans="1:3" ht="15.75">
      <c r="A40" s="29" t="s">
        <v>539</v>
      </c>
      <c r="B40" s="13">
        <v>87</v>
      </c>
      <c r="C40" s="4">
        <v>120.3</v>
      </c>
    </row>
    <row r="41" spans="1:3" ht="15.75">
      <c r="A41" s="29" t="s">
        <v>540</v>
      </c>
      <c r="B41" s="13">
        <v>87</v>
      </c>
      <c r="C41" s="4">
        <v>120.3</v>
      </c>
    </row>
    <row r="42" spans="1:3" ht="15.75">
      <c r="A42" s="29" t="s">
        <v>541</v>
      </c>
      <c r="B42" s="13">
        <v>87</v>
      </c>
      <c r="C42" s="4">
        <v>120.4</v>
      </c>
    </row>
    <row r="43" spans="1:3" ht="15.75">
      <c r="A43" s="29" t="s">
        <v>542</v>
      </c>
      <c r="B43" s="13">
        <v>87</v>
      </c>
      <c r="C43" s="4">
        <v>120.6</v>
      </c>
    </row>
    <row r="44" spans="1:3" ht="15.75">
      <c r="A44" s="29" t="s">
        <v>543</v>
      </c>
      <c r="B44" s="13">
        <v>87</v>
      </c>
      <c r="C44" s="4">
        <v>120.6</v>
      </c>
    </row>
    <row r="45" spans="1:3" ht="15.75">
      <c r="A45" s="29" t="s">
        <v>544</v>
      </c>
      <c r="B45" s="13">
        <v>87</v>
      </c>
      <c r="C45" s="4">
        <v>120.7</v>
      </c>
    </row>
    <row r="46" spans="1:3" ht="15.75">
      <c r="A46" s="29" t="s">
        <v>545</v>
      </c>
      <c r="B46" s="13">
        <v>87</v>
      </c>
      <c r="C46" s="4">
        <v>120.7</v>
      </c>
    </row>
    <row r="47" spans="1:3" ht="15.75">
      <c r="A47" s="29" t="s">
        <v>546</v>
      </c>
      <c r="B47" s="13">
        <v>87</v>
      </c>
      <c r="C47" s="4">
        <v>120.7</v>
      </c>
    </row>
    <row r="48" spans="1:3" ht="15.75">
      <c r="A48" s="29" t="s">
        <v>547</v>
      </c>
      <c r="B48" s="13">
        <v>87</v>
      </c>
      <c r="C48" s="4">
        <v>120.8</v>
      </c>
    </row>
    <row r="49" spans="1:20" ht="15.75">
      <c r="A49" s="29" t="s">
        <v>548</v>
      </c>
      <c r="B49" s="13">
        <v>87</v>
      </c>
      <c r="C49" s="4">
        <v>120.8</v>
      </c>
    </row>
    <row r="50" spans="1:20" ht="15.75">
      <c r="A50" s="29" t="s">
        <v>549</v>
      </c>
      <c r="B50" s="13">
        <v>87</v>
      </c>
      <c r="C50" s="4">
        <v>120.7</v>
      </c>
    </row>
    <row r="51" spans="1:20" ht="15.75">
      <c r="A51" s="29" t="s">
        <v>550</v>
      </c>
      <c r="B51" s="13">
        <v>87</v>
      </c>
      <c r="C51" s="4">
        <v>120.7</v>
      </c>
    </row>
    <row r="52" spans="1:20" ht="15.75">
      <c r="A52" s="29" t="s">
        <v>551</v>
      </c>
      <c r="B52" s="13">
        <v>87</v>
      </c>
      <c r="C52" s="4">
        <v>120.7</v>
      </c>
    </row>
    <row r="53" spans="1:20" ht="15.75">
      <c r="A53" s="29" t="s">
        <v>552</v>
      </c>
      <c r="B53" s="13">
        <v>87</v>
      </c>
      <c r="C53" s="4">
        <v>120.8</v>
      </c>
    </row>
    <row r="54" spans="1:20" ht="15.75">
      <c r="A54" s="29" t="s">
        <v>553</v>
      </c>
      <c r="B54" s="13">
        <v>878</v>
      </c>
      <c r="C54" s="4">
        <v>120.9</v>
      </c>
    </row>
    <row r="55" spans="1:20" ht="15.75">
      <c r="A55" s="29" t="s">
        <v>554</v>
      </c>
      <c r="B55" s="13">
        <v>87</v>
      </c>
      <c r="C55" s="4">
        <v>120.8</v>
      </c>
    </row>
    <row r="56" spans="1:20" ht="15.75">
      <c r="A56" s="29" t="s">
        <v>555</v>
      </c>
      <c r="B56" s="13">
        <v>87</v>
      </c>
      <c r="C56" s="4">
        <v>120.7</v>
      </c>
    </row>
    <row r="57" spans="1:20" ht="18.75">
      <c r="A57" s="29" t="s">
        <v>556</v>
      </c>
      <c r="B57" s="13">
        <v>88</v>
      </c>
      <c r="C57" s="4">
        <v>119.7</v>
      </c>
      <c r="E57" s="122"/>
      <c r="F57" s="122"/>
      <c r="G57" s="122"/>
      <c r="H57" s="122"/>
      <c r="I57" s="122"/>
      <c r="J57" s="122"/>
      <c r="K57" s="122"/>
      <c r="L57" s="122"/>
      <c r="M57" s="122"/>
      <c r="N57" s="122"/>
      <c r="O57" s="122"/>
      <c r="P57" s="122"/>
      <c r="Q57" s="122"/>
      <c r="R57" s="122"/>
      <c r="S57" s="122"/>
      <c r="T57" s="122"/>
    </row>
    <row r="58" spans="1:20" ht="18.75">
      <c r="A58" s="29" t="s">
        <v>557</v>
      </c>
      <c r="B58" s="13">
        <v>88</v>
      </c>
      <c r="C58" s="4">
        <v>119.1</v>
      </c>
      <c r="E58" s="121" t="s">
        <v>167</v>
      </c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</row>
    <row r="59" spans="1:20" ht="15.75">
      <c r="A59" s="29" t="s">
        <v>558</v>
      </c>
      <c r="B59" s="13">
        <v>88</v>
      </c>
      <c r="C59" s="4">
        <v>119.3</v>
      </c>
      <c r="E59" s="5" t="s">
        <v>0</v>
      </c>
      <c r="F59" s="1" t="s">
        <v>169</v>
      </c>
      <c r="G59" s="1" t="s">
        <v>170</v>
      </c>
      <c r="H59" s="7" t="s">
        <v>171</v>
      </c>
      <c r="I59" s="7" t="s">
        <v>172</v>
      </c>
      <c r="J59" s="7" t="s">
        <v>173</v>
      </c>
      <c r="K59" s="82" t="s">
        <v>174</v>
      </c>
      <c r="L59" s="82" t="s">
        <v>175</v>
      </c>
      <c r="M59" s="76" t="s">
        <v>176</v>
      </c>
      <c r="N59" s="76" t="s">
        <v>175</v>
      </c>
      <c r="O59" s="78" t="s">
        <v>177</v>
      </c>
      <c r="P59" s="9" t="s">
        <v>178</v>
      </c>
      <c r="Q59" s="9" t="s">
        <v>179</v>
      </c>
      <c r="R59" s="9" t="s">
        <v>180</v>
      </c>
      <c r="S59" s="8" t="s">
        <v>181</v>
      </c>
      <c r="T59" s="8" t="s">
        <v>182</v>
      </c>
    </row>
    <row r="60" spans="1:20" ht="15.75">
      <c r="A60" s="29" t="s">
        <v>559</v>
      </c>
      <c r="B60" s="13">
        <v>88</v>
      </c>
      <c r="C60" s="4">
        <v>119.4</v>
      </c>
      <c r="E60" s="29" t="s">
        <v>202</v>
      </c>
      <c r="F60" s="13">
        <v>87</v>
      </c>
      <c r="G60" s="13"/>
      <c r="H60" s="4">
        <v>121.9</v>
      </c>
      <c r="I60" s="4">
        <v>121.9</v>
      </c>
      <c r="J60" s="4"/>
      <c r="K60" s="83">
        <v>5400</v>
      </c>
      <c r="L60" s="83"/>
      <c r="M60" s="77">
        <v>4825</v>
      </c>
      <c r="N60" s="77"/>
      <c r="O60" s="16">
        <v>6205</v>
      </c>
      <c r="P60" s="15">
        <v>5</v>
      </c>
      <c r="Q60" s="11">
        <v>0.1</v>
      </c>
      <c r="R60" s="11"/>
      <c r="S60" s="16">
        <f t="shared" ref="S60" si="0">PRODUCT(O60,(1/M60),1000)</f>
        <v>1286.0103626943005</v>
      </c>
      <c r="T60" s="16" t="s">
        <v>560</v>
      </c>
    </row>
    <row r="61" spans="1:20" ht="15.75">
      <c r="A61" s="29" t="s">
        <v>561</v>
      </c>
      <c r="B61" s="13">
        <v>88</v>
      </c>
      <c r="C61" s="4">
        <v>119.1</v>
      </c>
      <c r="E61" s="29" t="s">
        <v>562</v>
      </c>
      <c r="F61" s="13">
        <v>88</v>
      </c>
      <c r="G61" s="13">
        <f t="shared" ref="G61:G64" si="1">SUM(F61,-F60)</f>
        <v>1</v>
      </c>
      <c r="H61" s="4">
        <v>118.1</v>
      </c>
      <c r="I61" s="4">
        <v>118.2</v>
      </c>
      <c r="J61" s="4">
        <f t="shared" ref="J61:J64" si="2">SUM(I61,-I60)</f>
        <v>-3.7000000000000028</v>
      </c>
      <c r="K61" s="83">
        <v>6158.4</v>
      </c>
      <c r="L61" s="83">
        <f>SUM(K61,-K60)</f>
        <v>758.39999999999964</v>
      </c>
      <c r="M61" s="77">
        <v>5504</v>
      </c>
      <c r="N61" s="77">
        <f t="shared" ref="N61:N64" si="3">SUM(M61,-M60)</f>
        <v>679</v>
      </c>
      <c r="O61" s="16">
        <v>7314</v>
      </c>
      <c r="P61" s="15">
        <v>3</v>
      </c>
      <c r="Q61" s="11">
        <v>0.1</v>
      </c>
      <c r="R61" s="11">
        <f t="shared" ref="R61:R64" si="4">SUM(Q61,-Q60)</f>
        <v>0</v>
      </c>
      <c r="S61" s="16">
        <f t="shared" ref="S61:S64" si="5">PRODUCT(O61,(1/M61),1000)</f>
        <v>1328.8517441860465</v>
      </c>
      <c r="T61" s="16">
        <f t="shared" ref="T61:T64" si="6">SUM(S61,-S60)</f>
        <v>42.841381491746006</v>
      </c>
    </row>
    <row r="62" spans="1:20" ht="15.75">
      <c r="A62" s="29" t="s">
        <v>563</v>
      </c>
      <c r="B62" s="13">
        <v>88</v>
      </c>
      <c r="C62" s="4">
        <v>118.9</v>
      </c>
      <c r="E62" s="29" t="s">
        <v>564</v>
      </c>
      <c r="F62" s="13">
        <v>88</v>
      </c>
      <c r="G62" s="13">
        <f t="shared" si="1"/>
        <v>0</v>
      </c>
      <c r="H62" s="4">
        <v>119.2</v>
      </c>
      <c r="I62" s="4">
        <v>119</v>
      </c>
      <c r="J62" s="4">
        <f t="shared" si="2"/>
        <v>0.79999999999999716</v>
      </c>
      <c r="K62" s="83">
        <v>5923.2</v>
      </c>
      <c r="L62" s="83">
        <f t="shared" ref="L62:L64" si="7">SUM(K62,-K61)</f>
        <v>-235.19999999999982</v>
      </c>
      <c r="M62" s="77">
        <v>5294</v>
      </c>
      <c r="N62" s="77">
        <f t="shared" si="3"/>
        <v>-210</v>
      </c>
      <c r="O62" s="16">
        <v>7150</v>
      </c>
      <c r="P62" s="15">
        <v>3</v>
      </c>
      <c r="Q62" s="11">
        <v>0.1</v>
      </c>
      <c r="R62" s="11">
        <f t="shared" si="4"/>
        <v>0</v>
      </c>
      <c r="S62" s="16">
        <f t="shared" si="5"/>
        <v>1350.5855685681904</v>
      </c>
      <c r="T62" s="16">
        <f t="shared" si="6"/>
        <v>21.733824382143894</v>
      </c>
    </row>
    <row r="63" spans="1:20" ht="15.75">
      <c r="A63" s="29" t="s">
        <v>565</v>
      </c>
      <c r="B63" s="13">
        <v>88</v>
      </c>
      <c r="C63" s="4">
        <v>118.9</v>
      </c>
      <c r="E63" s="29" t="s">
        <v>566</v>
      </c>
      <c r="F63" s="13">
        <v>88</v>
      </c>
      <c r="G63" s="13">
        <f t="shared" si="1"/>
        <v>0</v>
      </c>
      <c r="H63" s="4">
        <v>118.3</v>
      </c>
      <c r="I63" s="4">
        <v>118.3</v>
      </c>
      <c r="J63" s="4">
        <f t="shared" si="2"/>
        <v>-0.70000000000000284</v>
      </c>
      <c r="K63" s="83">
        <v>5868</v>
      </c>
      <c r="L63" s="83">
        <f t="shared" si="7"/>
        <v>-55.199999999999818</v>
      </c>
      <c r="M63" s="77">
        <v>5238</v>
      </c>
      <c r="N63" s="77">
        <f t="shared" si="3"/>
        <v>-56</v>
      </c>
      <c r="O63" s="16">
        <v>7060</v>
      </c>
      <c r="P63" s="15">
        <v>10</v>
      </c>
      <c r="Q63" s="11">
        <v>0.2</v>
      </c>
      <c r="R63" s="11">
        <f t="shared" si="4"/>
        <v>0.1</v>
      </c>
      <c r="S63" s="16">
        <f t="shared" si="5"/>
        <v>1347.8426880488737</v>
      </c>
      <c r="T63" s="16">
        <f t="shared" si="6"/>
        <v>-2.7428805193167136</v>
      </c>
    </row>
    <row r="64" spans="1:20" ht="15.75">
      <c r="A64" s="29" t="s">
        <v>567</v>
      </c>
      <c r="B64" s="13">
        <v>88</v>
      </c>
      <c r="C64" s="4">
        <v>118.8</v>
      </c>
      <c r="E64" s="29" t="s">
        <v>568</v>
      </c>
      <c r="F64" s="13">
        <v>88</v>
      </c>
      <c r="G64" s="13">
        <f t="shared" si="1"/>
        <v>0</v>
      </c>
      <c r="H64" s="4">
        <v>118.7</v>
      </c>
      <c r="I64" s="4">
        <v>118.7</v>
      </c>
      <c r="J64" s="4">
        <f t="shared" si="2"/>
        <v>0.40000000000000568</v>
      </c>
      <c r="K64" s="83">
        <v>5816</v>
      </c>
      <c r="L64" s="83">
        <f t="shared" si="7"/>
        <v>-52</v>
      </c>
      <c r="M64" s="77">
        <v>5191</v>
      </c>
      <c r="N64" s="77">
        <f t="shared" si="3"/>
        <v>-47</v>
      </c>
      <c r="O64" s="16">
        <v>7064</v>
      </c>
      <c r="P64" s="15">
        <v>10</v>
      </c>
      <c r="Q64" s="11">
        <v>0.2</v>
      </c>
      <c r="R64" s="11">
        <f t="shared" si="4"/>
        <v>0</v>
      </c>
      <c r="S64" s="16">
        <f t="shared" si="5"/>
        <v>1360.8167983047583</v>
      </c>
      <c r="T64" s="16">
        <f t="shared" si="6"/>
        <v>12.974110255884625</v>
      </c>
    </row>
    <row r="65" spans="1:20" ht="15.75">
      <c r="A65" s="29" t="s">
        <v>569</v>
      </c>
      <c r="B65" s="13">
        <v>88</v>
      </c>
      <c r="C65" s="4">
        <v>118.5</v>
      </c>
      <c r="E65" s="6"/>
      <c r="F65" s="13"/>
      <c r="G65" s="13"/>
      <c r="H65" s="4"/>
      <c r="I65" s="4"/>
      <c r="J65" s="4"/>
      <c r="K65" s="83"/>
      <c r="L65" s="83"/>
      <c r="M65" s="77"/>
      <c r="N65" s="77"/>
      <c r="O65" s="16"/>
      <c r="P65" s="15"/>
      <c r="Q65" s="11"/>
      <c r="R65" s="11"/>
      <c r="S65" s="16"/>
      <c r="T65" s="16"/>
    </row>
    <row r="66" spans="1:20" ht="15.75">
      <c r="A66" s="29" t="s">
        <v>570</v>
      </c>
      <c r="B66" s="13">
        <v>88</v>
      </c>
      <c r="C66" s="4">
        <v>118.3</v>
      </c>
      <c r="E66" s="6"/>
      <c r="F66" s="13"/>
      <c r="G66" s="13"/>
      <c r="H66" s="4"/>
      <c r="I66" s="4"/>
      <c r="J66" s="4"/>
      <c r="K66" s="83"/>
      <c r="L66" s="83"/>
      <c r="M66" s="77"/>
      <c r="N66" s="77"/>
      <c r="O66" s="16"/>
      <c r="P66" s="15"/>
      <c r="Q66" s="11"/>
      <c r="R66" s="11"/>
      <c r="S66" s="16"/>
      <c r="T66" s="16"/>
    </row>
    <row r="67" spans="1:20" ht="15.75">
      <c r="A67" s="29" t="s">
        <v>571</v>
      </c>
      <c r="B67" s="13">
        <v>88</v>
      </c>
      <c r="C67" s="4">
        <v>118.3</v>
      </c>
      <c r="E67" s="6"/>
      <c r="F67" s="13"/>
      <c r="G67" s="13"/>
      <c r="H67" s="4"/>
      <c r="I67" s="4"/>
      <c r="J67" s="4"/>
      <c r="K67" s="83"/>
      <c r="L67" s="83"/>
      <c r="M67" s="77"/>
      <c r="N67" s="77"/>
      <c r="O67" s="16"/>
      <c r="P67" s="15"/>
      <c r="Q67" s="11"/>
      <c r="R67" s="11"/>
      <c r="S67" s="16"/>
      <c r="T67" s="16"/>
    </row>
    <row r="68" spans="1:20" ht="18.75">
      <c r="A68" s="121" t="s">
        <v>198</v>
      </c>
      <c r="B68" s="121"/>
      <c r="C68" s="121"/>
      <c r="E68" s="6"/>
      <c r="F68" s="13"/>
      <c r="G68" s="13"/>
      <c r="H68" s="4"/>
      <c r="I68" s="4"/>
      <c r="J68" s="4"/>
      <c r="K68" s="83"/>
      <c r="L68" s="83"/>
      <c r="M68" s="77"/>
      <c r="N68" s="77"/>
      <c r="O68" s="16"/>
      <c r="P68" s="15"/>
      <c r="Q68" s="11"/>
      <c r="R68" s="11"/>
      <c r="S68" s="16"/>
      <c r="T68" s="16"/>
    </row>
    <row r="69" spans="1:20" ht="15.75">
      <c r="A69" s="29" t="s">
        <v>0</v>
      </c>
      <c r="B69" s="1" t="s">
        <v>111</v>
      </c>
      <c r="C69" s="7" t="s">
        <v>112</v>
      </c>
      <c r="E69" s="6"/>
      <c r="F69" s="13"/>
      <c r="G69" s="13"/>
      <c r="H69" s="4"/>
      <c r="I69" s="4"/>
      <c r="J69" s="4"/>
      <c r="K69" s="83"/>
      <c r="L69" s="83"/>
      <c r="M69" s="77"/>
      <c r="N69" s="77"/>
      <c r="O69" s="16"/>
      <c r="P69" s="15"/>
      <c r="Q69" s="11"/>
      <c r="R69" s="11"/>
      <c r="S69" s="16"/>
      <c r="T69" s="16"/>
    </row>
    <row r="70" spans="1:20" ht="15.75">
      <c r="A70" s="29" t="s">
        <v>572</v>
      </c>
      <c r="B70" s="13">
        <v>88</v>
      </c>
      <c r="C70" s="4">
        <v>118.1</v>
      </c>
      <c r="E70" s="6"/>
      <c r="F70" s="13"/>
      <c r="G70" s="13"/>
      <c r="H70" s="4"/>
      <c r="I70" s="4"/>
      <c r="J70" s="4"/>
      <c r="K70" s="83"/>
      <c r="L70" s="83"/>
      <c r="M70" s="77"/>
      <c r="N70" s="77"/>
      <c r="O70" s="16"/>
      <c r="P70" s="15"/>
      <c r="Q70" s="11"/>
      <c r="R70" s="11"/>
      <c r="S70" s="16"/>
      <c r="T70" s="16"/>
    </row>
    <row r="71" spans="1:20" ht="15.75">
      <c r="A71" s="29" t="s">
        <v>573</v>
      </c>
      <c r="B71" s="13">
        <v>88</v>
      </c>
      <c r="C71" s="4">
        <v>118.1</v>
      </c>
      <c r="E71" s="6"/>
      <c r="F71" s="13"/>
      <c r="G71" s="13"/>
      <c r="H71" s="4"/>
      <c r="I71" s="4"/>
      <c r="J71" s="4"/>
      <c r="K71" s="83"/>
      <c r="L71" s="83"/>
      <c r="M71" s="77"/>
      <c r="N71" s="77"/>
      <c r="O71" s="16"/>
      <c r="P71" s="15"/>
      <c r="Q71" s="11"/>
      <c r="R71" s="11"/>
      <c r="S71" s="16"/>
      <c r="T71" s="16"/>
    </row>
    <row r="72" spans="1:20" ht="15.75">
      <c r="A72" s="29" t="s">
        <v>562</v>
      </c>
      <c r="B72" s="13">
        <v>88</v>
      </c>
      <c r="C72" s="4">
        <v>118.1</v>
      </c>
    </row>
    <row r="73" spans="1:20" ht="15.75">
      <c r="A73" s="29" t="s">
        <v>574</v>
      </c>
      <c r="B73" s="13">
        <v>88</v>
      </c>
      <c r="C73" s="4">
        <v>118</v>
      </c>
    </row>
    <row r="74" spans="1:20" ht="15.75">
      <c r="A74" s="29" t="s">
        <v>575</v>
      </c>
      <c r="B74" s="13">
        <v>88</v>
      </c>
      <c r="C74" s="4">
        <v>118</v>
      </c>
    </row>
    <row r="75" spans="1:20" ht="15.75">
      <c r="A75" s="29" t="s">
        <v>576</v>
      </c>
      <c r="B75" s="13">
        <v>88</v>
      </c>
      <c r="C75" s="4">
        <v>118.1</v>
      </c>
    </row>
    <row r="76" spans="1:20" ht="15.75">
      <c r="A76" s="29" t="s">
        <v>577</v>
      </c>
      <c r="B76" s="13">
        <v>88</v>
      </c>
      <c r="C76" s="4">
        <v>118.6</v>
      </c>
    </row>
    <row r="77" spans="1:20" ht="15.75">
      <c r="A77" s="29" t="s">
        <v>578</v>
      </c>
      <c r="B77" s="13">
        <v>88</v>
      </c>
      <c r="C77" s="4">
        <v>118.7</v>
      </c>
    </row>
    <row r="78" spans="1:20" ht="15.75">
      <c r="A78" s="29" t="s">
        <v>579</v>
      </c>
      <c r="B78" s="13">
        <v>88</v>
      </c>
      <c r="C78" s="4">
        <v>118.6</v>
      </c>
    </row>
    <row r="79" spans="1:20" ht="15.75">
      <c r="A79" s="29" t="s">
        <v>580</v>
      </c>
      <c r="B79" s="13">
        <v>88</v>
      </c>
      <c r="C79" s="4">
        <v>118.6</v>
      </c>
    </row>
    <row r="80" spans="1:20" ht="15.75">
      <c r="A80" s="29" t="s">
        <v>581</v>
      </c>
      <c r="B80" s="13">
        <v>88</v>
      </c>
      <c r="C80" s="4">
        <v>118.6</v>
      </c>
    </row>
    <row r="81" spans="1:3" ht="15.75">
      <c r="A81" s="29" t="s">
        <v>582</v>
      </c>
      <c r="B81" s="13">
        <v>88</v>
      </c>
      <c r="C81" s="4">
        <v>118.6</v>
      </c>
    </row>
    <row r="82" spans="1:3" ht="15.75">
      <c r="A82" s="29" t="s">
        <v>583</v>
      </c>
      <c r="B82" s="13">
        <v>88</v>
      </c>
      <c r="C82" s="4">
        <v>118.5</v>
      </c>
    </row>
    <row r="83" spans="1:3" ht="15.75">
      <c r="A83" s="29" t="s">
        <v>584</v>
      </c>
      <c r="B83" s="13">
        <v>88</v>
      </c>
      <c r="C83" s="4">
        <v>118.5</v>
      </c>
    </row>
    <row r="84" spans="1:3" ht="15.75">
      <c r="A84" s="29" t="s">
        <v>585</v>
      </c>
      <c r="B84" s="13">
        <v>88</v>
      </c>
      <c r="C84" s="4">
        <v>118.6</v>
      </c>
    </row>
    <row r="85" spans="1:3" ht="15.75">
      <c r="A85" s="29" t="s">
        <v>586</v>
      </c>
      <c r="B85" s="13">
        <v>88</v>
      </c>
      <c r="C85" s="4">
        <v>118.7</v>
      </c>
    </row>
    <row r="86" spans="1:3" ht="15.75">
      <c r="A86" s="29" t="s">
        <v>587</v>
      </c>
      <c r="B86" s="13">
        <v>88</v>
      </c>
      <c r="C86" s="4">
        <v>118.7</v>
      </c>
    </row>
    <row r="87" spans="1:3" ht="15.75">
      <c r="A87" s="29" t="s">
        <v>588</v>
      </c>
      <c r="B87" s="13">
        <v>88</v>
      </c>
      <c r="C87" s="4">
        <v>118.8</v>
      </c>
    </row>
    <row r="88" spans="1:3" ht="15.75">
      <c r="A88" s="29" t="s">
        <v>589</v>
      </c>
      <c r="B88" s="13">
        <v>87</v>
      </c>
      <c r="C88" s="4">
        <v>118.5</v>
      </c>
    </row>
    <row r="89" spans="1:3" ht="15.75">
      <c r="A89" s="29" t="s">
        <v>590</v>
      </c>
      <c r="B89" s="13">
        <v>88</v>
      </c>
      <c r="C89" s="4">
        <v>118.8</v>
      </c>
    </row>
    <row r="90" spans="1:3" ht="15.75">
      <c r="A90" s="29" t="s">
        <v>591</v>
      </c>
      <c r="B90" s="13">
        <v>88</v>
      </c>
      <c r="C90" s="4">
        <v>118.7</v>
      </c>
    </row>
    <row r="91" spans="1:3" ht="15.75">
      <c r="A91" s="29" t="s">
        <v>592</v>
      </c>
      <c r="B91" s="13">
        <v>88</v>
      </c>
      <c r="C91" s="4">
        <v>118.7</v>
      </c>
    </row>
    <row r="92" spans="1:3" ht="15.75">
      <c r="A92" s="29" t="s">
        <v>593</v>
      </c>
      <c r="B92" s="13">
        <v>88</v>
      </c>
      <c r="C92" s="4">
        <v>118.7</v>
      </c>
    </row>
    <row r="93" spans="1:3" ht="15.75">
      <c r="A93" s="29" t="s">
        <v>594</v>
      </c>
      <c r="B93" s="13">
        <v>88</v>
      </c>
      <c r="C93" s="4">
        <v>118.7</v>
      </c>
    </row>
    <row r="94" spans="1:3" ht="15.75">
      <c r="A94" s="29" t="s">
        <v>595</v>
      </c>
      <c r="B94" s="13">
        <v>88</v>
      </c>
      <c r="C94" s="4">
        <v>118.7</v>
      </c>
    </row>
    <row r="95" spans="1:3" ht="15.75">
      <c r="A95" s="29" t="s">
        <v>596</v>
      </c>
      <c r="B95" s="13">
        <v>88</v>
      </c>
      <c r="C95" s="4">
        <v>118.8</v>
      </c>
    </row>
    <row r="96" spans="1:3" ht="15.75">
      <c r="A96" s="29" t="s">
        <v>597</v>
      </c>
      <c r="B96" s="13">
        <v>88</v>
      </c>
      <c r="C96" s="4">
        <v>118.9</v>
      </c>
    </row>
    <row r="97" spans="1:3" ht="15.75">
      <c r="A97" s="29" t="s">
        <v>598</v>
      </c>
      <c r="B97" s="13">
        <v>88</v>
      </c>
      <c r="C97" s="4">
        <v>119.1</v>
      </c>
    </row>
    <row r="98" spans="1:3" ht="15.75">
      <c r="A98" s="29" t="s">
        <v>599</v>
      </c>
      <c r="B98" s="13">
        <v>88</v>
      </c>
      <c r="C98" s="4">
        <v>119.4</v>
      </c>
    </row>
    <row r="99" spans="1:3" ht="15.75">
      <c r="A99" s="29" t="s">
        <v>600</v>
      </c>
      <c r="B99" s="13">
        <v>88</v>
      </c>
      <c r="C99" s="4">
        <v>119.6</v>
      </c>
    </row>
    <row r="100" spans="1:3" ht="15.75">
      <c r="A100" s="29" t="s">
        <v>601</v>
      </c>
      <c r="B100" s="13">
        <v>88</v>
      </c>
      <c r="C100" s="4">
        <v>119.5</v>
      </c>
    </row>
    <row r="101" spans="1:3" ht="18.75">
      <c r="A101" s="121" t="s">
        <v>232</v>
      </c>
      <c r="B101" s="121"/>
      <c r="C101" s="121"/>
    </row>
    <row r="102" spans="1:3" ht="15.75">
      <c r="A102" s="29" t="s">
        <v>0</v>
      </c>
      <c r="B102" s="1" t="s">
        <v>111</v>
      </c>
      <c r="C102" s="7" t="s">
        <v>112</v>
      </c>
    </row>
    <row r="103" spans="1:3" ht="15.75">
      <c r="A103" s="29" t="s">
        <v>564</v>
      </c>
      <c r="B103" s="13">
        <v>88</v>
      </c>
      <c r="C103" s="4">
        <v>119.2</v>
      </c>
    </row>
    <row r="104" spans="1:3" ht="15.75">
      <c r="A104" s="29" t="s">
        <v>602</v>
      </c>
      <c r="B104" s="13">
        <v>87</v>
      </c>
      <c r="C104" s="4">
        <v>119</v>
      </c>
    </row>
    <row r="105" spans="1:3" ht="15.75">
      <c r="A105" s="29" t="s">
        <v>603</v>
      </c>
      <c r="B105" s="13">
        <v>87</v>
      </c>
      <c r="C105" s="4">
        <v>119</v>
      </c>
    </row>
    <row r="106" spans="1:3" ht="15.75">
      <c r="A106" s="29" t="s">
        <v>604</v>
      </c>
      <c r="B106" s="13">
        <v>88</v>
      </c>
      <c r="C106" s="4">
        <v>119</v>
      </c>
    </row>
    <row r="107" spans="1:3" ht="15.75">
      <c r="A107" s="29" t="s">
        <v>605</v>
      </c>
      <c r="B107" s="13">
        <v>88</v>
      </c>
      <c r="C107" s="4">
        <v>119</v>
      </c>
    </row>
    <row r="108" spans="1:3" ht="15.75">
      <c r="A108" s="29" t="s">
        <v>606</v>
      </c>
      <c r="B108" s="13">
        <v>88</v>
      </c>
      <c r="C108" s="4">
        <v>118.9</v>
      </c>
    </row>
    <row r="109" spans="1:3" ht="15.75">
      <c r="A109" s="29" t="s">
        <v>607</v>
      </c>
      <c r="B109" s="13">
        <v>88</v>
      </c>
      <c r="C109" s="4">
        <v>118.7</v>
      </c>
    </row>
    <row r="110" spans="1:3" ht="15.75">
      <c r="A110" s="29" t="s">
        <v>608</v>
      </c>
      <c r="B110" s="13">
        <v>88</v>
      </c>
      <c r="C110" s="4">
        <v>118.6</v>
      </c>
    </row>
    <row r="111" spans="1:3" ht="15.75">
      <c r="A111" s="29" t="s">
        <v>609</v>
      </c>
      <c r="B111" s="13">
        <v>88</v>
      </c>
      <c r="C111" s="4">
        <v>118.3</v>
      </c>
    </row>
    <row r="112" spans="1:3" ht="15.75">
      <c r="A112" s="29" t="s">
        <v>610</v>
      </c>
      <c r="B112" s="13">
        <v>88</v>
      </c>
      <c r="C112" s="4">
        <v>118.1</v>
      </c>
    </row>
    <row r="113" spans="1:3" ht="15.75">
      <c r="A113" s="29" t="s">
        <v>611</v>
      </c>
      <c r="B113" s="13">
        <v>88</v>
      </c>
      <c r="C113" s="4">
        <v>118.1</v>
      </c>
    </row>
    <row r="114" spans="1:3" ht="15.75">
      <c r="A114" s="29" t="s">
        <v>612</v>
      </c>
      <c r="B114" s="13">
        <v>88</v>
      </c>
      <c r="C114" s="4">
        <v>118</v>
      </c>
    </row>
    <row r="115" spans="1:3" ht="15.75">
      <c r="A115" s="29" t="s">
        <v>613</v>
      </c>
      <c r="B115" s="13">
        <v>88</v>
      </c>
      <c r="C115" s="4">
        <v>118</v>
      </c>
    </row>
    <row r="116" spans="1:3" ht="15.75">
      <c r="A116" s="29" t="s">
        <v>614</v>
      </c>
      <c r="B116" s="13">
        <v>88</v>
      </c>
      <c r="C116" s="4">
        <v>118</v>
      </c>
    </row>
    <row r="117" spans="1:3" ht="15.75">
      <c r="A117" s="29" t="s">
        <v>615</v>
      </c>
      <c r="B117" s="13">
        <v>88</v>
      </c>
      <c r="C117" s="4">
        <v>118</v>
      </c>
    </row>
    <row r="118" spans="1:3" ht="15.75">
      <c r="A118" s="29" t="s">
        <v>616</v>
      </c>
      <c r="B118" s="13">
        <v>88</v>
      </c>
      <c r="C118" s="4">
        <v>118.1</v>
      </c>
    </row>
    <row r="119" spans="1:3" ht="15.75">
      <c r="A119" s="29" t="s">
        <v>617</v>
      </c>
      <c r="B119" s="13">
        <v>88</v>
      </c>
      <c r="C119" s="4">
        <v>118.1</v>
      </c>
    </row>
    <row r="120" spans="1:3" ht="15.75">
      <c r="A120" s="29" t="s">
        <v>618</v>
      </c>
      <c r="B120" s="13">
        <v>88</v>
      </c>
      <c r="C120" s="4">
        <v>118.1</v>
      </c>
    </row>
    <row r="121" spans="1:3" ht="15.75">
      <c r="A121" s="29" t="s">
        <v>619</v>
      </c>
      <c r="B121" s="13">
        <v>88</v>
      </c>
      <c r="C121" s="4">
        <v>118.1</v>
      </c>
    </row>
    <row r="122" spans="1:3" ht="15.75">
      <c r="A122" s="29" t="s">
        <v>620</v>
      </c>
      <c r="B122" s="13">
        <v>88</v>
      </c>
      <c r="C122" s="4">
        <v>118.2</v>
      </c>
    </row>
    <row r="123" spans="1:3" ht="15.75">
      <c r="A123" s="29" t="s">
        <v>621</v>
      </c>
      <c r="B123" s="13">
        <v>88</v>
      </c>
      <c r="C123" s="4">
        <v>118.2</v>
      </c>
    </row>
    <row r="124" spans="1:3" ht="15.75">
      <c r="A124" s="29" t="s">
        <v>622</v>
      </c>
      <c r="B124" s="13">
        <v>88</v>
      </c>
      <c r="C124" s="4">
        <v>118.2</v>
      </c>
    </row>
    <row r="125" spans="1:3" ht="15.75">
      <c r="A125" s="29" t="s">
        <v>623</v>
      </c>
      <c r="B125" s="13">
        <v>88</v>
      </c>
      <c r="C125" s="4">
        <v>118.2</v>
      </c>
    </row>
    <row r="126" spans="1:3" ht="15.75">
      <c r="A126" s="29" t="s">
        <v>624</v>
      </c>
      <c r="B126" s="13">
        <v>88</v>
      </c>
      <c r="C126" s="4">
        <v>118.3</v>
      </c>
    </row>
    <row r="127" spans="1:3" ht="15.75">
      <c r="A127" s="29" t="s">
        <v>625</v>
      </c>
      <c r="B127" s="13">
        <v>88</v>
      </c>
      <c r="C127" s="4">
        <v>118.5</v>
      </c>
    </row>
    <row r="128" spans="1:3" ht="15.75">
      <c r="A128" s="29" t="s">
        <v>626</v>
      </c>
      <c r="B128" s="13">
        <v>88</v>
      </c>
      <c r="C128" s="4">
        <v>118.4</v>
      </c>
    </row>
    <row r="129" spans="1:3" ht="15.75">
      <c r="A129" s="29" t="s">
        <v>627</v>
      </c>
      <c r="B129" s="13">
        <v>88</v>
      </c>
      <c r="C129" s="4">
        <v>118.4</v>
      </c>
    </row>
    <row r="130" spans="1:3" ht="15.75">
      <c r="A130" s="29" t="s">
        <v>628</v>
      </c>
      <c r="B130" s="13">
        <v>86</v>
      </c>
      <c r="C130" s="4">
        <v>114.4</v>
      </c>
    </row>
    <row r="131" spans="1:3" ht="15.75">
      <c r="A131" s="29" t="s">
        <v>629</v>
      </c>
      <c r="B131" s="13">
        <v>88</v>
      </c>
      <c r="C131" s="4">
        <v>118.5</v>
      </c>
    </row>
    <row r="132" spans="1:3" ht="15.75">
      <c r="A132" s="29" t="s">
        <v>630</v>
      </c>
      <c r="B132" s="13">
        <v>88</v>
      </c>
      <c r="C132" s="4">
        <v>118.4</v>
      </c>
    </row>
    <row r="133" spans="1:3" ht="15.75">
      <c r="A133" s="29" t="s">
        <v>631</v>
      </c>
      <c r="B133" s="13">
        <v>88</v>
      </c>
      <c r="C133" s="4">
        <v>118.3</v>
      </c>
    </row>
    <row r="134" spans="1:3" ht="18.75">
      <c r="A134" s="121" t="s">
        <v>263</v>
      </c>
      <c r="B134" s="121"/>
      <c r="C134" s="121"/>
    </row>
    <row r="135" spans="1:3" ht="15.75">
      <c r="A135" s="29" t="s">
        <v>0</v>
      </c>
      <c r="B135" s="1" t="s">
        <v>111</v>
      </c>
      <c r="C135" s="7" t="s">
        <v>112</v>
      </c>
    </row>
    <row r="136" spans="1:3" ht="15.75">
      <c r="A136" s="29" t="s">
        <v>566</v>
      </c>
      <c r="B136" s="13">
        <v>88</v>
      </c>
      <c r="C136" s="4">
        <v>118.3</v>
      </c>
    </row>
    <row r="137" spans="1:3" ht="15.75">
      <c r="A137" s="29" t="s">
        <v>632</v>
      </c>
      <c r="B137" s="13">
        <v>88</v>
      </c>
      <c r="C137" s="4">
        <v>118.3</v>
      </c>
    </row>
    <row r="138" spans="1:3" ht="15.75">
      <c r="A138" s="29" t="s">
        <v>633</v>
      </c>
      <c r="B138" s="13">
        <v>88</v>
      </c>
      <c r="C138" s="4">
        <v>118.3</v>
      </c>
    </row>
    <row r="139" spans="1:3" ht="15.75">
      <c r="A139" s="29" t="s">
        <v>634</v>
      </c>
      <c r="B139" s="13"/>
      <c r="C139" s="4"/>
    </row>
    <row r="140" spans="1:3" ht="15.75">
      <c r="A140" s="29" t="s">
        <v>635</v>
      </c>
      <c r="B140" s="13">
        <v>88</v>
      </c>
      <c r="C140" s="4">
        <v>118.5</v>
      </c>
    </row>
    <row r="141" spans="1:3" ht="15.75">
      <c r="A141" s="29" t="s">
        <v>636</v>
      </c>
      <c r="B141" s="13">
        <v>88</v>
      </c>
      <c r="C141" s="4">
        <v>118.5</v>
      </c>
    </row>
    <row r="142" spans="1:3" ht="15.75">
      <c r="A142" s="29" t="s">
        <v>637</v>
      </c>
      <c r="B142" s="13">
        <v>88</v>
      </c>
      <c r="C142" s="4">
        <v>118.5</v>
      </c>
    </row>
    <row r="143" spans="1:3" ht="15.75">
      <c r="A143" s="29" t="s">
        <v>638</v>
      </c>
      <c r="B143" s="13">
        <v>88</v>
      </c>
      <c r="C143" s="4">
        <v>118.7</v>
      </c>
    </row>
    <row r="144" spans="1:3" ht="15.75">
      <c r="A144" s="29" t="s">
        <v>639</v>
      </c>
      <c r="B144" s="13">
        <v>88</v>
      </c>
      <c r="C144" s="4">
        <v>118.9</v>
      </c>
    </row>
    <row r="145" spans="1:3" ht="15.75">
      <c r="A145" s="29" t="s">
        <v>640</v>
      </c>
      <c r="B145" s="13">
        <v>88</v>
      </c>
      <c r="C145" s="4">
        <v>119</v>
      </c>
    </row>
    <row r="146" spans="1:3" ht="15.75">
      <c r="A146" s="29" t="s">
        <v>641</v>
      </c>
      <c r="B146" s="13">
        <v>88</v>
      </c>
      <c r="C146" s="4">
        <v>119</v>
      </c>
    </row>
    <row r="147" spans="1:3" ht="15.75">
      <c r="A147" s="29" t="s">
        <v>642</v>
      </c>
      <c r="B147" s="13">
        <v>88</v>
      </c>
      <c r="C147" s="4">
        <v>119.1</v>
      </c>
    </row>
    <row r="148" spans="1:3" ht="15.75">
      <c r="A148" s="29" t="s">
        <v>643</v>
      </c>
      <c r="B148" s="13">
        <v>86.7</v>
      </c>
      <c r="C148" s="4">
        <v>118.3</v>
      </c>
    </row>
    <row r="149" spans="1:3" ht="15.75">
      <c r="A149" s="29" t="s">
        <v>644</v>
      </c>
      <c r="B149" s="13">
        <v>88</v>
      </c>
      <c r="C149" s="4">
        <v>118</v>
      </c>
    </row>
    <row r="150" spans="1:3" ht="15.75">
      <c r="A150" s="29" t="s">
        <v>645</v>
      </c>
      <c r="B150" s="13">
        <v>88</v>
      </c>
      <c r="C150" s="4">
        <v>117.8</v>
      </c>
    </row>
    <row r="151" spans="1:3" ht="15.75">
      <c r="A151" s="29" t="s">
        <v>646</v>
      </c>
      <c r="B151" s="13">
        <v>88</v>
      </c>
      <c r="C151" s="4">
        <v>117.5</v>
      </c>
    </row>
    <row r="152" spans="1:3" ht="15.75">
      <c r="A152" s="29" t="s">
        <v>647</v>
      </c>
      <c r="B152" s="13">
        <v>88</v>
      </c>
      <c r="C152" s="4">
        <v>117</v>
      </c>
    </row>
    <row r="153" spans="1:3" ht="15.75">
      <c r="A153" s="29" t="s">
        <v>648</v>
      </c>
      <c r="B153" s="13">
        <v>88</v>
      </c>
      <c r="C153" s="4">
        <v>116.7</v>
      </c>
    </row>
    <row r="154" spans="1:3" ht="15.75">
      <c r="A154" s="29" t="s">
        <v>649</v>
      </c>
      <c r="B154" s="13">
        <v>87</v>
      </c>
      <c r="C154" s="4">
        <v>119</v>
      </c>
    </row>
    <row r="155" spans="1:3" ht="15.75">
      <c r="A155" s="29" t="s">
        <v>650</v>
      </c>
      <c r="B155" s="13">
        <v>87</v>
      </c>
      <c r="C155" s="4">
        <v>119.2</v>
      </c>
    </row>
    <row r="156" spans="1:3" ht="15.75">
      <c r="A156" s="29" t="s">
        <v>651</v>
      </c>
      <c r="B156" s="13">
        <v>87</v>
      </c>
      <c r="C156" s="4">
        <v>118.6</v>
      </c>
    </row>
    <row r="157" spans="1:3" ht="15.75">
      <c r="A157" s="29" t="s">
        <v>652</v>
      </c>
      <c r="B157" s="13">
        <v>88</v>
      </c>
      <c r="C157" s="4">
        <v>118.4</v>
      </c>
    </row>
    <row r="158" spans="1:3" ht="15.75">
      <c r="A158" s="29" t="s">
        <v>653</v>
      </c>
      <c r="B158" s="13">
        <v>88</v>
      </c>
      <c r="C158" s="4">
        <v>118.4</v>
      </c>
    </row>
    <row r="159" spans="1:3" ht="15.75">
      <c r="A159" s="29" t="s">
        <v>654</v>
      </c>
      <c r="B159" s="13">
        <v>88</v>
      </c>
      <c r="C159" s="4">
        <v>118.4</v>
      </c>
    </row>
    <row r="160" spans="1:3" ht="15.75">
      <c r="A160" s="29" t="s">
        <v>655</v>
      </c>
      <c r="B160" s="13">
        <v>88</v>
      </c>
      <c r="C160" s="4">
        <v>118.5</v>
      </c>
    </row>
    <row r="161" spans="1:3" ht="15.75">
      <c r="A161" s="29" t="s">
        <v>656</v>
      </c>
      <c r="B161" s="13">
        <v>88</v>
      </c>
      <c r="C161" s="4">
        <v>118.4</v>
      </c>
    </row>
    <row r="162" spans="1:3" ht="15.75">
      <c r="A162" s="29" t="s">
        <v>657</v>
      </c>
      <c r="B162" s="13">
        <v>88</v>
      </c>
      <c r="C162" s="4">
        <v>119</v>
      </c>
    </row>
    <row r="163" spans="1:3" ht="15.75">
      <c r="A163" s="29" t="s">
        <v>658</v>
      </c>
      <c r="B163" s="13">
        <v>88</v>
      </c>
      <c r="C163" s="4">
        <v>118.7</v>
      </c>
    </row>
    <row r="164" spans="1:3" ht="15.75">
      <c r="A164" s="29" t="s">
        <v>659</v>
      </c>
      <c r="B164" s="13">
        <v>87</v>
      </c>
      <c r="C164" s="4">
        <v>118.5</v>
      </c>
    </row>
    <row r="165" spans="1:3" ht="15.75">
      <c r="A165" s="29" t="s">
        <v>660</v>
      </c>
      <c r="B165" s="13">
        <v>87</v>
      </c>
      <c r="C165" s="4">
        <v>118.4</v>
      </c>
    </row>
    <row r="166" spans="1:3" ht="15.75">
      <c r="A166" s="29" t="s">
        <v>661</v>
      </c>
      <c r="B166" s="13"/>
      <c r="C166" s="4"/>
    </row>
    <row r="167" spans="1:3" ht="18.75">
      <c r="A167" s="121" t="s">
        <v>294</v>
      </c>
      <c r="B167" s="121"/>
      <c r="C167" s="121"/>
    </row>
    <row r="168" spans="1:3" ht="15.75">
      <c r="A168" s="29" t="s">
        <v>0</v>
      </c>
      <c r="B168" s="1" t="s">
        <v>111</v>
      </c>
      <c r="C168" s="7" t="s">
        <v>112</v>
      </c>
    </row>
    <row r="169" spans="1:3" ht="15.75">
      <c r="A169" s="29" t="s">
        <v>568</v>
      </c>
      <c r="B169" s="13"/>
      <c r="C169" s="4">
        <v>118</v>
      </c>
    </row>
    <row r="170" spans="1:3" ht="15.75">
      <c r="A170" s="29" t="s">
        <v>662</v>
      </c>
      <c r="B170" s="13"/>
      <c r="C170" s="4"/>
    </row>
    <row r="171" spans="1:3" ht="15.75">
      <c r="A171" s="29" t="s">
        <v>663</v>
      </c>
      <c r="B171" s="13">
        <v>88</v>
      </c>
      <c r="C171" s="4">
        <v>118.2</v>
      </c>
    </row>
    <row r="172" spans="1:3" ht="15.75">
      <c r="A172" s="29" t="s">
        <v>664</v>
      </c>
      <c r="B172" s="13">
        <v>87</v>
      </c>
      <c r="C172" s="4">
        <v>118</v>
      </c>
    </row>
    <row r="173" spans="1:3" ht="15.75">
      <c r="A173" s="29" t="s">
        <v>665</v>
      </c>
      <c r="B173" s="13">
        <v>87</v>
      </c>
      <c r="C173" s="4">
        <v>117.8</v>
      </c>
    </row>
    <row r="174" spans="1:3" ht="15.75">
      <c r="A174" s="29" t="s">
        <v>666</v>
      </c>
      <c r="B174" s="13">
        <v>87</v>
      </c>
      <c r="C174" s="4">
        <v>117.9</v>
      </c>
    </row>
    <row r="175" spans="1:3" ht="15.75">
      <c r="A175" s="29" t="s">
        <v>667</v>
      </c>
      <c r="B175" s="13">
        <v>87</v>
      </c>
      <c r="C175" s="4">
        <v>118</v>
      </c>
    </row>
    <row r="176" spans="1:3" ht="15.75">
      <c r="A176" s="29" t="s">
        <v>668</v>
      </c>
      <c r="B176" s="13">
        <v>87</v>
      </c>
      <c r="C176" s="4">
        <v>118.1</v>
      </c>
    </row>
    <row r="177" spans="1:3" ht="15.75">
      <c r="A177" s="29" t="s">
        <v>669</v>
      </c>
      <c r="B177" s="13">
        <v>88</v>
      </c>
      <c r="C177" s="4">
        <v>118</v>
      </c>
    </row>
    <row r="178" spans="1:3" ht="15.75">
      <c r="A178" s="29" t="s">
        <v>670</v>
      </c>
      <c r="B178" s="13">
        <v>87</v>
      </c>
      <c r="C178" s="4">
        <v>118</v>
      </c>
    </row>
    <row r="179" spans="1:3" ht="15.75">
      <c r="A179" s="29" t="s">
        <v>671</v>
      </c>
      <c r="B179" s="13">
        <v>87</v>
      </c>
      <c r="C179" s="4">
        <v>118.1</v>
      </c>
    </row>
    <row r="180" spans="1:3" ht="15.75">
      <c r="A180" s="29" t="s">
        <v>672</v>
      </c>
      <c r="B180" s="13">
        <v>87</v>
      </c>
      <c r="C180" s="4">
        <v>118.2</v>
      </c>
    </row>
    <row r="181" spans="1:3" ht="15.75">
      <c r="A181" s="29" t="s">
        <v>673</v>
      </c>
      <c r="B181" s="13">
        <v>87</v>
      </c>
      <c r="C181" s="4">
        <v>118</v>
      </c>
    </row>
    <row r="182" spans="1:3" ht="15.75">
      <c r="A182" s="29" t="s">
        <v>674</v>
      </c>
      <c r="B182" s="13">
        <v>87</v>
      </c>
      <c r="C182" s="4">
        <v>117.9</v>
      </c>
    </row>
    <row r="183" spans="1:3" ht="15.75">
      <c r="A183" s="29" t="s">
        <v>675</v>
      </c>
      <c r="B183" s="13">
        <v>87</v>
      </c>
      <c r="C183" s="4">
        <v>118</v>
      </c>
    </row>
    <row r="184" spans="1:3" ht="15.75">
      <c r="A184" s="29" t="s">
        <v>676</v>
      </c>
      <c r="B184" s="13">
        <v>87</v>
      </c>
      <c r="C184" s="4">
        <v>118.2</v>
      </c>
    </row>
    <row r="185" spans="1:3" ht="15.75">
      <c r="A185" s="29" t="s">
        <v>677</v>
      </c>
      <c r="B185" s="13">
        <v>87</v>
      </c>
      <c r="C185" s="4">
        <v>118.6</v>
      </c>
    </row>
    <row r="186" spans="1:3" ht="15.75">
      <c r="A186" s="29" t="s">
        <v>678</v>
      </c>
      <c r="B186" s="13">
        <v>87</v>
      </c>
      <c r="C186" s="4">
        <v>118.5</v>
      </c>
    </row>
    <row r="187" spans="1:3" ht="15.75">
      <c r="A187" s="29" t="s">
        <v>679</v>
      </c>
      <c r="B187" s="13">
        <v>87</v>
      </c>
      <c r="C187" s="4">
        <v>118.3</v>
      </c>
    </row>
    <row r="188" spans="1:3" ht="15.75">
      <c r="A188" s="29" t="s">
        <v>680</v>
      </c>
      <c r="B188" s="13">
        <v>87</v>
      </c>
      <c r="C188" s="4">
        <v>118.4</v>
      </c>
    </row>
    <row r="189" spans="1:3" ht="15.75">
      <c r="A189" s="29" t="s">
        <v>681</v>
      </c>
      <c r="B189" s="13">
        <v>87</v>
      </c>
      <c r="C189" s="4">
        <v>118.9</v>
      </c>
    </row>
    <row r="190" spans="1:3" ht="15.75">
      <c r="A190" s="29" t="s">
        <v>682</v>
      </c>
      <c r="B190" s="13">
        <v>87</v>
      </c>
      <c r="C190" s="4">
        <v>119.3</v>
      </c>
    </row>
    <row r="191" spans="1:3" ht="15.75">
      <c r="A191" s="29" t="s">
        <v>683</v>
      </c>
      <c r="B191" s="13">
        <v>87</v>
      </c>
      <c r="C191" s="4">
        <v>119.5</v>
      </c>
    </row>
    <row r="192" spans="1:3" ht="15.75">
      <c r="A192" s="29" t="s">
        <v>684</v>
      </c>
      <c r="B192" s="13">
        <v>87</v>
      </c>
      <c r="C192" s="4">
        <v>119.1</v>
      </c>
    </row>
    <row r="193" spans="1:3" ht="15.75">
      <c r="A193" s="29" t="s">
        <v>685</v>
      </c>
      <c r="B193" s="13">
        <v>87</v>
      </c>
      <c r="C193" s="4">
        <v>118.8</v>
      </c>
    </row>
    <row r="194" spans="1:3" ht="15.75">
      <c r="A194" s="29" t="s">
        <v>686</v>
      </c>
      <c r="B194" s="13">
        <v>87</v>
      </c>
      <c r="C194" s="4">
        <v>118.7</v>
      </c>
    </row>
    <row r="195" spans="1:3" ht="15.75">
      <c r="A195" s="29" t="s">
        <v>687</v>
      </c>
      <c r="B195" s="13">
        <v>87</v>
      </c>
      <c r="C195" s="4">
        <v>118.7</v>
      </c>
    </row>
    <row r="196" spans="1:3" ht="15.75">
      <c r="A196" s="29" t="s">
        <v>688</v>
      </c>
      <c r="B196" s="13"/>
      <c r="C196" s="4"/>
    </row>
    <row r="197" spans="1:3" ht="15.75">
      <c r="A197" s="29" t="s">
        <v>689</v>
      </c>
      <c r="B197" s="13">
        <v>87</v>
      </c>
      <c r="C197" s="4">
        <v>119.8</v>
      </c>
    </row>
    <row r="198" spans="1:3" ht="15.75">
      <c r="A198" s="29" t="s">
        <v>690</v>
      </c>
      <c r="B198" s="13">
        <v>87</v>
      </c>
      <c r="C198" s="4">
        <v>121</v>
      </c>
    </row>
    <row r="199" spans="1:3" ht="15.75">
      <c r="A199" s="29" t="s">
        <v>691</v>
      </c>
      <c r="B199" s="13">
        <v>87</v>
      </c>
      <c r="C199" s="4">
        <v>120.4</v>
      </c>
    </row>
    <row r="200" spans="1:3" ht="18.75">
      <c r="A200" s="121" t="s">
        <v>325</v>
      </c>
      <c r="B200" s="121"/>
      <c r="C200" s="121"/>
    </row>
    <row r="201" spans="1:3" ht="15.75">
      <c r="A201" s="29" t="s">
        <v>0</v>
      </c>
      <c r="B201" s="1" t="s">
        <v>111</v>
      </c>
      <c r="C201" s="7" t="s">
        <v>112</v>
      </c>
    </row>
    <row r="202" spans="1:3" ht="15.75">
      <c r="A202" s="29" t="s">
        <v>692</v>
      </c>
      <c r="B202" s="13">
        <v>87</v>
      </c>
      <c r="C202" s="4">
        <v>119.3</v>
      </c>
    </row>
    <row r="203" spans="1:3" ht="15.75">
      <c r="A203" s="29" t="s">
        <v>693</v>
      </c>
      <c r="B203" s="13">
        <v>87</v>
      </c>
      <c r="C203" s="4">
        <v>118.8</v>
      </c>
    </row>
    <row r="204" spans="1:3" ht="15.75">
      <c r="A204" s="29" t="s">
        <v>694</v>
      </c>
      <c r="B204" s="13">
        <v>87</v>
      </c>
      <c r="C204" s="4">
        <v>118.6</v>
      </c>
    </row>
    <row r="205" spans="1:3" ht="15.75">
      <c r="A205" s="29" t="s">
        <v>695</v>
      </c>
      <c r="B205" s="13">
        <v>87</v>
      </c>
      <c r="C205" s="4">
        <v>118.8</v>
      </c>
    </row>
    <row r="206" spans="1:3" ht="15.75">
      <c r="A206" s="29" t="s">
        <v>696</v>
      </c>
      <c r="B206" s="13"/>
      <c r="C206" s="4"/>
    </row>
    <row r="207" spans="1:3" ht="15.75">
      <c r="A207" s="29" t="s">
        <v>697</v>
      </c>
      <c r="B207" s="13"/>
      <c r="C207" s="4"/>
    </row>
    <row r="208" spans="1:3" ht="15.75">
      <c r="A208" s="29" t="s">
        <v>698</v>
      </c>
      <c r="B208" s="13"/>
      <c r="C208" s="4"/>
    </row>
    <row r="209" spans="1:3" ht="15.75">
      <c r="A209" s="29" t="s">
        <v>699</v>
      </c>
      <c r="B209" s="13"/>
      <c r="C209" s="4"/>
    </row>
    <row r="210" spans="1:3" ht="15.75">
      <c r="A210" s="29" t="s">
        <v>700</v>
      </c>
      <c r="B210" s="13"/>
      <c r="C210" s="4"/>
    </row>
    <row r="211" spans="1:3" ht="15.75">
      <c r="A211" s="29" t="s">
        <v>701</v>
      </c>
      <c r="B211" s="13"/>
      <c r="C211" s="4"/>
    </row>
    <row r="212" spans="1:3" ht="15.75">
      <c r="A212" s="29" t="s">
        <v>702</v>
      </c>
      <c r="B212" s="13"/>
      <c r="C212" s="4"/>
    </row>
    <row r="213" spans="1:3" ht="15.75">
      <c r="A213" s="29" t="s">
        <v>703</v>
      </c>
      <c r="B213" s="13"/>
      <c r="C213" s="4"/>
    </row>
    <row r="214" spans="1:3" ht="15.75">
      <c r="A214" s="29" t="s">
        <v>704</v>
      </c>
      <c r="B214" s="13"/>
      <c r="C214" s="4"/>
    </row>
    <row r="215" spans="1:3" ht="15.75">
      <c r="A215" s="29" t="s">
        <v>705</v>
      </c>
      <c r="B215" s="13"/>
      <c r="C215" s="4"/>
    </row>
    <row r="216" spans="1:3" ht="15.75">
      <c r="A216" s="29" t="s">
        <v>706</v>
      </c>
      <c r="B216" s="13"/>
      <c r="C216" s="4"/>
    </row>
    <row r="217" spans="1:3" ht="15.75">
      <c r="A217" s="29" t="s">
        <v>707</v>
      </c>
      <c r="B217" s="13"/>
      <c r="C217" s="4"/>
    </row>
    <row r="218" spans="1:3" ht="15.75">
      <c r="A218" s="29" t="s">
        <v>708</v>
      </c>
      <c r="B218" s="13"/>
      <c r="C218" s="4"/>
    </row>
    <row r="219" spans="1:3" ht="15.75">
      <c r="A219" s="29" t="s">
        <v>709</v>
      </c>
      <c r="B219" s="13"/>
      <c r="C219" s="4"/>
    </row>
    <row r="220" spans="1:3" ht="15.75">
      <c r="A220" s="29" t="s">
        <v>710</v>
      </c>
      <c r="B220" s="13"/>
      <c r="C220" s="4"/>
    </row>
    <row r="221" spans="1:3" ht="15.75">
      <c r="A221" s="29" t="s">
        <v>711</v>
      </c>
      <c r="B221" s="13"/>
      <c r="C221" s="4"/>
    </row>
    <row r="222" spans="1:3" ht="15.75">
      <c r="A222" s="29" t="s">
        <v>712</v>
      </c>
      <c r="B222" s="13"/>
      <c r="C222" s="4"/>
    </row>
    <row r="223" spans="1:3" ht="15.75">
      <c r="A223" s="29" t="s">
        <v>713</v>
      </c>
      <c r="B223" s="13"/>
      <c r="C223" s="4"/>
    </row>
    <row r="224" spans="1:3" ht="15.75">
      <c r="A224" s="29" t="s">
        <v>714</v>
      </c>
      <c r="B224" s="13"/>
      <c r="C224" s="4"/>
    </row>
    <row r="225" spans="1:3" ht="15.75">
      <c r="A225" s="29" t="s">
        <v>715</v>
      </c>
      <c r="B225" s="13"/>
      <c r="C225" s="4"/>
    </row>
    <row r="226" spans="1:3" ht="15.75">
      <c r="A226" s="29" t="s">
        <v>716</v>
      </c>
      <c r="B226" s="13"/>
      <c r="C226" s="4"/>
    </row>
    <row r="227" spans="1:3" ht="15.75">
      <c r="A227" s="29" t="s">
        <v>717</v>
      </c>
      <c r="B227" s="13"/>
      <c r="C227" s="4"/>
    </row>
    <row r="228" spans="1:3" ht="15.75">
      <c r="A228" s="29" t="s">
        <v>718</v>
      </c>
      <c r="B228" s="13"/>
      <c r="C228" s="4"/>
    </row>
    <row r="229" spans="1:3" ht="15.75">
      <c r="A229" s="29" t="s">
        <v>719</v>
      </c>
      <c r="B229" s="13"/>
      <c r="C229" s="4"/>
    </row>
    <row r="230" spans="1:3" ht="15.75">
      <c r="A230" s="29" t="s">
        <v>720</v>
      </c>
      <c r="B230" s="13"/>
      <c r="C230" s="4"/>
    </row>
    <row r="231" spans="1:3" ht="15.75">
      <c r="A231" s="29" t="s">
        <v>721</v>
      </c>
      <c r="B231" s="13"/>
      <c r="C231" s="4"/>
    </row>
    <row r="232" spans="1:3" ht="18.75">
      <c r="A232" s="121" t="s">
        <v>355</v>
      </c>
      <c r="B232" s="121"/>
      <c r="C232" s="121"/>
    </row>
    <row r="233" spans="1:3" ht="15.75">
      <c r="A233" s="29" t="s">
        <v>0</v>
      </c>
      <c r="B233" s="1" t="s">
        <v>111</v>
      </c>
      <c r="C233" s="7" t="s">
        <v>112</v>
      </c>
    </row>
    <row r="234" spans="1:3" ht="15.75">
      <c r="A234" s="29" t="s">
        <v>722</v>
      </c>
      <c r="B234" s="13"/>
      <c r="C234" s="4"/>
    </row>
    <row r="235" spans="1:3" ht="15.75">
      <c r="A235" s="29" t="s">
        <v>723</v>
      </c>
      <c r="B235" s="13"/>
      <c r="C235" s="4"/>
    </row>
    <row r="236" spans="1:3" ht="15.75">
      <c r="A236" s="29" t="s">
        <v>724</v>
      </c>
      <c r="B236" s="13"/>
      <c r="C236" s="4"/>
    </row>
    <row r="237" spans="1:3" ht="15.75">
      <c r="A237" s="29" t="s">
        <v>725</v>
      </c>
      <c r="B237" s="13"/>
      <c r="C237" s="4"/>
    </row>
    <row r="238" spans="1:3" ht="15.75">
      <c r="A238" s="29" t="s">
        <v>726</v>
      </c>
      <c r="B238" s="13"/>
      <c r="C238" s="4"/>
    </row>
    <row r="239" spans="1:3" ht="15.75">
      <c r="A239" s="29" t="s">
        <v>727</v>
      </c>
      <c r="B239" s="13"/>
      <c r="C239" s="4"/>
    </row>
    <row r="240" spans="1:3" ht="15.75">
      <c r="A240" s="29" t="s">
        <v>728</v>
      </c>
      <c r="B240" s="13"/>
      <c r="C240" s="4"/>
    </row>
    <row r="241" spans="1:3" ht="15.75">
      <c r="A241" s="29" t="s">
        <v>729</v>
      </c>
      <c r="B241" s="13"/>
      <c r="C241" s="4"/>
    </row>
    <row r="242" spans="1:3" ht="15.75">
      <c r="A242" s="29" t="s">
        <v>730</v>
      </c>
      <c r="B242" s="13"/>
      <c r="C242" s="4"/>
    </row>
    <row r="243" spans="1:3" ht="15.75">
      <c r="A243" s="29" t="s">
        <v>731</v>
      </c>
      <c r="B243" s="13"/>
      <c r="C243" s="4"/>
    </row>
    <row r="244" spans="1:3" ht="15.75">
      <c r="A244" s="29" t="s">
        <v>732</v>
      </c>
      <c r="B244" s="13"/>
      <c r="C244" s="4"/>
    </row>
    <row r="245" spans="1:3" ht="15.75">
      <c r="A245" s="29" t="s">
        <v>733</v>
      </c>
      <c r="B245" s="13"/>
      <c r="C245" s="4"/>
    </row>
    <row r="246" spans="1:3" ht="15.75">
      <c r="A246" s="29" t="s">
        <v>734</v>
      </c>
      <c r="B246" s="13"/>
      <c r="C246" s="4"/>
    </row>
    <row r="247" spans="1:3" ht="15.75">
      <c r="A247" s="29" t="s">
        <v>735</v>
      </c>
      <c r="B247" s="13"/>
      <c r="C247" s="4"/>
    </row>
    <row r="248" spans="1:3" ht="15.75">
      <c r="A248" s="29" t="s">
        <v>736</v>
      </c>
      <c r="B248" s="13"/>
      <c r="C248" s="4"/>
    </row>
    <row r="249" spans="1:3" ht="15.75">
      <c r="A249" s="29" t="s">
        <v>737</v>
      </c>
      <c r="B249" s="13"/>
      <c r="C249" s="4"/>
    </row>
    <row r="250" spans="1:3" ht="15.75">
      <c r="A250" s="29" t="s">
        <v>738</v>
      </c>
      <c r="B250" s="13"/>
      <c r="C250" s="4"/>
    </row>
    <row r="251" spans="1:3" ht="15.75">
      <c r="A251" s="29" t="s">
        <v>739</v>
      </c>
      <c r="B251" s="13"/>
      <c r="C251" s="4"/>
    </row>
    <row r="252" spans="1:3" ht="15.75">
      <c r="A252" s="29" t="s">
        <v>740</v>
      </c>
      <c r="B252" s="13"/>
      <c r="C252" s="4"/>
    </row>
    <row r="253" spans="1:3" ht="15.75">
      <c r="A253" s="29" t="s">
        <v>741</v>
      </c>
      <c r="B253" s="13"/>
      <c r="C253" s="4"/>
    </row>
    <row r="254" spans="1:3" ht="15.75">
      <c r="A254" s="29" t="s">
        <v>742</v>
      </c>
      <c r="B254" s="13"/>
      <c r="C254" s="4"/>
    </row>
    <row r="255" spans="1:3" ht="15.75">
      <c r="A255" s="29" t="s">
        <v>743</v>
      </c>
      <c r="B255" s="13"/>
      <c r="C255" s="4"/>
    </row>
    <row r="256" spans="1:3" ht="15.75">
      <c r="A256" s="29" t="s">
        <v>744</v>
      </c>
      <c r="B256" s="13"/>
      <c r="C256" s="4"/>
    </row>
    <row r="257" spans="1:3" ht="15.75">
      <c r="A257" s="29" t="s">
        <v>745</v>
      </c>
      <c r="B257" s="13"/>
      <c r="C257" s="4"/>
    </row>
    <row r="258" spans="1:3" ht="15.75">
      <c r="A258" s="29" t="s">
        <v>746</v>
      </c>
      <c r="B258" s="13"/>
      <c r="C258" s="4"/>
    </row>
    <row r="259" spans="1:3" ht="15.75">
      <c r="A259" s="29" t="s">
        <v>747</v>
      </c>
      <c r="B259" s="13"/>
      <c r="C259" s="4"/>
    </row>
    <row r="260" spans="1:3" ht="15.75">
      <c r="A260" s="29" t="s">
        <v>748</v>
      </c>
      <c r="B260" s="13"/>
      <c r="C260" s="4"/>
    </row>
    <row r="261" spans="1:3" ht="15.75">
      <c r="A261" s="29" t="s">
        <v>749</v>
      </c>
      <c r="B261" s="13"/>
      <c r="C261" s="4"/>
    </row>
    <row r="262" spans="1:3" ht="15.75">
      <c r="A262" s="29" t="s">
        <v>750</v>
      </c>
      <c r="B262" s="13"/>
      <c r="C262" s="4"/>
    </row>
    <row r="263" spans="1:3" ht="15.75">
      <c r="A263" s="29" t="s">
        <v>751</v>
      </c>
      <c r="B263" s="13"/>
      <c r="C263" s="4"/>
    </row>
    <row r="264" spans="1:3" ht="18.75">
      <c r="A264" s="121" t="s">
        <v>385</v>
      </c>
      <c r="B264" s="121"/>
      <c r="C264" s="121"/>
    </row>
    <row r="265" spans="1:3" ht="15.75">
      <c r="A265" s="29" t="s">
        <v>0</v>
      </c>
      <c r="B265" s="1" t="s">
        <v>111</v>
      </c>
      <c r="C265" s="7" t="s">
        <v>112</v>
      </c>
    </row>
    <row r="266" spans="1:3" ht="15.75">
      <c r="A266" s="29" t="s">
        <v>752</v>
      </c>
      <c r="B266" s="13"/>
      <c r="C266" s="4"/>
    </row>
    <row r="267" spans="1:3" ht="15.75">
      <c r="A267" s="29" t="s">
        <v>753</v>
      </c>
      <c r="B267" s="13"/>
      <c r="C267" s="4"/>
    </row>
    <row r="268" spans="1:3" ht="15.75">
      <c r="A268" s="29" t="s">
        <v>754</v>
      </c>
      <c r="B268" s="13"/>
      <c r="C268" s="4"/>
    </row>
    <row r="269" spans="1:3" ht="15.75">
      <c r="A269" s="29" t="s">
        <v>755</v>
      </c>
      <c r="B269" s="13"/>
      <c r="C269" s="4"/>
    </row>
    <row r="270" spans="1:3" ht="15.75">
      <c r="A270" s="29" t="s">
        <v>756</v>
      </c>
      <c r="B270" s="13"/>
      <c r="C270" s="4"/>
    </row>
    <row r="271" spans="1:3" ht="15.75">
      <c r="A271" s="29" t="s">
        <v>757</v>
      </c>
      <c r="B271" s="13"/>
      <c r="C271" s="4"/>
    </row>
    <row r="272" spans="1:3" ht="15.75">
      <c r="A272" s="29" t="s">
        <v>758</v>
      </c>
      <c r="B272" s="13"/>
      <c r="C272" s="4"/>
    </row>
    <row r="273" spans="1:3" ht="15.75">
      <c r="A273" s="29" t="s">
        <v>759</v>
      </c>
      <c r="B273" s="13"/>
      <c r="C273" s="4"/>
    </row>
    <row r="274" spans="1:3" ht="15.75">
      <c r="A274" s="29" t="s">
        <v>760</v>
      </c>
      <c r="B274" s="13"/>
      <c r="C274" s="4"/>
    </row>
    <row r="275" spans="1:3" ht="15.75">
      <c r="A275" s="29" t="s">
        <v>761</v>
      </c>
      <c r="B275" s="13"/>
      <c r="C275" s="4"/>
    </row>
    <row r="276" spans="1:3" ht="15.75">
      <c r="A276" s="29" t="s">
        <v>762</v>
      </c>
      <c r="B276" s="13"/>
      <c r="C276" s="4"/>
    </row>
    <row r="277" spans="1:3" ht="15.75">
      <c r="A277" s="29" t="s">
        <v>763</v>
      </c>
      <c r="B277" s="13"/>
      <c r="C277" s="4"/>
    </row>
    <row r="278" spans="1:3" ht="15.75">
      <c r="A278" s="29" t="s">
        <v>764</v>
      </c>
      <c r="B278" s="13"/>
      <c r="C278" s="4"/>
    </row>
    <row r="279" spans="1:3" ht="15.75">
      <c r="A279" s="29" t="s">
        <v>765</v>
      </c>
      <c r="B279" s="13"/>
      <c r="C279" s="4"/>
    </row>
    <row r="280" spans="1:3" ht="15.75">
      <c r="A280" s="29" t="s">
        <v>766</v>
      </c>
      <c r="B280" s="13"/>
      <c r="C280" s="4"/>
    </row>
    <row r="281" spans="1:3" ht="15.75">
      <c r="A281" s="29" t="s">
        <v>767</v>
      </c>
      <c r="B281" s="13"/>
      <c r="C281" s="4"/>
    </row>
    <row r="282" spans="1:3" ht="15.75">
      <c r="A282" s="29" t="s">
        <v>768</v>
      </c>
      <c r="B282" s="13"/>
      <c r="C282" s="4"/>
    </row>
    <row r="283" spans="1:3" ht="15.75">
      <c r="A283" s="29" t="s">
        <v>769</v>
      </c>
      <c r="B283" s="13"/>
      <c r="C283" s="4"/>
    </row>
    <row r="284" spans="1:3" ht="15.75">
      <c r="A284" s="29" t="s">
        <v>770</v>
      </c>
      <c r="B284" s="13"/>
      <c r="C284" s="4"/>
    </row>
    <row r="285" spans="1:3" ht="15.75">
      <c r="A285" s="29" t="s">
        <v>771</v>
      </c>
      <c r="B285" s="13"/>
      <c r="C285" s="4"/>
    </row>
    <row r="286" spans="1:3" ht="15.75">
      <c r="A286" s="29" t="s">
        <v>772</v>
      </c>
      <c r="B286" s="13"/>
      <c r="C286" s="4"/>
    </row>
    <row r="287" spans="1:3" ht="15.75">
      <c r="A287" s="29" t="s">
        <v>773</v>
      </c>
      <c r="B287" s="13"/>
      <c r="C287" s="4"/>
    </row>
    <row r="288" spans="1:3" ht="15.75">
      <c r="A288" s="29" t="s">
        <v>774</v>
      </c>
      <c r="B288" s="13"/>
      <c r="C288" s="4"/>
    </row>
    <row r="289" spans="1:3" ht="15.75">
      <c r="A289" s="29" t="s">
        <v>775</v>
      </c>
      <c r="B289" s="13"/>
      <c r="C289" s="4"/>
    </row>
    <row r="290" spans="1:3" ht="15.75">
      <c r="A290" s="29" t="s">
        <v>776</v>
      </c>
      <c r="B290" s="13"/>
      <c r="C290" s="4"/>
    </row>
    <row r="291" spans="1:3" ht="15.75">
      <c r="A291" s="29" t="s">
        <v>777</v>
      </c>
      <c r="B291" s="13"/>
      <c r="C291" s="4"/>
    </row>
    <row r="292" spans="1:3" ht="15.75">
      <c r="A292" s="29" t="s">
        <v>778</v>
      </c>
      <c r="B292" s="13"/>
      <c r="C292" s="4"/>
    </row>
    <row r="293" spans="1:3" ht="15.75">
      <c r="A293" s="29" t="s">
        <v>779</v>
      </c>
      <c r="B293" s="13"/>
      <c r="C293" s="4"/>
    </row>
    <row r="294" spans="1:3" ht="15.75">
      <c r="A294" s="29" t="s">
        <v>780</v>
      </c>
      <c r="B294" s="13"/>
      <c r="C294" s="4"/>
    </row>
    <row r="295" spans="1:3" ht="15.75">
      <c r="A295" s="29" t="s">
        <v>781</v>
      </c>
      <c r="B295" s="13"/>
      <c r="C295" s="4"/>
    </row>
    <row r="296" spans="1:3" ht="18.75">
      <c r="A296" s="121" t="s">
        <v>415</v>
      </c>
      <c r="B296" s="121"/>
      <c r="C296" s="121"/>
    </row>
    <row r="297" spans="1:3" ht="15.75">
      <c r="A297" s="29" t="s">
        <v>0</v>
      </c>
      <c r="B297" s="1" t="s">
        <v>111</v>
      </c>
      <c r="C297" s="7" t="s">
        <v>112</v>
      </c>
    </row>
    <row r="298" spans="1:3" ht="15.75">
      <c r="A298" s="29" t="s">
        <v>782</v>
      </c>
      <c r="B298" s="13"/>
      <c r="C298" s="4"/>
    </row>
    <row r="299" spans="1:3" ht="15.75">
      <c r="A299" s="29" t="s">
        <v>783</v>
      </c>
      <c r="B299" s="13"/>
      <c r="C299" s="4"/>
    </row>
    <row r="300" spans="1:3" ht="15.75">
      <c r="A300" s="29" t="s">
        <v>784</v>
      </c>
      <c r="B300" s="13"/>
      <c r="C300" s="4"/>
    </row>
    <row r="301" spans="1:3" ht="15.75">
      <c r="A301" s="29" t="s">
        <v>785</v>
      </c>
      <c r="B301" s="13"/>
      <c r="C301" s="4"/>
    </row>
    <row r="302" spans="1:3" ht="15.75">
      <c r="A302" s="29" t="s">
        <v>786</v>
      </c>
      <c r="B302" s="13"/>
      <c r="C302" s="4"/>
    </row>
    <row r="303" spans="1:3" ht="15.75">
      <c r="A303" s="29" t="s">
        <v>787</v>
      </c>
      <c r="B303" s="13"/>
      <c r="C303" s="4"/>
    </row>
    <row r="304" spans="1:3" ht="15.75">
      <c r="A304" s="29" t="s">
        <v>788</v>
      </c>
      <c r="B304" s="13"/>
      <c r="C304" s="4"/>
    </row>
    <row r="305" spans="1:3" ht="15.75">
      <c r="A305" s="29" t="s">
        <v>789</v>
      </c>
      <c r="B305" s="13"/>
      <c r="C305" s="4"/>
    </row>
    <row r="306" spans="1:3" ht="15.75">
      <c r="A306" s="29" t="s">
        <v>790</v>
      </c>
      <c r="B306" s="13"/>
      <c r="C306" s="4"/>
    </row>
    <row r="307" spans="1:3" ht="15.75">
      <c r="A307" s="29" t="s">
        <v>791</v>
      </c>
      <c r="B307" s="13"/>
      <c r="C307" s="4"/>
    </row>
    <row r="308" spans="1:3" ht="15.75">
      <c r="A308" s="29" t="s">
        <v>792</v>
      </c>
      <c r="B308" s="13"/>
      <c r="C308" s="4"/>
    </row>
    <row r="309" spans="1:3" ht="15.75">
      <c r="A309" s="29" t="s">
        <v>793</v>
      </c>
      <c r="B309" s="13"/>
      <c r="C309" s="4"/>
    </row>
    <row r="310" spans="1:3" ht="15.75">
      <c r="A310" s="29" t="s">
        <v>794</v>
      </c>
      <c r="B310" s="13"/>
      <c r="C310" s="4"/>
    </row>
    <row r="311" spans="1:3" ht="15.75">
      <c r="A311" s="29" t="s">
        <v>795</v>
      </c>
      <c r="B311" s="13"/>
      <c r="C311" s="4"/>
    </row>
    <row r="312" spans="1:3" ht="15.75">
      <c r="A312" s="29" t="s">
        <v>796</v>
      </c>
      <c r="B312" s="13"/>
      <c r="C312" s="4"/>
    </row>
    <row r="313" spans="1:3" ht="15.75">
      <c r="A313" s="29" t="s">
        <v>797</v>
      </c>
      <c r="B313" s="13"/>
      <c r="C313" s="4"/>
    </row>
    <row r="314" spans="1:3" ht="15.75">
      <c r="A314" s="29" t="s">
        <v>798</v>
      </c>
      <c r="B314" s="13"/>
      <c r="C314" s="4"/>
    </row>
    <row r="315" spans="1:3" ht="15.75">
      <c r="A315" s="29" t="s">
        <v>799</v>
      </c>
      <c r="B315" s="13"/>
      <c r="C315" s="4"/>
    </row>
    <row r="316" spans="1:3" ht="15.75">
      <c r="A316" s="29" t="s">
        <v>800</v>
      </c>
      <c r="B316" s="13"/>
      <c r="C316" s="4"/>
    </row>
    <row r="317" spans="1:3" ht="15.75">
      <c r="A317" s="29" t="s">
        <v>801</v>
      </c>
      <c r="B317" s="13"/>
      <c r="C317" s="4"/>
    </row>
    <row r="318" spans="1:3" ht="15.75">
      <c r="A318" s="29" t="s">
        <v>802</v>
      </c>
      <c r="B318" s="13"/>
      <c r="C318" s="4"/>
    </row>
    <row r="319" spans="1:3" ht="15.75">
      <c r="A319" s="29" t="s">
        <v>803</v>
      </c>
      <c r="B319" s="13"/>
      <c r="C319" s="4"/>
    </row>
    <row r="320" spans="1:3" ht="15.75">
      <c r="A320" s="29" t="s">
        <v>804</v>
      </c>
      <c r="B320" s="13"/>
      <c r="C320" s="4"/>
    </row>
    <row r="321" spans="1:3" ht="15.75">
      <c r="A321" s="29" t="s">
        <v>805</v>
      </c>
      <c r="B321" s="13"/>
      <c r="C321" s="4"/>
    </row>
    <row r="322" spans="1:3" ht="15.75">
      <c r="A322" s="29" t="s">
        <v>806</v>
      </c>
      <c r="B322" s="13"/>
      <c r="C322" s="4"/>
    </row>
    <row r="323" spans="1:3" ht="15.75">
      <c r="A323" s="29" t="s">
        <v>807</v>
      </c>
      <c r="B323" s="13"/>
      <c r="C323" s="4"/>
    </row>
    <row r="324" spans="1:3" ht="15.75">
      <c r="A324" s="29" t="s">
        <v>808</v>
      </c>
      <c r="B324" s="13"/>
      <c r="C324" s="4"/>
    </row>
    <row r="325" spans="1:3" ht="15.75">
      <c r="A325" s="29" t="s">
        <v>809</v>
      </c>
      <c r="B325" s="13"/>
      <c r="C325" s="4"/>
    </row>
    <row r="326" spans="1:3" ht="15.75">
      <c r="A326" s="29" t="s">
        <v>810</v>
      </c>
      <c r="B326" s="13"/>
      <c r="C326" s="4"/>
    </row>
    <row r="327" spans="1:3" ht="15.75">
      <c r="A327" s="29" t="s">
        <v>811</v>
      </c>
      <c r="B327" s="13"/>
      <c r="C327" s="4"/>
    </row>
    <row r="328" spans="1:3" ht="18.75">
      <c r="A328" s="121" t="s">
        <v>446</v>
      </c>
      <c r="B328" s="121"/>
      <c r="C328" s="121"/>
    </row>
    <row r="329" spans="1:3" ht="15.75">
      <c r="A329" s="29" t="s">
        <v>0</v>
      </c>
      <c r="B329" s="1" t="s">
        <v>111</v>
      </c>
      <c r="C329" s="7" t="s">
        <v>112</v>
      </c>
    </row>
    <row r="330" spans="1:3" ht="15.75">
      <c r="A330" s="29" t="s">
        <v>812</v>
      </c>
      <c r="B330" s="13"/>
      <c r="C330" s="4"/>
    </row>
    <row r="331" spans="1:3" ht="15.75">
      <c r="A331" s="29" t="s">
        <v>813</v>
      </c>
      <c r="B331" s="13"/>
      <c r="C331" s="4"/>
    </row>
    <row r="332" spans="1:3" ht="15.75">
      <c r="A332" s="29" t="s">
        <v>814</v>
      </c>
      <c r="B332" s="13"/>
      <c r="C332" s="4"/>
    </row>
    <row r="333" spans="1:3" ht="15.75">
      <c r="A333" s="29" t="s">
        <v>815</v>
      </c>
      <c r="B333" s="13"/>
      <c r="C333" s="4"/>
    </row>
    <row r="334" spans="1:3" ht="15.75">
      <c r="A334" s="29" t="s">
        <v>816</v>
      </c>
      <c r="B334" s="13"/>
      <c r="C334" s="4"/>
    </row>
    <row r="335" spans="1:3" ht="15.75">
      <c r="A335" s="29" t="s">
        <v>817</v>
      </c>
      <c r="B335" s="13"/>
      <c r="C335" s="4"/>
    </row>
    <row r="336" spans="1:3" ht="15.75">
      <c r="A336" s="29" t="s">
        <v>818</v>
      </c>
      <c r="B336" s="13"/>
      <c r="C336" s="4"/>
    </row>
    <row r="337" spans="1:3" ht="15.75">
      <c r="A337" s="29" t="s">
        <v>819</v>
      </c>
      <c r="B337" s="13"/>
      <c r="C337" s="4"/>
    </row>
    <row r="338" spans="1:3" ht="15.75">
      <c r="A338" s="29" t="s">
        <v>820</v>
      </c>
      <c r="B338" s="13"/>
      <c r="C338" s="4"/>
    </row>
    <row r="339" spans="1:3" ht="15.75">
      <c r="A339" s="29" t="s">
        <v>821</v>
      </c>
      <c r="B339" s="13"/>
      <c r="C339" s="4"/>
    </row>
    <row r="340" spans="1:3" ht="15.75">
      <c r="A340" s="29" t="s">
        <v>822</v>
      </c>
      <c r="B340" s="13"/>
      <c r="C340" s="4"/>
    </row>
    <row r="341" spans="1:3" ht="15.75">
      <c r="A341" s="29" t="s">
        <v>823</v>
      </c>
      <c r="B341" s="13"/>
      <c r="C341" s="4"/>
    </row>
    <row r="342" spans="1:3" ht="15.75">
      <c r="A342" s="29" t="s">
        <v>824</v>
      </c>
      <c r="B342" s="13"/>
      <c r="C342" s="4"/>
    </row>
    <row r="343" spans="1:3" ht="15.75">
      <c r="A343" s="29" t="s">
        <v>825</v>
      </c>
      <c r="B343" s="13"/>
      <c r="C343" s="4"/>
    </row>
    <row r="344" spans="1:3" ht="15.75">
      <c r="A344" s="29" t="s">
        <v>826</v>
      </c>
      <c r="B344" s="13"/>
      <c r="C344" s="4"/>
    </row>
    <row r="345" spans="1:3" ht="15.75">
      <c r="A345" s="29" t="s">
        <v>827</v>
      </c>
      <c r="B345" s="13"/>
      <c r="C345" s="4"/>
    </row>
    <row r="346" spans="1:3" ht="15.75">
      <c r="A346" s="29" t="s">
        <v>828</v>
      </c>
      <c r="B346" s="13"/>
      <c r="C346" s="4"/>
    </row>
    <row r="347" spans="1:3" ht="15.75">
      <c r="A347" s="29" t="s">
        <v>829</v>
      </c>
      <c r="B347" s="13"/>
      <c r="C347" s="4"/>
    </row>
    <row r="348" spans="1:3" ht="15.75">
      <c r="A348" s="29" t="s">
        <v>830</v>
      </c>
      <c r="B348" s="13"/>
      <c r="C348" s="4"/>
    </row>
    <row r="349" spans="1:3" ht="15.75">
      <c r="A349" s="29" t="s">
        <v>831</v>
      </c>
      <c r="B349" s="13"/>
      <c r="C349" s="4"/>
    </row>
    <row r="350" spans="1:3" ht="15.75">
      <c r="A350" s="29" t="s">
        <v>832</v>
      </c>
      <c r="B350" s="13"/>
      <c r="C350" s="4"/>
    </row>
    <row r="351" spans="1:3" ht="15.75">
      <c r="A351" s="29" t="s">
        <v>833</v>
      </c>
      <c r="B351" s="13"/>
      <c r="C351" s="4"/>
    </row>
    <row r="352" spans="1:3" ht="15.75">
      <c r="A352" s="29" t="s">
        <v>834</v>
      </c>
      <c r="B352" s="13"/>
      <c r="C352" s="4"/>
    </row>
    <row r="353" spans="1:3" ht="15.75">
      <c r="A353" s="29" t="s">
        <v>835</v>
      </c>
      <c r="B353" s="13"/>
      <c r="C353" s="4"/>
    </row>
    <row r="354" spans="1:3" ht="15.75">
      <c r="A354" s="29" t="s">
        <v>836</v>
      </c>
      <c r="B354" s="13"/>
      <c r="C354" s="4"/>
    </row>
    <row r="355" spans="1:3" ht="15.75">
      <c r="A355" s="29" t="s">
        <v>837</v>
      </c>
      <c r="B355" s="13"/>
      <c r="C355" s="4"/>
    </row>
    <row r="356" spans="1:3" ht="15.75">
      <c r="A356" s="29" t="s">
        <v>838</v>
      </c>
      <c r="B356" s="13"/>
      <c r="C356" s="4"/>
    </row>
    <row r="357" spans="1:3" ht="15.75">
      <c r="A357" s="29" t="s">
        <v>839</v>
      </c>
      <c r="B357" s="13"/>
      <c r="C357" s="4"/>
    </row>
    <row r="358" spans="1:3" ht="15.75">
      <c r="A358" s="29" t="s">
        <v>840</v>
      </c>
      <c r="B358" s="13"/>
      <c r="C358" s="4"/>
    </row>
    <row r="359" spans="1:3" ht="15.75">
      <c r="A359" s="29" t="s">
        <v>841</v>
      </c>
      <c r="B359" s="13"/>
      <c r="C359" s="4"/>
    </row>
    <row r="360" spans="1:3" ht="18.75">
      <c r="A360" s="121" t="s">
        <v>476</v>
      </c>
      <c r="B360" s="121"/>
      <c r="C360" s="121"/>
    </row>
    <row r="361" spans="1:3" ht="15.75">
      <c r="A361" s="29" t="s">
        <v>0</v>
      </c>
      <c r="B361" s="1" t="s">
        <v>111</v>
      </c>
      <c r="C361" s="7" t="s">
        <v>112</v>
      </c>
    </row>
    <row r="362" spans="1:3" ht="15.75">
      <c r="A362" s="29" t="s">
        <v>842</v>
      </c>
      <c r="B362" s="13"/>
      <c r="C362" s="4"/>
    </row>
    <row r="363" spans="1:3" ht="15.75">
      <c r="A363" s="29" t="s">
        <v>843</v>
      </c>
      <c r="B363" s="13"/>
      <c r="C363" s="4"/>
    </row>
    <row r="364" spans="1:3" ht="15.75">
      <c r="A364" s="29" t="s">
        <v>844</v>
      </c>
      <c r="B364" s="13"/>
      <c r="C364" s="4"/>
    </row>
    <row r="365" spans="1:3" ht="15.75">
      <c r="A365" s="29" t="s">
        <v>845</v>
      </c>
      <c r="B365" s="13"/>
      <c r="C365" s="4"/>
    </row>
    <row r="366" spans="1:3" ht="15.75">
      <c r="A366" s="29" t="s">
        <v>846</v>
      </c>
      <c r="B366" s="13"/>
      <c r="C366" s="4"/>
    </row>
    <row r="367" spans="1:3" ht="15.75">
      <c r="A367" s="29" t="s">
        <v>847</v>
      </c>
      <c r="B367" s="13"/>
      <c r="C367" s="4"/>
    </row>
    <row r="368" spans="1:3" ht="15.75">
      <c r="A368" s="29" t="s">
        <v>848</v>
      </c>
      <c r="B368" s="13"/>
      <c r="C368" s="4"/>
    </row>
    <row r="369" spans="1:3" ht="15.75">
      <c r="A369" s="29" t="s">
        <v>849</v>
      </c>
      <c r="B369" s="13"/>
      <c r="C369" s="4"/>
    </row>
    <row r="370" spans="1:3" ht="15.75">
      <c r="A370" s="29" t="s">
        <v>850</v>
      </c>
      <c r="B370" s="13"/>
      <c r="C370" s="4"/>
    </row>
    <row r="371" spans="1:3" ht="15.75">
      <c r="A371" s="29" t="s">
        <v>851</v>
      </c>
      <c r="B371" s="13"/>
      <c r="C371" s="4"/>
    </row>
    <row r="372" spans="1:3" ht="15.75">
      <c r="A372" s="29" t="s">
        <v>852</v>
      </c>
      <c r="B372" s="13"/>
      <c r="C372" s="4"/>
    </row>
    <row r="373" spans="1:3" ht="15.75">
      <c r="A373" s="29" t="s">
        <v>853</v>
      </c>
      <c r="B373" s="13"/>
      <c r="C373" s="4"/>
    </row>
    <row r="374" spans="1:3" ht="15.75">
      <c r="A374" s="29" t="s">
        <v>854</v>
      </c>
      <c r="B374" s="13"/>
      <c r="C374" s="4"/>
    </row>
    <row r="375" spans="1:3" ht="15.75">
      <c r="A375" s="29" t="s">
        <v>855</v>
      </c>
      <c r="B375" s="13"/>
      <c r="C375" s="4"/>
    </row>
    <row r="376" spans="1:3" ht="15.75">
      <c r="A376" s="29" t="s">
        <v>856</v>
      </c>
      <c r="B376" s="13"/>
      <c r="C376" s="4"/>
    </row>
    <row r="377" spans="1:3" ht="15.75">
      <c r="A377" s="29" t="s">
        <v>857</v>
      </c>
      <c r="B377" s="13"/>
      <c r="C377" s="4"/>
    </row>
    <row r="378" spans="1:3" ht="15.75">
      <c r="A378" s="29" t="s">
        <v>858</v>
      </c>
      <c r="B378" s="13"/>
      <c r="C378" s="4"/>
    </row>
    <row r="379" spans="1:3" ht="15.75">
      <c r="A379" s="29" t="s">
        <v>859</v>
      </c>
      <c r="B379" s="13"/>
      <c r="C379" s="4"/>
    </row>
    <row r="380" spans="1:3" ht="15.75">
      <c r="A380" s="29" t="s">
        <v>860</v>
      </c>
      <c r="B380" s="13"/>
      <c r="C380" s="4"/>
    </row>
    <row r="381" spans="1:3" ht="15.75">
      <c r="A381" s="29" t="s">
        <v>861</v>
      </c>
      <c r="B381" s="13"/>
      <c r="C381" s="4"/>
    </row>
    <row r="382" spans="1:3" ht="15.75">
      <c r="A382" s="29" t="s">
        <v>862</v>
      </c>
      <c r="B382" s="13"/>
      <c r="C382" s="4"/>
    </row>
    <row r="383" spans="1:3" ht="15.75">
      <c r="A383" s="29" t="s">
        <v>863</v>
      </c>
      <c r="B383" s="13"/>
      <c r="C383" s="4"/>
    </row>
    <row r="384" spans="1:3" ht="15.75">
      <c r="A384" s="29" t="s">
        <v>864</v>
      </c>
      <c r="B384" s="13"/>
      <c r="C384" s="4"/>
    </row>
    <row r="385" spans="1:3" ht="15.75">
      <c r="A385" s="29" t="s">
        <v>865</v>
      </c>
      <c r="B385" s="13"/>
      <c r="C385" s="4"/>
    </row>
    <row r="386" spans="1:3" ht="15.75">
      <c r="A386" s="29" t="s">
        <v>866</v>
      </c>
      <c r="B386" s="13"/>
      <c r="C386" s="4"/>
    </row>
    <row r="387" spans="1:3" ht="15.75">
      <c r="A387" s="29" t="s">
        <v>867</v>
      </c>
      <c r="B387" s="13"/>
      <c r="C387" s="4"/>
    </row>
    <row r="388" spans="1:3" ht="15.75">
      <c r="A388" s="29" t="s">
        <v>868</v>
      </c>
      <c r="B388" s="13"/>
      <c r="C388" s="4"/>
    </row>
    <row r="389" spans="1:3" ht="15.75">
      <c r="A389" s="29" t="s">
        <v>869</v>
      </c>
      <c r="B389" s="13"/>
      <c r="C389" s="4"/>
    </row>
    <row r="390" spans="1:3" ht="15.75">
      <c r="A390" s="29" t="s">
        <v>870</v>
      </c>
      <c r="B390" s="13"/>
      <c r="C390" s="4"/>
    </row>
  </sheetData>
  <mergeCells count="15">
    <mergeCell ref="E58:T58"/>
    <mergeCell ref="A1:C1"/>
    <mergeCell ref="A2:C2"/>
    <mergeCell ref="A35:C35"/>
    <mergeCell ref="E57:T57"/>
    <mergeCell ref="A264:C264"/>
    <mergeCell ref="A296:C296"/>
    <mergeCell ref="A328:C328"/>
    <mergeCell ref="A360:C360"/>
    <mergeCell ref="A68:C68"/>
    <mergeCell ref="A101:C101"/>
    <mergeCell ref="A134:C134"/>
    <mergeCell ref="A167:C167"/>
    <mergeCell ref="A200:C200"/>
    <mergeCell ref="A232:C232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History</vt:lpstr>
      <vt:lpstr>1388</vt:lpstr>
      <vt:lpstr>1389</vt:lpstr>
    </vt:vector>
  </TitlesOfParts>
  <Manager/>
  <Company>IOOC Co.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Javad Eiji</dc:creator>
  <cp:keywords/>
  <dc:description/>
  <cp:lastModifiedBy>Ali Yusifov</cp:lastModifiedBy>
  <cp:revision/>
  <dcterms:created xsi:type="dcterms:W3CDTF">2009-05-04T06:31:06Z</dcterms:created>
  <dcterms:modified xsi:type="dcterms:W3CDTF">2023-05-09T00:40:50Z</dcterms:modified>
  <cp:category/>
  <cp:contentStatus/>
</cp:coreProperties>
</file>