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zahr\Downloads\"/>
    </mc:Choice>
  </mc:AlternateContent>
  <xr:revisionPtr revIDLastSave="0" documentId="8_{E740A0E2-ADA6-4F52-BAB6-8DF07E35A5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isis" sheetId="2" r:id="rId1"/>
    <sheet name="PERHITUNGAN" sheetId="4" r:id="rId2"/>
    <sheet name="list pertanyaan" sheetId="5" r:id="rId3"/>
    <sheet name="interval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M16" i="4" s="1"/>
  <c r="G16" i="4"/>
  <c r="L16" i="4" s="1"/>
  <c r="F16" i="4"/>
  <c r="K16" i="4" s="1"/>
  <c r="E16" i="4"/>
  <c r="J16" i="4" s="1"/>
  <c r="D16" i="4"/>
  <c r="I16" i="4" s="1"/>
  <c r="I15" i="4"/>
  <c r="H15" i="4"/>
  <c r="M15" i="4" s="1"/>
  <c r="G15" i="4"/>
  <c r="L15" i="4" s="1"/>
  <c r="F15" i="4"/>
  <c r="K15" i="4" s="1"/>
  <c r="E15" i="4"/>
  <c r="J15" i="4" s="1"/>
  <c r="D15" i="4"/>
  <c r="M14" i="4"/>
  <c r="H14" i="4"/>
  <c r="G14" i="4"/>
  <c r="L14" i="4" s="1"/>
  <c r="F14" i="4"/>
  <c r="K14" i="4" s="1"/>
  <c r="E14" i="4"/>
  <c r="J14" i="4" s="1"/>
  <c r="D14" i="4"/>
  <c r="I14" i="4" s="1"/>
  <c r="J13" i="4"/>
  <c r="H13" i="4"/>
  <c r="M13" i="4" s="1"/>
  <c r="G13" i="4"/>
  <c r="L13" i="4" s="1"/>
  <c r="F13" i="4"/>
  <c r="K13" i="4" s="1"/>
  <c r="E13" i="4"/>
  <c r="D13" i="4"/>
  <c r="I13" i="4" s="1"/>
  <c r="H12" i="4"/>
  <c r="M12" i="4" s="1"/>
  <c r="G12" i="4"/>
  <c r="L12" i="4" s="1"/>
  <c r="F12" i="4"/>
  <c r="K12" i="4" s="1"/>
  <c r="E12" i="4"/>
  <c r="J12" i="4" s="1"/>
  <c r="D12" i="4"/>
  <c r="I12" i="4" s="1"/>
  <c r="L11" i="4"/>
  <c r="H11" i="4"/>
  <c r="M11" i="4" s="1"/>
  <c r="G11" i="4"/>
  <c r="F11" i="4"/>
  <c r="K11" i="4" s="1"/>
  <c r="E11" i="4"/>
  <c r="J11" i="4" s="1"/>
  <c r="D11" i="4"/>
  <c r="I11" i="4" s="1"/>
  <c r="H10" i="4"/>
  <c r="M10" i="4" s="1"/>
  <c r="G10" i="4"/>
  <c r="L10" i="4" s="1"/>
  <c r="F10" i="4"/>
  <c r="K10" i="4" s="1"/>
  <c r="E10" i="4"/>
  <c r="J10" i="4" s="1"/>
  <c r="D10" i="4"/>
  <c r="I10" i="4" s="1"/>
  <c r="L9" i="4"/>
  <c r="J9" i="4"/>
  <c r="H9" i="4"/>
  <c r="M9" i="4" s="1"/>
  <c r="G9" i="4"/>
  <c r="F9" i="4"/>
  <c r="K9" i="4" s="1"/>
  <c r="E9" i="4"/>
  <c r="D9" i="4"/>
  <c r="I9" i="4" s="1"/>
  <c r="H8" i="4"/>
  <c r="M8" i="4" s="1"/>
  <c r="G8" i="4"/>
  <c r="L8" i="4" s="1"/>
  <c r="F8" i="4"/>
  <c r="K8" i="4" s="1"/>
  <c r="E8" i="4"/>
  <c r="J8" i="4" s="1"/>
  <c r="D8" i="4"/>
  <c r="I8" i="4" s="1"/>
  <c r="H7" i="4"/>
  <c r="M7" i="4" s="1"/>
  <c r="G7" i="4"/>
  <c r="L7" i="4" s="1"/>
  <c r="F7" i="4"/>
  <c r="K7" i="4" s="1"/>
  <c r="E7" i="4"/>
  <c r="J7" i="4" s="1"/>
  <c r="D7" i="4"/>
  <c r="I7" i="4" s="1"/>
  <c r="H6" i="4"/>
  <c r="M6" i="4" s="1"/>
  <c r="G6" i="4"/>
  <c r="L6" i="4" s="1"/>
  <c r="F6" i="4"/>
  <c r="K6" i="4" s="1"/>
  <c r="E6" i="4"/>
  <c r="J6" i="4" s="1"/>
  <c r="D6" i="4"/>
  <c r="I6" i="4" s="1"/>
  <c r="J5" i="4"/>
  <c r="H5" i="4"/>
  <c r="M5" i="4" s="1"/>
  <c r="G5" i="4"/>
  <c r="L5" i="4" s="1"/>
  <c r="F5" i="4"/>
  <c r="K5" i="4" s="1"/>
  <c r="E5" i="4"/>
  <c r="D5" i="4"/>
  <c r="I5" i="4" s="1"/>
  <c r="H4" i="4"/>
  <c r="M4" i="4" s="1"/>
  <c r="G4" i="4"/>
  <c r="L4" i="4" s="1"/>
  <c r="F4" i="4"/>
  <c r="K4" i="4" s="1"/>
  <c r="E4" i="4"/>
  <c r="J4" i="4" s="1"/>
  <c r="D4" i="4"/>
  <c r="I4" i="4" s="1"/>
  <c r="L3" i="4"/>
  <c r="H3" i="4"/>
  <c r="M3" i="4" s="1"/>
  <c r="G3" i="4"/>
  <c r="F3" i="4"/>
  <c r="K3" i="4" s="1"/>
  <c r="E3" i="4"/>
  <c r="J3" i="4" s="1"/>
  <c r="D3" i="4"/>
  <c r="I3" i="4" s="1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G1" i="2"/>
  <c r="F1" i="2"/>
  <c r="E1" i="2"/>
  <c r="N10" i="4" l="1"/>
  <c r="O10" i="4" s="1"/>
  <c r="N4" i="4"/>
  <c r="O4" i="4" s="1"/>
  <c r="N12" i="4"/>
  <c r="O12" i="4" s="1"/>
  <c r="N8" i="4"/>
  <c r="O8" i="4" s="1"/>
  <c r="N15" i="4"/>
  <c r="O15" i="4" s="1"/>
  <c r="N5" i="4"/>
  <c r="O5" i="4" s="1"/>
  <c r="N13" i="4"/>
  <c r="O13" i="4" s="1"/>
  <c r="N16" i="4"/>
  <c r="O16" i="4" s="1"/>
  <c r="N7" i="4"/>
  <c r="O7" i="4" s="1"/>
  <c r="N6" i="4"/>
  <c r="O6" i="4" s="1"/>
  <c r="N14" i="4"/>
  <c r="O14" i="4" s="1"/>
  <c r="N3" i="4"/>
  <c r="O3" i="4" s="1"/>
  <c r="N11" i="4"/>
  <c r="O11" i="4" s="1"/>
  <c r="N9" i="4"/>
  <c r="O9" i="4" s="1"/>
</calcChain>
</file>

<file path=xl/sharedStrings.xml><?xml version="1.0" encoding="utf-8"?>
<sst xmlns="http://schemas.openxmlformats.org/spreadsheetml/2006/main" count="369" uniqueCount="100">
  <si>
    <t>Jenis Kelamin</t>
  </si>
  <si>
    <t>Umur</t>
  </si>
  <si>
    <t>Tingkatan Pendidikan</t>
  </si>
  <si>
    <t xml:space="preserve">Fakultas </t>
  </si>
  <si>
    <t>Sudah berapa lama Anda menggunakan ChatGPT?</t>
  </si>
  <si>
    <t>Seberapa sering Anda menggunakan ChatGPT dalam kurun waktu 1 minggu?</t>
  </si>
  <si>
    <t>Seberapa sering Anda menggunakan ChatGPT untuk membantu pembelajaran atau mengerjakan tugas kuliah?</t>
  </si>
  <si>
    <t>Dari mana Anda mengetahui ChatGPT?</t>
  </si>
  <si>
    <t>Saya menggunakan ChatGPT dalam proses perkuliahan</t>
  </si>
  <si>
    <t>Sistem ChatGPT menyediakan isi yang up-to-date</t>
  </si>
  <si>
    <t>Saya berdiskusi dengan dosen terkait pelajaran melalui bantuan ChatGPT</t>
  </si>
  <si>
    <t>Saya berdiskusi dengan teman-teman terkait pelajaran dengan bantuan ChatGPT</t>
  </si>
  <si>
    <t>Saya mengeksplor/mencari tahu materi pelajaran yang disediakan di ChatGPT</t>
  </si>
  <si>
    <t>Saya mudah memahami jawaban yang diberikan oleh ChatGPT</t>
  </si>
  <si>
    <t>Saya dapat mempersingkat waktu untuk memahami materi pelajaran dengan ChatGPT</t>
  </si>
  <si>
    <t>Saya dapat mencari tambahan informasi yang berkaitan dengan pelajaran dengan ChatGPT</t>
  </si>
  <si>
    <t>Saya menjadi lebih terbantu dalam mengerjakan tugas dengan bantuan ChatGPT</t>
  </si>
  <si>
    <t>Saya mudah menemukan pertanyaan  dari suatu permasalahan  untuk didiskusikan kepada dosen atau mahasiswa lain dengan ChatGPT</t>
  </si>
  <si>
    <t>Saya menjadi lebih aktif berkomunikasi dan menyalurkan berbagai pendapat dengan bantuan ChatGPT</t>
  </si>
  <si>
    <t>Dosen menjadi salah satu motivator bagi saya</t>
  </si>
  <si>
    <t>Saat diberikan tugas oleh dosen, saya lebih semangat belajar</t>
  </si>
  <si>
    <t>Motivasi semangat belajar timbul karena keinginan untuk mendapatkan Indeks Prestasi yang bagus</t>
  </si>
  <si>
    <t>Saya yakin kerja keras menjadi salah satu faktor untuk mendapatkan hasil yang baik</t>
  </si>
  <si>
    <t>Ketika dosen mengapresiasi pengerjaan tugas saya atau memberikan pujian membuat saya semakin semangat belajar</t>
  </si>
  <si>
    <t>Hadiah atau poin tambahan yang diberikan oleh dosen memberikan semangat baru untuk lebih giat belajar</t>
  </si>
  <si>
    <t>Keterlibatan dalam perdebatan selama diskusi mendorong saya untuk meningkatkan kreativitas dalam mengungkapkan pandangan saya</t>
  </si>
  <si>
    <t>Metode pembelajaran yang diterapkan oleh dosen memberikan dorongan kepada saya untuk semangat mengikuti kegiatan perkuliahan</t>
  </si>
  <si>
    <t>Saya menikmati proses pembelajaran di kampus karena fasilitas yang disediakan di sana membuat saya merasa nyaman</t>
  </si>
  <si>
    <t>Kampus adalah tempat yang saya sukai untuk belajar karena suasana di sekitar saya memberikan dukungan untuk meningkatkan diri saya ke arah yang lebih baik</t>
  </si>
  <si>
    <t>Laki-laki</t>
  </si>
  <si>
    <t>16 - 20 tahun</t>
  </si>
  <si>
    <t>Sarjana (S1)</t>
  </si>
  <si>
    <t>FTEIC</t>
  </si>
  <si>
    <t>Media Sosial</t>
  </si>
  <si>
    <t>Perempuan</t>
  </si>
  <si>
    <t>21 - 25 tahun</t>
  </si>
  <si>
    <t>Diploma</t>
  </si>
  <si>
    <t>FV</t>
  </si>
  <si>
    <t>Berita</t>
  </si>
  <si>
    <t>FTSPK</t>
  </si>
  <si>
    <t>FTIRS</t>
  </si>
  <si>
    <t>Teman</t>
  </si>
  <si>
    <t>FDKBD</t>
  </si>
  <si>
    <t>FSAD</t>
  </si>
  <si>
    <t>Keluarga</t>
  </si>
  <si>
    <t>&gt;25 tahun</t>
  </si>
  <si>
    <t>FTK</t>
  </si>
  <si>
    <t>FK</t>
  </si>
  <si>
    <t>AVERAGE</t>
  </si>
  <si>
    <t>Kode</t>
  </si>
  <si>
    <t>Jumlah Jawaban</t>
  </si>
  <si>
    <t>Skor</t>
  </si>
  <si>
    <t>Total Skor</t>
  </si>
  <si>
    <t>Interval %</t>
  </si>
  <si>
    <t>Anda adalah pengguna ChatGPT</t>
  </si>
  <si>
    <t>Intensitas Penggunaan ChatGPT</t>
  </si>
  <si>
    <t>A1</t>
  </si>
  <si>
    <t>A2</t>
  </si>
  <si>
    <t>A3</t>
  </si>
  <si>
    <t xml:space="preserve">Angket Penggunaan Chat GPT </t>
  </si>
  <si>
    <t>Penerapan ChatGPT</t>
  </si>
  <si>
    <t>B1</t>
  </si>
  <si>
    <t>B2</t>
  </si>
  <si>
    <t>Interaktivitas</t>
  </si>
  <si>
    <t>C1</t>
  </si>
  <si>
    <t>C2</t>
  </si>
  <si>
    <t>Kemandirian</t>
  </si>
  <si>
    <t>D1</t>
  </si>
  <si>
    <t>Aksesibilitas</t>
  </si>
  <si>
    <t>E1</t>
  </si>
  <si>
    <t>E2</t>
  </si>
  <si>
    <t>Pengayaan</t>
  </si>
  <si>
    <t>F1</t>
  </si>
  <si>
    <t>F2</t>
  </si>
  <si>
    <t>Kemudahan Berkomunikasi</t>
  </si>
  <si>
    <t>G1</t>
  </si>
  <si>
    <t>G2</t>
  </si>
  <si>
    <t>No.</t>
  </si>
  <si>
    <t>Kategori</t>
  </si>
  <si>
    <t xml:space="preserve">Kode </t>
  </si>
  <si>
    <t xml:space="preserve">Pertanyaan </t>
  </si>
  <si>
    <t xml:space="preserve">Saya menggunakan ChatGPT dalam proses perkuliahan
</t>
  </si>
  <si>
    <t xml:space="preserve">Saya berkomunikasi dengan dosen terkait pelajaran menggunakan ChatGPT
</t>
  </si>
  <si>
    <t>Saya mudah memahami jawaban yang diberikan oleh chat GPT</t>
  </si>
  <si>
    <t>Saya dapat mempersingkat waktu untuk memahami materi pelajaran dengan chat GPT</t>
  </si>
  <si>
    <t>Saya dapat mencari tambahan informasi yang berkaitan dengan pelajaran dengan chat GPT</t>
  </si>
  <si>
    <t>Saya menjadi lebih terbantu dalam mengerjakan tugas dengan bantuan chat GPT</t>
  </si>
  <si>
    <t>Saya mudah untuk menemukan pertanyaan  dari suatu permasalahan  untuk didiskusikan kepada para dosen atau kepada mahasiswa lain dengan Chat GPT</t>
  </si>
  <si>
    <t xml:space="preserve">Saya menjadi lebih aktif berkomunikasi dan menyalurkan berbagai pendapat dengan bantuan chat GPT </t>
  </si>
  <si>
    <t>Keterangan</t>
  </si>
  <si>
    <t>0 %-19,99%</t>
  </si>
  <si>
    <t>Sangat jarang / Sangat tidak setuju</t>
  </si>
  <si>
    <t>20 % –39,99%</t>
  </si>
  <si>
    <t>Jarang / Tidak setuju</t>
  </si>
  <si>
    <t>40 % –59,99%</t>
  </si>
  <si>
    <t>Sedang</t>
  </si>
  <si>
    <t>60% -79,99 %</t>
  </si>
  <si>
    <t>Sering / Setuju</t>
  </si>
  <si>
    <t>80% -100%</t>
  </si>
  <si>
    <t>Sangat sering / Sangat setuju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</si>
</sst>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wrapText="1"/>
    </xf>
    <xf numFmtId="0" fontId="2" fillId="3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54"/>
  <sheetViews>
    <sheetView tabSelected="1" workbookViewId="0">
      <pane ySplit="2" topLeftCell="A3" activePane="bottomLeft" state="frozen"/>
      <selection pane="bottomLeft" activeCell="A10" sqref="A10"/>
    </sheetView>
  </sheetViews>
  <sheetFormatPr defaultColWidth="12.6328125" defaultRowHeight="15.75" customHeight="1" x14ac:dyDescent="0.25"/>
  <cols>
    <col min="1" max="35" width="18.90625" customWidth="1"/>
  </cols>
  <sheetData>
    <row r="1" spans="1:30" ht="15.75" customHeight="1" x14ac:dyDescent="0.25">
      <c r="A1" s="1"/>
      <c r="B1" s="1"/>
      <c r="C1" s="1"/>
      <c r="D1" s="1"/>
      <c r="E1" s="1">
        <f t="shared" ref="E1:G1" si="0">AVERAGE(E3:E54)</f>
        <v>4.3269230769230766</v>
      </c>
      <c r="F1" s="1">
        <f t="shared" si="0"/>
        <v>4.0769230769230766</v>
      </c>
      <c r="G1" s="1">
        <f t="shared" si="0"/>
        <v>4.4423076923076925</v>
      </c>
      <c r="H1" s="1" t="s">
        <v>48</v>
      </c>
      <c r="I1" s="1">
        <f t="shared" ref="I1:AD1" si="1">AVERAGE(I3:I54)</f>
        <v>4.5</v>
      </c>
      <c r="J1" s="1">
        <f t="shared" si="1"/>
        <v>3.5961538461538463</v>
      </c>
      <c r="K1" s="1">
        <f t="shared" si="1"/>
        <v>3.6730769230769229</v>
      </c>
      <c r="L1" s="1">
        <f t="shared" si="1"/>
        <v>4</v>
      </c>
      <c r="M1" s="1">
        <f t="shared" si="1"/>
        <v>4.384615384615385</v>
      </c>
      <c r="N1" s="1">
        <f t="shared" si="1"/>
        <v>4.0576923076923075</v>
      </c>
      <c r="O1" s="1">
        <f t="shared" si="1"/>
        <v>4.4038461538461542</v>
      </c>
      <c r="P1" s="1">
        <f t="shared" si="1"/>
        <v>4.25</v>
      </c>
      <c r="Q1" s="1">
        <f t="shared" si="1"/>
        <v>4.5576923076923075</v>
      </c>
      <c r="R1" s="1">
        <f t="shared" si="1"/>
        <v>3.8846153846153846</v>
      </c>
      <c r="S1" s="1">
        <f t="shared" si="1"/>
        <v>3.8076923076923075</v>
      </c>
      <c r="T1" s="1">
        <f t="shared" si="1"/>
        <v>3.4230769230769229</v>
      </c>
      <c r="U1" s="1">
        <f t="shared" si="1"/>
        <v>3.1346153846153846</v>
      </c>
      <c r="V1" s="1">
        <f t="shared" si="1"/>
        <v>4.365384615384615</v>
      </c>
      <c r="W1" s="1">
        <f t="shared" si="1"/>
        <v>3.9807692307692308</v>
      </c>
      <c r="X1" s="1">
        <f t="shared" si="1"/>
        <v>4.1730769230769234</v>
      </c>
      <c r="Y1" s="1">
        <f t="shared" si="1"/>
        <v>4.4807692307692308</v>
      </c>
      <c r="Z1" s="1">
        <f t="shared" si="1"/>
        <v>3.9038461538461537</v>
      </c>
      <c r="AA1" s="1">
        <f t="shared" si="1"/>
        <v>3.5</v>
      </c>
      <c r="AB1" s="1">
        <f t="shared" si="1"/>
        <v>3.8269230769230771</v>
      </c>
      <c r="AC1" s="1">
        <f t="shared" si="1"/>
        <v>3.7115384615384617</v>
      </c>
      <c r="AD1" s="1">
        <f t="shared" si="1"/>
        <v>1.5</v>
      </c>
    </row>
    <row r="2" spans="1:30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</row>
    <row r="3" spans="1:30" ht="15.75" customHeight="1" x14ac:dyDescent="0.25">
      <c r="A3" s="1" t="s">
        <v>29</v>
      </c>
      <c r="B3" s="1" t="s">
        <v>30</v>
      </c>
      <c r="C3" s="1" t="s">
        <v>31</v>
      </c>
      <c r="D3" s="1" t="s">
        <v>32</v>
      </c>
      <c r="E3" s="1">
        <v>4</v>
      </c>
      <c r="F3" s="1">
        <v>5</v>
      </c>
      <c r="G3" s="1">
        <v>5</v>
      </c>
      <c r="H3" s="1" t="s">
        <v>33</v>
      </c>
      <c r="I3" s="1">
        <v>5</v>
      </c>
      <c r="J3" s="1">
        <v>1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1</v>
      </c>
    </row>
    <row r="4" spans="1:30" ht="15.75" customHeight="1" x14ac:dyDescent="0.25">
      <c r="A4" s="1" t="s">
        <v>34</v>
      </c>
      <c r="B4" s="1" t="s">
        <v>35</v>
      </c>
      <c r="C4" s="1" t="s">
        <v>36</v>
      </c>
      <c r="D4" s="1" t="s">
        <v>37</v>
      </c>
      <c r="E4" s="1">
        <v>4</v>
      </c>
      <c r="F4" s="1">
        <v>4</v>
      </c>
      <c r="G4" s="1">
        <v>3</v>
      </c>
      <c r="H4" s="1" t="s">
        <v>38</v>
      </c>
      <c r="I4" s="1">
        <v>5</v>
      </c>
      <c r="J4" s="1">
        <v>3</v>
      </c>
      <c r="K4" s="1">
        <v>2</v>
      </c>
      <c r="L4" s="1">
        <v>3</v>
      </c>
      <c r="M4" s="1">
        <v>4</v>
      </c>
      <c r="N4" s="1">
        <v>3</v>
      </c>
      <c r="O4" s="1">
        <v>3</v>
      </c>
      <c r="P4" s="1">
        <v>4</v>
      </c>
      <c r="Q4" s="1">
        <v>5</v>
      </c>
      <c r="R4" s="1">
        <v>4</v>
      </c>
      <c r="S4" s="1">
        <v>3</v>
      </c>
      <c r="T4" s="1">
        <v>3</v>
      </c>
      <c r="U4" s="1">
        <v>2</v>
      </c>
      <c r="V4" s="1">
        <v>3</v>
      </c>
      <c r="W4" s="1">
        <v>5</v>
      </c>
      <c r="X4" s="1">
        <v>5</v>
      </c>
      <c r="Y4" s="1">
        <v>3</v>
      </c>
      <c r="Z4" s="1">
        <v>3</v>
      </c>
      <c r="AA4" s="1">
        <v>3</v>
      </c>
      <c r="AB4" s="1">
        <v>3</v>
      </c>
      <c r="AC4" s="1">
        <v>4</v>
      </c>
      <c r="AD4" s="1">
        <v>2</v>
      </c>
    </row>
    <row r="5" spans="1:30" ht="15.75" customHeight="1" x14ac:dyDescent="0.25">
      <c r="A5" s="1" t="s">
        <v>34</v>
      </c>
      <c r="B5" s="1" t="s">
        <v>35</v>
      </c>
      <c r="C5" s="1" t="s">
        <v>31</v>
      </c>
      <c r="D5" s="1" t="s">
        <v>32</v>
      </c>
      <c r="E5" s="1">
        <v>5</v>
      </c>
      <c r="F5" s="1">
        <v>5</v>
      </c>
      <c r="G5" s="1">
        <v>5</v>
      </c>
      <c r="H5" s="1" t="s">
        <v>33</v>
      </c>
      <c r="I5" s="1">
        <v>5</v>
      </c>
      <c r="J5" s="1">
        <v>4</v>
      </c>
      <c r="K5" s="1">
        <v>5</v>
      </c>
      <c r="L5" s="1">
        <v>3</v>
      </c>
      <c r="M5" s="1">
        <v>5</v>
      </c>
      <c r="N5" s="1">
        <v>4</v>
      </c>
      <c r="O5" s="1">
        <v>5</v>
      </c>
      <c r="P5" s="1">
        <v>4</v>
      </c>
      <c r="Q5" s="1">
        <v>5</v>
      </c>
      <c r="R5" s="1">
        <v>3</v>
      </c>
      <c r="S5" s="1">
        <v>5</v>
      </c>
      <c r="T5" s="1">
        <v>3</v>
      </c>
      <c r="U5" s="1">
        <v>2</v>
      </c>
      <c r="V5" s="1">
        <v>4</v>
      </c>
      <c r="W5" s="1">
        <v>5</v>
      </c>
      <c r="X5" s="1">
        <v>5</v>
      </c>
      <c r="Y5" s="1">
        <v>5</v>
      </c>
      <c r="Z5" s="1">
        <v>4</v>
      </c>
      <c r="AA5" s="1">
        <v>3</v>
      </c>
      <c r="AB5" s="1">
        <v>3</v>
      </c>
      <c r="AC5" s="1">
        <v>3</v>
      </c>
    </row>
    <row r="6" spans="1:30" ht="15.75" customHeight="1" x14ac:dyDescent="0.25">
      <c r="A6" s="1" t="s">
        <v>34</v>
      </c>
      <c r="B6" s="1" t="s">
        <v>35</v>
      </c>
      <c r="C6" s="1" t="s">
        <v>31</v>
      </c>
      <c r="D6" s="1" t="s">
        <v>39</v>
      </c>
      <c r="E6" s="1">
        <v>3</v>
      </c>
      <c r="F6" s="1">
        <v>3</v>
      </c>
      <c r="G6" s="1">
        <v>4</v>
      </c>
      <c r="H6" s="1" t="s">
        <v>33</v>
      </c>
      <c r="I6" s="1">
        <v>5</v>
      </c>
      <c r="J6" s="1">
        <v>3</v>
      </c>
      <c r="K6" s="1">
        <v>3</v>
      </c>
      <c r="L6" s="1">
        <v>3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2</v>
      </c>
      <c r="U6" s="1">
        <v>2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3</v>
      </c>
      <c r="AB6" s="1">
        <v>4</v>
      </c>
      <c r="AC6" s="1">
        <v>3</v>
      </c>
    </row>
    <row r="7" spans="1:30" ht="15.75" customHeight="1" x14ac:dyDescent="0.25">
      <c r="A7" s="1" t="s">
        <v>34</v>
      </c>
      <c r="B7" s="1" t="s">
        <v>35</v>
      </c>
      <c r="C7" s="1" t="s">
        <v>31</v>
      </c>
      <c r="D7" s="1" t="s">
        <v>40</v>
      </c>
      <c r="E7" s="1">
        <v>5</v>
      </c>
      <c r="F7" s="1">
        <v>5</v>
      </c>
      <c r="G7" s="1">
        <v>5</v>
      </c>
      <c r="H7" s="1" t="s">
        <v>33</v>
      </c>
      <c r="I7" s="1">
        <v>5</v>
      </c>
      <c r="J7" s="1">
        <v>5</v>
      </c>
      <c r="K7" s="1">
        <v>5</v>
      </c>
      <c r="L7" s="1">
        <v>3</v>
      </c>
      <c r="M7" s="1">
        <v>4</v>
      </c>
      <c r="N7" s="1">
        <v>4</v>
      </c>
      <c r="O7" s="1">
        <v>5</v>
      </c>
      <c r="P7" s="1">
        <v>4</v>
      </c>
      <c r="Q7" s="1">
        <v>5</v>
      </c>
      <c r="R7" s="1">
        <v>5</v>
      </c>
      <c r="S7" s="1">
        <v>3</v>
      </c>
      <c r="T7" s="1">
        <v>3</v>
      </c>
      <c r="U7" s="1">
        <v>2</v>
      </c>
      <c r="V7" s="1">
        <v>5</v>
      </c>
      <c r="W7" s="1">
        <v>5</v>
      </c>
      <c r="X7" s="1">
        <v>4</v>
      </c>
      <c r="Y7" s="1">
        <v>5</v>
      </c>
      <c r="Z7" s="1">
        <v>3</v>
      </c>
      <c r="AA7" s="1">
        <v>4</v>
      </c>
      <c r="AB7" s="1">
        <v>5</v>
      </c>
      <c r="AC7" s="1">
        <v>4</v>
      </c>
    </row>
    <row r="8" spans="1:30" ht="15.75" customHeight="1" x14ac:dyDescent="0.25">
      <c r="A8" s="1" t="s">
        <v>34</v>
      </c>
      <c r="B8" s="1" t="s">
        <v>35</v>
      </c>
      <c r="C8" s="1" t="s">
        <v>36</v>
      </c>
      <c r="D8" s="1" t="s">
        <v>37</v>
      </c>
      <c r="E8" s="1">
        <v>4</v>
      </c>
      <c r="F8" s="1">
        <v>3</v>
      </c>
      <c r="G8" s="1">
        <v>5</v>
      </c>
      <c r="H8" s="1" t="s">
        <v>33</v>
      </c>
      <c r="I8" s="1">
        <v>5</v>
      </c>
      <c r="J8" s="1">
        <v>4</v>
      </c>
      <c r="K8" s="1">
        <v>3</v>
      </c>
      <c r="L8" s="1">
        <v>5</v>
      </c>
      <c r="M8" s="1">
        <v>5</v>
      </c>
      <c r="N8" s="1">
        <v>4</v>
      </c>
      <c r="O8" s="1">
        <v>5</v>
      </c>
      <c r="P8" s="1">
        <v>3</v>
      </c>
      <c r="Q8" s="1">
        <v>5</v>
      </c>
      <c r="R8" s="1">
        <v>3</v>
      </c>
      <c r="S8" s="1">
        <v>3</v>
      </c>
      <c r="T8" s="1">
        <v>4</v>
      </c>
      <c r="U8" s="1">
        <v>2</v>
      </c>
      <c r="V8" s="1">
        <v>3</v>
      </c>
      <c r="W8" s="1">
        <v>4</v>
      </c>
      <c r="X8" s="1">
        <v>5</v>
      </c>
      <c r="Y8" s="1">
        <v>5</v>
      </c>
      <c r="Z8" s="1">
        <v>3</v>
      </c>
      <c r="AA8" s="1">
        <v>4</v>
      </c>
      <c r="AB8" s="1">
        <v>5</v>
      </c>
      <c r="AC8" s="1">
        <v>5</v>
      </c>
    </row>
    <row r="9" spans="1:30" ht="15.75" customHeight="1" x14ac:dyDescent="0.25">
      <c r="A9" s="1" t="s">
        <v>34</v>
      </c>
      <c r="B9" s="1" t="s">
        <v>30</v>
      </c>
      <c r="C9" s="1" t="s">
        <v>31</v>
      </c>
      <c r="D9" s="1" t="s">
        <v>40</v>
      </c>
      <c r="E9" s="1">
        <v>5</v>
      </c>
      <c r="F9" s="1">
        <v>4</v>
      </c>
      <c r="G9" s="1">
        <v>5</v>
      </c>
      <c r="H9" s="1" t="s">
        <v>33</v>
      </c>
      <c r="I9" s="1">
        <v>5</v>
      </c>
      <c r="J9" s="1">
        <v>4</v>
      </c>
      <c r="K9" s="1">
        <v>3</v>
      </c>
      <c r="L9" s="1">
        <v>3</v>
      </c>
      <c r="M9" s="1">
        <v>4</v>
      </c>
      <c r="N9" s="1">
        <v>4</v>
      </c>
      <c r="O9" s="1">
        <v>5</v>
      </c>
      <c r="P9" s="1">
        <v>5</v>
      </c>
      <c r="Q9" s="1">
        <v>5</v>
      </c>
      <c r="R9" s="1">
        <v>3</v>
      </c>
      <c r="S9" s="1">
        <v>3</v>
      </c>
      <c r="T9" s="1">
        <v>3</v>
      </c>
      <c r="U9" s="1">
        <v>2</v>
      </c>
      <c r="V9" s="1">
        <v>3</v>
      </c>
      <c r="W9" s="1">
        <v>3</v>
      </c>
      <c r="X9" s="1">
        <v>4</v>
      </c>
      <c r="Y9" s="1">
        <v>4</v>
      </c>
      <c r="Z9" s="1">
        <v>4</v>
      </c>
      <c r="AA9" s="1">
        <v>4</v>
      </c>
      <c r="AB9" s="1">
        <v>5</v>
      </c>
      <c r="AC9" s="1">
        <v>4</v>
      </c>
    </row>
    <row r="10" spans="1:30" ht="15.75" customHeight="1" x14ac:dyDescent="0.25">
      <c r="A10" s="1" t="s">
        <v>34</v>
      </c>
      <c r="B10" s="1" t="s">
        <v>35</v>
      </c>
      <c r="C10" s="1" t="s">
        <v>31</v>
      </c>
      <c r="D10" s="1" t="s">
        <v>32</v>
      </c>
      <c r="E10" s="1">
        <v>4</v>
      </c>
      <c r="F10" s="1">
        <v>3</v>
      </c>
      <c r="G10" s="1">
        <v>3</v>
      </c>
      <c r="H10" s="1" t="s">
        <v>41</v>
      </c>
      <c r="I10" s="1">
        <v>4</v>
      </c>
      <c r="J10" s="1">
        <v>3</v>
      </c>
      <c r="K10" s="1">
        <v>3</v>
      </c>
      <c r="L10" s="1">
        <v>5</v>
      </c>
      <c r="M10" s="1">
        <v>5</v>
      </c>
      <c r="N10" s="1">
        <v>4</v>
      </c>
      <c r="O10" s="1">
        <v>4</v>
      </c>
      <c r="P10" s="1">
        <v>4</v>
      </c>
      <c r="Q10" s="1">
        <v>5</v>
      </c>
      <c r="R10" s="1">
        <v>4</v>
      </c>
      <c r="S10" s="1">
        <v>4</v>
      </c>
      <c r="T10" s="1">
        <v>3</v>
      </c>
      <c r="U10" s="1">
        <v>3</v>
      </c>
      <c r="V10" s="1">
        <v>5</v>
      </c>
      <c r="W10" s="1">
        <v>5</v>
      </c>
      <c r="X10" s="1">
        <v>5</v>
      </c>
      <c r="Y10" s="1">
        <v>5</v>
      </c>
      <c r="Z10" s="1">
        <v>4</v>
      </c>
      <c r="AA10" s="1">
        <v>4</v>
      </c>
      <c r="AB10" s="1">
        <v>4</v>
      </c>
      <c r="AC10" s="1">
        <v>4</v>
      </c>
    </row>
    <row r="11" spans="1:30" ht="15.75" customHeight="1" x14ac:dyDescent="0.25">
      <c r="A11" s="1" t="s">
        <v>34</v>
      </c>
      <c r="B11" s="1" t="s">
        <v>30</v>
      </c>
      <c r="C11" s="1" t="s">
        <v>31</v>
      </c>
      <c r="D11" s="1" t="s">
        <v>32</v>
      </c>
      <c r="E11" s="1">
        <v>4</v>
      </c>
      <c r="F11" s="1">
        <v>5</v>
      </c>
      <c r="G11" s="1">
        <v>5</v>
      </c>
      <c r="H11" s="1" t="s">
        <v>41</v>
      </c>
      <c r="I11" s="1">
        <v>5</v>
      </c>
      <c r="J11" s="1">
        <v>4</v>
      </c>
      <c r="K11" s="1">
        <v>4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3</v>
      </c>
      <c r="S11" s="1">
        <v>4</v>
      </c>
      <c r="T11" s="1">
        <v>4</v>
      </c>
      <c r="U11" s="1">
        <v>2</v>
      </c>
      <c r="V11" s="1">
        <v>4</v>
      </c>
      <c r="W11" s="1">
        <v>4</v>
      </c>
      <c r="X11" s="1">
        <v>3</v>
      </c>
      <c r="Y11" s="1">
        <v>5</v>
      </c>
      <c r="Z11" s="1">
        <v>4</v>
      </c>
      <c r="AA11" s="1">
        <v>3</v>
      </c>
      <c r="AB11" s="1">
        <v>3</v>
      </c>
      <c r="AC11" s="1">
        <v>3</v>
      </c>
    </row>
    <row r="12" spans="1:30" ht="15.75" customHeight="1" x14ac:dyDescent="0.25">
      <c r="A12" s="1" t="s">
        <v>34</v>
      </c>
      <c r="B12" s="1" t="s">
        <v>35</v>
      </c>
      <c r="C12" s="1" t="s">
        <v>31</v>
      </c>
      <c r="D12" s="1" t="s">
        <v>32</v>
      </c>
      <c r="E12" s="1">
        <v>4</v>
      </c>
      <c r="F12" s="1">
        <v>4</v>
      </c>
      <c r="G12" s="1">
        <v>4</v>
      </c>
      <c r="H12" s="1" t="s">
        <v>38</v>
      </c>
      <c r="I12" s="1">
        <v>3</v>
      </c>
      <c r="J12" s="1">
        <v>4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3</v>
      </c>
      <c r="Q12" s="1">
        <v>4</v>
      </c>
      <c r="R12" s="1">
        <v>3</v>
      </c>
      <c r="S12" s="1">
        <v>5</v>
      </c>
      <c r="T12" s="1">
        <v>4</v>
      </c>
      <c r="U12" s="1">
        <v>4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3</v>
      </c>
    </row>
    <row r="13" spans="1:30" ht="15.75" customHeight="1" x14ac:dyDescent="0.25">
      <c r="A13" s="1" t="s">
        <v>34</v>
      </c>
      <c r="B13" s="1" t="s">
        <v>35</v>
      </c>
      <c r="C13" s="1" t="s">
        <v>31</v>
      </c>
      <c r="D13" s="1" t="s">
        <v>40</v>
      </c>
      <c r="E13" s="1">
        <v>4</v>
      </c>
      <c r="F13" s="1">
        <v>3</v>
      </c>
      <c r="G13" s="1">
        <v>5</v>
      </c>
      <c r="H13" s="1" t="s">
        <v>33</v>
      </c>
      <c r="I13" s="1">
        <v>5</v>
      </c>
      <c r="J13" s="1">
        <v>4</v>
      </c>
      <c r="K13" s="1">
        <v>5</v>
      </c>
      <c r="L13" s="1">
        <v>5</v>
      </c>
      <c r="M13" s="1">
        <v>4</v>
      </c>
      <c r="N13" s="1">
        <v>5</v>
      </c>
      <c r="O13" s="1">
        <v>5</v>
      </c>
      <c r="P13" s="1">
        <v>5</v>
      </c>
      <c r="Q13" s="1">
        <v>4</v>
      </c>
      <c r="R13" s="1">
        <v>5</v>
      </c>
      <c r="S13" s="1">
        <v>4</v>
      </c>
      <c r="T13" s="1">
        <v>3</v>
      </c>
      <c r="U13" s="1">
        <v>4</v>
      </c>
      <c r="V13" s="1">
        <v>5</v>
      </c>
      <c r="W13" s="1">
        <v>4</v>
      </c>
      <c r="X13" s="1">
        <v>4</v>
      </c>
      <c r="Y13" s="1">
        <v>5</v>
      </c>
      <c r="Z13" s="1">
        <v>3</v>
      </c>
      <c r="AA13" s="1">
        <v>4</v>
      </c>
      <c r="AB13" s="1">
        <v>5</v>
      </c>
      <c r="AC13" s="1">
        <v>4</v>
      </c>
    </row>
    <row r="14" spans="1:30" ht="15.75" customHeight="1" x14ac:dyDescent="0.25">
      <c r="A14" s="1" t="s">
        <v>34</v>
      </c>
      <c r="B14" s="1" t="s">
        <v>35</v>
      </c>
      <c r="C14" s="1" t="s">
        <v>31</v>
      </c>
      <c r="D14" s="1" t="s">
        <v>42</v>
      </c>
      <c r="E14" s="1">
        <v>4</v>
      </c>
      <c r="F14" s="1">
        <v>5</v>
      </c>
      <c r="G14" s="1">
        <v>5</v>
      </c>
      <c r="H14" s="1" t="s">
        <v>33</v>
      </c>
      <c r="I14" s="1">
        <v>4</v>
      </c>
      <c r="J14" s="1">
        <v>4</v>
      </c>
      <c r="K14" s="1">
        <v>4</v>
      </c>
      <c r="L14" s="1">
        <v>3</v>
      </c>
      <c r="M14" s="1">
        <v>3</v>
      </c>
      <c r="N14" s="1">
        <v>5</v>
      </c>
      <c r="O14" s="1">
        <v>5</v>
      </c>
      <c r="P14" s="1">
        <v>3</v>
      </c>
      <c r="Q14" s="1">
        <v>4</v>
      </c>
      <c r="R14" s="1">
        <v>3</v>
      </c>
      <c r="S14" s="1">
        <v>4</v>
      </c>
      <c r="T14" s="1">
        <v>3</v>
      </c>
      <c r="U14" s="1">
        <v>5</v>
      </c>
      <c r="V14" s="1">
        <v>4</v>
      </c>
      <c r="W14" s="1">
        <v>5</v>
      </c>
      <c r="X14" s="1">
        <v>4</v>
      </c>
      <c r="Y14" s="1">
        <v>4</v>
      </c>
      <c r="Z14" s="1">
        <v>3</v>
      </c>
      <c r="AA14" s="1">
        <v>3</v>
      </c>
      <c r="AB14" s="1">
        <v>3</v>
      </c>
      <c r="AC14" s="1">
        <v>3</v>
      </c>
    </row>
    <row r="15" spans="1:30" ht="15.75" customHeight="1" x14ac:dyDescent="0.25">
      <c r="A15" s="1" t="s">
        <v>29</v>
      </c>
      <c r="B15" s="1" t="s">
        <v>35</v>
      </c>
      <c r="C15" s="1" t="s">
        <v>31</v>
      </c>
      <c r="D15" s="1" t="s">
        <v>39</v>
      </c>
      <c r="E15" s="1">
        <v>4</v>
      </c>
      <c r="F15" s="1">
        <v>3</v>
      </c>
      <c r="G15" s="1">
        <v>5</v>
      </c>
      <c r="H15" s="1" t="s">
        <v>41</v>
      </c>
      <c r="I15" s="1">
        <v>5</v>
      </c>
      <c r="J15" s="1">
        <v>4</v>
      </c>
      <c r="K15" s="1">
        <v>5</v>
      </c>
      <c r="L15" s="1">
        <v>5</v>
      </c>
      <c r="M15" s="1">
        <v>5</v>
      </c>
      <c r="N15" s="1">
        <v>3</v>
      </c>
      <c r="O15" s="1">
        <v>4</v>
      </c>
      <c r="P15" s="1">
        <v>5</v>
      </c>
      <c r="Q15" s="1">
        <v>5</v>
      </c>
      <c r="R15" s="1">
        <v>3</v>
      </c>
      <c r="S15" s="1">
        <v>4</v>
      </c>
      <c r="T15" s="1">
        <v>3</v>
      </c>
      <c r="U15" s="1">
        <v>3</v>
      </c>
      <c r="V15" s="1">
        <v>5</v>
      </c>
      <c r="W15" s="1">
        <v>4</v>
      </c>
      <c r="X15" s="1">
        <v>3</v>
      </c>
      <c r="Y15" s="1">
        <v>5</v>
      </c>
      <c r="Z15" s="1">
        <v>4</v>
      </c>
      <c r="AA15" s="1">
        <v>3</v>
      </c>
      <c r="AB15" s="1">
        <v>4</v>
      </c>
      <c r="AC15" s="1">
        <v>5</v>
      </c>
    </row>
    <row r="16" spans="1:30" ht="15.75" customHeight="1" x14ac:dyDescent="0.25">
      <c r="A16" s="1" t="s">
        <v>29</v>
      </c>
      <c r="B16" s="1" t="s">
        <v>35</v>
      </c>
      <c r="C16" s="1" t="s">
        <v>31</v>
      </c>
      <c r="D16" s="1" t="s">
        <v>32</v>
      </c>
      <c r="E16" s="1">
        <v>5</v>
      </c>
      <c r="F16" s="1">
        <v>4</v>
      </c>
      <c r="G16" s="1">
        <v>4</v>
      </c>
      <c r="H16" s="1" t="s">
        <v>41</v>
      </c>
      <c r="I16" s="1">
        <v>5</v>
      </c>
      <c r="J16" s="1">
        <v>3</v>
      </c>
      <c r="K16" s="1">
        <v>3</v>
      </c>
      <c r="L16" s="1">
        <v>3</v>
      </c>
      <c r="M16" s="1">
        <v>4</v>
      </c>
      <c r="N16" s="1">
        <v>3</v>
      </c>
      <c r="O16" s="1">
        <v>4</v>
      </c>
      <c r="P16" s="1">
        <v>3</v>
      </c>
      <c r="Q16" s="1">
        <v>5</v>
      </c>
      <c r="R16" s="1">
        <v>3</v>
      </c>
      <c r="S16" s="1">
        <v>4</v>
      </c>
      <c r="T16" s="1">
        <v>2</v>
      </c>
      <c r="U16" s="1">
        <v>2</v>
      </c>
      <c r="V16" s="1">
        <v>5</v>
      </c>
      <c r="W16" s="1">
        <v>5</v>
      </c>
      <c r="X16" s="1">
        <v>4</v>
      </c>
      <c r="Y16" s="1">
        <v>4</v>
      </c>
      <c r="Z16" s="1">
        <v>3</v>
      </c>
      <c r="AA16" s="1">
        <v>4</v>
      </c>
      <c r="AB16" s="1">
        <v>5</v>
      </c>
      <c r="AC16" s="1">
        <v>5</v>
      </c>
    </row>
    <row r="17" spans="1:29" ht="15.75" customHeight="1" x14ac:dyDescent="0.25">
      <c r="A17" s="1" t="s">
        <v>34</v>
      </c>
      <c r="B17" s="1" t="s">
        <v>30</v>
      </c>
      <c r="C17" s="1" t="s">
        <v>31</v>
      </c>
      <c r="D17" s="1" t="s">
        <v>39</v>
      </c>
      <c r="E17" s="1">
        <v>4</v>
      </c>
      <c r="F17" s="1">
        <v>4</v>
      </c>
      <c r="G17" s="1">
        <v>5</v>
      </c>
      <c r="H17" s="1" t="s">
        <v>41</v>
      </c>
      <c r="I17" s="1">
        <v>5</v>
      </c>
      <c r="J17" s="1">
        <v>3</v>
      </c>
      <c r="K17" s="1">
        <v>4</v>
      </c>
      <c r="L17" s="1">
        <v>4</v>
      </c>
      <c r="M17" s="1">
        <v>5</v>
      </c>
      <c r="N17" s="1">
        <v>4</v>
      </c>
      <c r="O17" s="1">
        <v>4</v>
      </c>
      <c r="P17" s="1">
        <v>5</v>
      </c>
      <c r="Q17" s="1">
        <v>5</v>
      </c>
      <c r="R17" s="1">
        <v>4</v>
      </c>
      <c r="S17" s="1">
        <v>4</v>
      </c>
      <c r="T17" s="1">
        <v>5</v>
      </c>
      <c r="U17" s="1">
        <v>4</v>
      </c>
      <c r="V17" s="1">
        <v>5</v>
      </c>
      <c r="W17" s="1">
        <v>5</v>
      </c>
      <c r="X17" s="1">
        <v>4</v>
      </c>
      <c r="Y17" s="1">
        <v>5</v>
      </c>
      <c r="Z17" s="1">
        <v>4</v>
      </c>
      <c r="AA17" s="1">
        <v>3</v>
      </c>
      <c r="AB17" s="1">
        <v>4</v>
      </c>
      <c r="AC17" s="1">
        <v>5</v>
      </c>
    </row>
    <row r="18" spans="1:29" ht="15.75" customHeight="1" x14ac:dyDescent="0.25">
      <c r="A18" s="1" t="s">
        <v>34</v>
      </c>
      <c r="B18" s="1" t="s">
        <v>30</v>
      </c>
      <c r="C18" s="1" t="s">
        <v>31</v>
      </c>
      <c r="D18" s="1" t="s">
        <v>32</v>
      </c>
      <c r="E18" s="1">
        <v>5</v>
      </c>
      <c r="F18" s="1">
        <v>5</v>
      </c>
      <c r="G18" s="1">
        <v>5</v>
      </c>
      <c r="H18" s="1" t="s">
        <v>33</v>
      </c>
      <c r="I18" s="1">
        <v>4</v>
      </c>
      <c r="J18" s="1">
        <v>4</v>
      </c>
      <c r="K18" s="1">
        <v>3</v>
      </c>
      <c r="L18" s="1">
        <v>3</v>
      </c>
      <c r="M18" s="1">
        <v>5</v>
      </c>
      <c r="N18" s="1">
        <v>5</v>
      </c>
      <c r="O18" s="1">
        <v>5</v>
      </c>
      <c r="P18" s="1">
        <v>4</v>
      </c>
      <c r="Q18" s="1">
        <v>5</v>
      </c>
      <c r="R18" s="1">
        <v>4</v>
      </c>
      <c r="S18" s="1">
        <v>3</v>
      </c>
      <c r="T18" s="1">
        <v>2</v>
      </c>
      <c r="U18" s="1">
        <v>2</v>
      </c>
      <c r="V18" s="1">
        <v>5</v>
      </c>
      <c r="W18" s="1">
        <v>3</v>
      </c>
      <c r="X18" s="1">
        <v>5</v>
      </c>
      <c r="Y18" s="1">
        <v>5</v>
      </c>
      <c r="Z18" s="1">
        <v>3</v>
      </c>
      <c r="AA18" s="1">
        <v>2</v>
      </c>
      <c r="AB18" s="1">
        <v>3</v>
      </c>
      <c r="AC18" s="1">
        <v>3</v>
      </c>
    </row>
    <row r="19" spans="1:29" ht="15.75" customHeight="1" x14ac:dyDescent="0.25">
      <c r="A19" s="1" t="s">
        <v>29</v>
      </c>
      <c r="B19" s="1" t="s">
        <v>35</v>
      </c>
      <c r="C19" s="1" t="s">
        <v>31</v>
      </c>
      <c r="D19" s="1" t="s">
        <v>39</v>
      </c>
      <c r="E19" s="1">
        <v>4</v>
      </c>
      <c r="F19" s="1">
        <v>3</v>
      </c>
      <c r="G19" s="1">
        <v>4</v>
      </c>
      <c r="H19" s="1" t="s">
        <v>33</v>
      </c>
      <c r="I19" s="1">
        <v>5</v>
      </c>
      <c r="J19" s="1">
        <v>3</v>
      </c>
      <c r="K19" s="1">
        <v>4</v>
      </c>
      <c r="L19" s="1">
        <v>4</v>
      </c>
      <c r="M19" s="1">
        <v>5</v>
      </c>
      <c r="N19" s="1">
        <v>4</v>
      </c>
      <c r="O19" s="1">
        <v>5</v>
      </c>
      <c r="P19" s="1">
        <v>5</v>
      </c>
      <c r="Q19" s="1">
        <v>5</v>
      </c>
      <c r="R19" s="1">
        <v>4</v>
      </c>
      <c r="S19" s="1">
        <v>4</v>
      </c>
      <c r="T19" s="1">
        <v>5</v>
      </c>
      <c r="U19" s="1">
        <v>4</v>
      </c>
      <c r="V19" s="1">
        <v>5</v>
      </c>
      <c r="W19" s="1">
        <v>4</v>
      </c>
      <c r="X19" s="1">
        <v>4</v>
      </c>
      <c r="Y19" s="1">
        <v>5</v>
      </c>
      <c r="Z19" s="1">
        <v>5</v>
      </c>
      <c r="AA19" s="1">
        <v>4</v>
      </c>
      <c r="AB19" s="1">
        <v>3</v>
      </c>
      <c r="AC19" s="1">
        <v>3</v>
      </c>
    </row>
    <row r="20" spans="1:29" ht="15.75" customHeight="1" x14ac:dyDescent="0.25">
      <c r="A20" s="1" t="s">
        <v>29</v>
      </c>
      <c r="B20" s="1" t="s">
        <v>30</v>
      </c>
      <c r="C20" s="1" t="s">
        <v>31</v>
      </c>
      <c r="D20" s="1" t="s">
        <v>32</v>
      </c>
      <c r="E20" s="1">
        <v>3</v>
      </c>
      <c r="F20" s="1">
        <v>3</v>
      </c>
      <c r="G20" s="1">
        <v>4</v>
      </c>
      <c r="H20" s="1" t="s">
        <v>33</v>
      </c>
      <c r="I20" s="1">
        <v>4</v>
      </c>
      <c r="J20" s="1">
        <v>3</v>
      </c>
      <c r="K20" s="1">
        <v>3</v>
      </c>
      <c r="L20" s="1">
        <v>3</v>
      </c>
      <c r="M20" s="1">
        <v>5</v>
      </c>
      <c r="N20" s="1">
        <v>5</v>
      </c>
      <c r="O20" s="1">
        <v>5</v>
      </c>
      <c r="P20" s="1">
        <v>4</v>
      </c>
      <c r="Q20" s="1">
        <v>5</v>
      </c>
      <c r="R20" s="1">
        <v>4</v>
      </c>
      <c r="S20" s="1">
        <v>3</v>
      </c>
      <c r="T20" s="1">
        <v>1</v>
      </c>
      <c r="U20" s="1">
        <v>1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</row>
    <row r="21" spans="1:29" ht="15.75" customHeight="1" x14ac:dyDescent="0.25">
      <c r="A21" s="1" t="s">
        <v>29</v>
      </c>
      <c r="B21" s="1" t="s">
        <v>30</v>
      </c>
      <c r="C21" s="1" t="s">
        <v>31</v>
      </c>
      <c r="D21" s="1" t="s">
        <v>32</v>
      </c>
      <c r="E21" s="1">
        <v>5</v>
      </c>
      <c r="F21" s="1">
        <v>3</v>
      </c>
      <c r="G21" s="1">
        <v>4</v>
      </c>
      <c r="H21" s="1" t="s">
        <v>33</v>
      </c>
      <c r="I21" s="1">
        <v>4</v>
      </c>
      <c r="J21" s="1">
        <v>3</v>
      </c>
      <c r="K21" s="1">
        <v>3</v>
      </c>
      <c r="L21" s="1">
        <v>3</v>
      </c>
      <c r="M21" s="1">
        <v>3</v>
      </c>
      <c r="N21" s="1">
        <v>4</v>
      </c>
      <c r="O21" s="1">
        <v>4</v>
      </c>
      <c r="P21" s="1">
        <v>4</v>
      </c>
      <c r="Q21" s="1">
        <v>5</v>
      </c>
      <c r="R21" s="1">
        <v>4</v>
      </c>
      <c r="S21" s="1">
        <v>4</v>
      </c>
      <c r="T21" s="1">
        <v>1</v>
      </c>
      <c r="U21" s="1">
        <v>2</v>
      </c>
      <c r="V21" s="1">
        <v>4</v>
      </c>
      <c r="W21" s="1">
        <v>3</v>
      </c>
      <c r="X21" s="1">
        <v>5</v>
      </c>
      <c r="Y21" s="1">
        <v>5</v>
      </c>
      <c r="Z21" s="1">
        <v>4</v>
      </c>
      <c r="AA21" s="1">
        <v>2</v>
      </c>
      <c r="AB21" s="1">
        <v>5</v>
      </c>
      <c r="AC21" s="1">
        <v>3</v>
      </c>
    </row>
    <row r="22" spans="1:29" ht="15.75" customHeight="1" x14ac:dyDescent="0.25">
      <c r="A22" s="1" t="s">
        <v>29</v>
      </c>
      <c r="B22" s="1" t="s">
        <v>30</v>
      </c>
      <c r="C22" s="1" t="s">
        <v>31</v>
      </c>
      <c r="D22" s="1" t="s">
        <v>40</v>
      </c>
      <c r="E22" s="1">
        <v>5</v>
      </c>
      <c r="F22" s="1">
        <v>4</v>
      </c>
      <c r="G22" s="1">
        <v>5</v>
      </c>
      <c r="H22" s="1" t="s">
        <v>38</v>
      </c>
      <c r="I22" s="1">
        <v>4</v>
      </c>
      <c r="J22" s="1">
        <v>2</v>
      </c>
      <c r="K22" s="1">
        <v>4</v>
      </c>
      <c r="L22" s="1">
        <v>5</v>
      </c>
      <c r="M22" s="1">
        <v>5</v>
      </c>
      <c r="N22" s="1">
        <v>3</v>
      </c>
      <c r="O22" s="1">
        <v>4</v>
      </c>
      <c r="P22" s="1">
        <v>5</v>
      </c>
      <c r="Q22" s="1">
        <v>4</v>
      </c>
      <c r="R22" s="1">
        <v>3</v>
      </c>
      <c r="S22" s="1">
        <v>3</v>
      </c>
      <c r="T22" s="1">
        <v>4</v>
      </c>
      <c r="U22" s="1">
        <v>3</v>
      </c>
      <c r="V22" s="1">
        <v>4</v>
      </c>
      <c r="W22" s="1">
        <v>5</v>
      </c>
      <c r="X22" s="1">
        <v>4</v>
      </c>
      <c r="Y22" s="1">
        <v>5</v>
      </c>
      <c r="Z22" s="1">
        <v>4</v>
      </c>
      <c r="AA22" s="1">
        <v>3</v>
      </c>
      <c r="AB22" s="1">
        <v>4</v>
      </c>
      <c r="AC22" s="1">
        <v>5</v>
      </c>
    </row>
    <row r="23" spans="1:29" ht="12.5" x14ac:dyDescent="0.25">
      <c r="A23" s="1" t="s">
        <v>29</v>
      </c>
      <c r="B23" s="1" t="s">
        <v>35</v>
      </c>
      <c r="C23" s="1" t="s">
        <v>31</v>
      </c>
      <c r="D23" s="1" t="s">
        <v>39</v>
      </c>
      <c r="E23" s="1">
        <v>3</v>
      </c>
      <c r="F23" s="1">
        <v>3</v>
      </c>
      <c r="G23" s="1">
        <v>4</v>
      </c>
      <c r="H23" s="1" t="s">
        <v>33</v>
      </c>
      <c r="I23" s="1">
        <v>4</v>
      </c>
      <c r="J23" s="1">
        <v>3</v>
      </c>
      <c r="K23" s="1">
        <v>4</v>
      </c>
      <c r="L23" s="1">
        <v>5</v>
      </c>
      <c r="M23" s="1">
        <v>4</v>
      </c>
      <c r="N23" s="1">
        <v>3</v>
      </c>
      <c r="O23" s="1">
        <v>5</v>
      </c>
      <c r="P23" s="1">
        <v>4</v>
      </c>
      <c r="Q23" s="1">
        <v>5</v>
      </c>
      <c r="R23" s="1">
        <v>4</v>
      </c>
      <c r="S23" s="1">
        <v>4</v>
      </c>
      <c r="T23" s="1">
        <v>4</v>
      </c>
      <c r="U23" s="1">
        <v>3</v>
      </c>
      <c r="V23" s="1">
        <v>4</v>
      </c>
      <c r="W23" s="1">
        <v>5</v>
      </c>
      <c r="X23" s="1">
        <v>4</v>
      </c>
      <c r="Y23" s="1">
        <v>5</v>
      </c>
      <c r="Z23" s="1">
        <v>4</v>
      </c>
      <c r="AA23" s="1">
        <v>5</v>
      </c>
      <c r="AB23" s="1">
        <v>4</v>
      </c>
      <c r="AC23" s="1">
        <v>5</v>
      </c>
    </row>
    <row r="24" spans="1:29" ht="12.5" x14ac:dyDescent="0.25">
      <c r="A24" s="1" t="s">
        <v>34</v>
      </c>
      <c r="B24" s="1" t="s">
        <v>30</v>
      </c>
      <c r="C24" s="1" t="s">
        <v>31</v>
      </c>
      <c r="D24" s="1" t="s">
        <v>40</v>
      </c>
      <c r="E24" s="1">
        <v>4</v>
      </c>
      <c r="F24" s="1">
        <v>3</v>
      </c>
      <c r="G24" s="1">
        <v>5</v>
      </c>
      <c r="H24" s="1" t="s">
        <v>33</v>
      </c>
      <c r="I24" s="1">
        <v>5</v>
      </c>
      <c r="J24" s="1">
        <v>3</v>
      </c>
      <c r="K24" s="1">
        <v>4</v>
      </c>
      <c r="L24" s="1">
        <v>5</v>
      </c>
      <c r="M24" s="1">
        <v>5</v>
      </c>
      <c r="N24" s="1">
        <v>3</v>
      </c>
      <c r="O24" s="1">
        <v>4</v>
      </c>
      <c r="P24" s="1">
        <v>5</v>
      </c>
      <c r="Q24" s="1">
        <v>5</v>
      </c>
      <c r="R24" s="1">
        <v>3</v>
      </c>
      <c r="S24" s="1">
        <v>4</v>
      </c>
      <c r="T24" s="1">
        <v>3</v>
      </c>
      <c r="U24" s="1">
        <v>4</v>
      </c>
      <c r="V24" s="1">
        <v>5</v>
      </c>
      <c r="W24" s="1">
        <v>4</v>
      </c>
      <c r="X24" s="1">
        <v>4</v>
      </c>
      <c r="Y24" s="1">
        <v>5</v>
      </c>
      <c r="Z24" s="1">
        <v>5</v>
      </c>
      <c r="AA24" s="1">
        <v>4</v>
      </c>
      <c r="AB24" s="1">
        <v>3</v>
      </c>
      <c r="AC24" s="1">
        <v>4</v>
      </c>
    </row>
    <row r="25" spans="1:29" ht="12.5" x14ac:dyDescent="0.25">
      <c r="A25" s="1" t="s">
        <v>34</v>
      </c>
      <c r="B25" s="1" t="s">
        <v>30</v>
      </c>
      <c r="C25" s="1" t="s">
        <v>36</v>
      </c>
      <c r="D25" s="1" t="s">
        <v>43</v>
      </c>
      <c r="E25" s="1">
        <v>4</v>
      </c>
      <c r="F25" s="1">
        <v>5</v>
      </c>
      <c r="G25" s="1">
        <v>4</v>
      </c>
      <c r="H25" s="1" t="s">
        <v>38</v>
      </c>
      <c r="I25" s="1">
        <v>4</v>
      </c>
      <c r="J25" s="1">
        <v>5</v>
      </c>
      <c r="K25" s="1">
        <v>3</v>
      </c>
      <c r="L25" s="1">
        <v>3</v>
      </c>
      <c r="M25" s="1">
        <v>3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3</v>
      </c>
      <c r="T25" s="1">
        <v>3</v>
      </c>
      <c r="U25" s="1">
        <v>3</v>
      </c>
      <c r="V25" s="1">
        <v>5</v>
      </c>
      <c r="W25" s="1">
        <v>3</v>
      </c>
      <c r="X25" s="1">
        <v>3</v>
      </c>
      <c r="Y25" s="1">
        <v>3</v>
      </c>
      <c r="Z25" s="1">
        <v>5</v>
      </c>
      <c r="AA25" s="1">
        <v>3</v>
      </c>
      <c r="AB25" s="1">
        <v>3</v>
      </c>
      <c r="AC25" s="1">
        <v>2</v>
      </c>
    </row>
    <row r="26" spans="1:29" ht="12.5" x14ac:dyDescent="0.25">
      <c r="A26" s="1" t="s">
        <v>34</v>
      </c>
      <c r="B26" s="1" t="s">
        <v>35</v>
      </c>
      <c r="C26" s="1" t="s">
        <v>31</v>
      </c>
      <c r="D26" s="1" t="s">
        <v>43</v>
      </c>
      <c r="E26" s="1">
        <v>4</v>
      </c>
      <c r="F26" s="1">
        <v>5</v>
      </c>
      <c r="G26" s="1">
        <v>5</v>
      </c>
      <c r="H26" s="1" t="s">
        <v>38</v>
      </c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3</v>
      </c>
      <c r="S26" s="1">
        <v>5</v>
      </c>
      <c r="T26" s="1">
        <v>4</v>
      </c>
      <c r="U26" s="1">
        <v>4</v>
      </c>
      <c r="V26" s="1">
        <v>5</v>
      </c>
      <c r="W26" s="1">
        <v>3</v>
      </c>
      <c r="X26" s="1">
        <v>4</v>
      </c>
      <c r="Y26" s="1">
        <v>4</v>
      </c>
      <c r="Z26" s="1">
        <v>4</v>
      </c>
      <c r="AA26" s="1">
        <v>3</v>
      </c>
      <c r="AB26" s="1">
        <v>5</v>
      </c>
      <c r="AC26" s="1">
        <v>3</v>
      </c>
    </row>
    <row r="27" spans="1:29" ht="12.5" x14ac:dyDescent="0.25">
      <c r="A27" s="1" t="s">
        <v>34</v>
      </c>
      <c r="B27" s="1" t="s">
        <v>30</v>
      </c>
      <c r="C27" s="1" t="s">
        <v>31</v>
      </c>
      <c r="D27" s="1" t="s">
        <v>40</v>
      </c>
      <c r="E27" s="1">
        <v>5</v>
      </c>
      <c r="F27" s="1">
        <v>5</v>
      </c>
      <c r="G27" s="1">
        <v>5</v>
      </c>
      <c r="H27" s="1" t="s">
        <v>33</v>
      </c>
      <c r="I27" s="1">
        <v>5</v>
      </c>
      <c r="J27" s="1">
        <v>2</v>
      </c>
      <c r="K27" s="1">
        <v>3</v>
      </c>
      <c r="L27" s="1">
        <v>5</v>
      </c>
      <c r="M27" s="1">
        <v>5</v>
      </c>
      <c r="N27" s="1">
        <v>4</v>
      </c>
      <c r="O27" s="1">
        <v>5</v>
      </c>
      <c r="P27" s="1">
        <v>5</v>
      </c>
      <c r="Q27" s="1">
        <v>5</v>
      </c>
      <c r="R27" s="1">
        <v>4</v>
      </c>
      <c r="S27" s="1">
        <v>4</v>
      </c>
      <c r="T27" s="1">
        <v>5</v>
      </c>
      <c r="U27" s="1">
        <v>4</v>
      </c>
      <c r="V27" s="1">
        <v>5</v>
      </c>
      <c r="W27" s="1">
        <v>4</v>
      </c>
      <c r="X27" s="1">
        <v>3</v>
      </c>
      <c r="Y27" s="1">
        <v>5</v>
      </c>
      <c r="Z27" s="1">
        <v>4</v>
      </c>
      <c r="AA27" s="1">
        <v>4</v>
      </c>
      <c r="AB27" s="1">
        <v>3</v>
      </c>
      <c r="AC27" s="1">
        <v>3</v>
      </c>
    </row>
    <row r="28" spans="1:29" ht="12.5" x14ac:dyDescent="0.25">
      <c r="A28" s="1" t="s">
        <v>34</v>
      </c>
      <c r="B28" s="1" t="s">
        <v>35</v>
      </c>
      <c r="C28" s="1" t="s">
        <v>31</v>
      </c>
      <c r="D28" s="1" t="s">
        <v>42</v>
      </c>
      <c r="E28" s="1">
        <v>5</v>
      </c>
      <c r="F28" s="1">
        <v>5</v>
      </c>
      <c r="G28" s="1">
        <v>5</v>
      </c>
      <c r="H28" s="1" t="s">
        <v>41</v>
      </c>
      <c r="I28" s="1">
        <v>5</v>
      </c>
      <c r="J28" s="1">
        <v>3</v>
      </c>
      <c r="K28" s="1">
        <v>3</v>
      </c>
      <c r="L28" s="1">
        <v>4</v>
      </c>
      <c r="M28" s="1">
        <v>5</v>
      </c>
      <c r="N28" s="1">
        <v>3</v>
      </c>
      <c r="O28" s="1">
        <v>4</v>
      </c>
      <c r="P28" s="1">
        <v>5</v>
      </c>
      <c r="Q28" s="1">
        <v>5</v>
      </c>
      <c r="R28" s="1">
        <v>4</v>
      </c>
      <c r="S28" s="1">
        <v>3</v>
      </c>
      <c r="T28" s="1">
        <v>3</v>
      </c>
      <c r="U28" s="1">
        <v>4</v>
      </c>
      <c r="V28" s="1">
        <v>5</v>
      </c>
      <c r="W28" s="1">
        <v>5</v>
      </c>
      <c r="X28" s="1">
        <v>5</v>
      </c>
      <c r="Y28" s="1">
        <v>5</v>
      </c>
      <c r="Z28" s="1">
        <v>3</v>
      </c>
      <c r="AA28" s="1">
        <v>3</v>
      </c>
      <c r="AB28" s="1">
        <v>3</v>
      </c>
      <c r="AC28" s="1">
        <v>3</v>
      </c>
    </row>
    <row r="29" spans="1:29" ht="12.5" x14ac:dyDescent="0.25">
      <c r="A29" s="1" t="s">
        <v>34</v>
      </c>
      <c r="B29" s="1" t="s">
        <v>30</v>
      </c>
      <c r="C29" s="1" t="s">
        <v>31</v>
      </c>
      <c r="D29" s="1" t="s">
        <v>32</v>
      </c>
      <c r="E29" s="1">
        <v>5</v>
      </c>
      <c r="F29" s="1">
        <v>5</v>
      </c>
      <c r="G29" s="1">
        <v>5</v>
      </c>
      <c r="H29" s="1" t="s">
        <v>38</v>
      </c>
      <c r="I29" s="1">
        <v>5</v>
      </c>
      <c r="J29" s="1">
        <v>5</v>
      </c>
      <c r="K29" s="1">
        <v>3</v>
      </c>
      <c r="L29" s="1">
        <v>4</v>
      </c>
      <c r="M29" s="1">
        <v>3</v>
      </c>
      <c r="N29" s="1">
        <v>5</v>
      </c>
      <c r="O29" s="1">
        <v>5</v>
      </c>
      <c r="P29" s="1">
        <v>3</v>
      </c>
      <c r="Q29" s="1">
        <v>3</v>
      </c>
      <c r="R29" s="1">
        <v>4</v>
      </c>
      <c r="S29" s="1">
        <v>4</v>
      </c>
      <c r="T29" s="1">
        <v>1</v>
      </c>
      <c r="U29" s="1">
        <v>1</v>
      </c>
      <c r="V29" s="1">
        <v>4</v>
      </c>
      <c r="W29" s="1">
        <v>3</v>
      </c>
      <c r="X29" s="1">
        <v>4</v>
      </c>
      <c r="Y29" s="1">
        <v>4</v>
      </c>
      <c r="Z29" s="1">
        <v>3</v>
      </c>
      <c r="AA29" s="1">
        <v>2</v>
      </c>
      <c r="AB29" s="1">
        <v>3</v>
      </c>
      <c r="AC29" s="1">
        <v>4</v>
      </c>
    </row>
    <row r="30" spans="1:29" ht="12.5" x14ac:dyDescent="0.25">
      <c r="A30" s="1" t="s">
        <v>34</v>
      </c>
      <c r="B30" s="1" t="s">
        <v>35</v>
      </c>
      <c r="C30" s="1" t="s">
        <v>36</v>
      </c>
      <c r="D30" s="1" t="s">
        <v>37</v>
      </c>
      <c r="E30" s="1">
        <v>5</v>
      </c>
      <c r="F30" s="1">
        <v>4</v>
      </c>
      <c r="G30" s="1">
        <v>5</v>
      </c>
      <c r="H30" s="1" t="s">
        <v>41</v>
      </c>
      <c r="I30" s="1">
        <v>5</v>
      </c>
      <c r="J30" s="1">
        <v>4</v>
      </c>
      <c r="K30" s="1">
        <v>4</v>
      </c>
      <c r="L30" s="1">
        <v>4</v>
      </c>
      <c r="M30" s="1">
        <v>5</v>
      </c>
      <c r="N30" s="1">
        <v>3</v>
      </c>
      <c r="O30" s="1">
        <v>4</v>
      </c>
      <c r="P30" s="1">
        <v>5</v>
      </c>
      <c r="Q30" s="1">
        <v>5</v>
      </c>
      <c r="R30" s="1">
        <v>4</v>
      </c>
      <c r="S30" s="1">
        <v>4</v>
      </c>
      <c r="T30" s="1">
        <v>5</v>
      </c>
      <c r="U30" s="1">
        <v>3</v>
      </c>
      <c r="V30" s="1">
        <v>5</v>
      </c>
      <c r="W30" s="1">
        <v>5</v>
      </c>
      <c r="X30" s="1">
        <v>4</v>
      </c>
      <c r="Y30" s="1">
        <v>5</v>
      </c>
      <c r="Z30" s="1">
        <v>4</v>
      </c>
      <c r="AA30" s="1">
        <v>3</v>
      </c>
      <c r="AB30" s="1">
        <v>3</v>
      </c>
      <c r="AC30" s="1">
        <v>3</v>
      </c>
    </row>
    <row r="31" spans="1:29" ht="12.5" x14ac:dyDescent="0.25">
      <c r="A31" s="1" t="s">
        <v>34</v>
      </c>
      <c r="B31" s="1" t="s">
        <v>30</v>
      </c>
      <c r="C31" s="1" t="s">
        <v>31</v>
      </c>
      <c r="D31" s="1" t="s">
        <v>32</v>
      </c>
      <c r="E31" s="1">
        <v>5</v>
      </c>
      <c r="F31" s="1">
        <v>5</v>
      </c>
      <c r="G31" s="1">
        <v>5</v>
      </c>
      <c r="H31" s="1" t="s">
        <v>33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5</v>
      </c>
      <c r="O31" s="1">
        <v>3</v>
      </c>
      <c r="P31" s="1">
        <v>3</v>
      </c>
      <c r="Q31" s="1">
        <v>3</v>
      </c>
      <c r="R31" s="1">
        <v>3</v>
      </c>
      <c r="S31" s="1">
        <v>4</v>
      </c>
      <c r="T31" s="1">
        <v>2</v>
      </c>
      <c r="U31" s="1">
        <v>4</v>
      </c>
      <c r="V31" s="1">
        <v>3</v>
      </c>
      <c r="W31" s="1">
        <v>3</v>
      </c>
      <c r="X31" s="1">
        <v>3</v>
      </c>
      <c r="Y31" s="1">
        <v>3</v>
      </c>
      <c r="Z31" s="1">
        <v>4</v>
      </c>
      <c r="AA31" s="1">
        <v>4</v>
      </c>
      <c r="AB31" s="1">
        <v>4</v>
      </c>
      <c r="AC31" s="1">
        <v>4</v>
      </c>
    </row>
    <row r="32" spans="1:29" ht="12.5" x14ac:dyDescent="0.25">
      <c r="A32" s="1" t="s">
        <v>29</v>
      </c>
      <c r="B32" s="1" t="s">
        <v>35</v>
      </c>
      <c r="C32" s="1" t="s">
        <v>36</v>
      </c>
      <c r="D32" s="1" t="s">
        <v>37</v>
      </c>
      <c r="E32" s="1">
        <v>5</v>
      </c>
      <c r="F32" s="1">
        <v>5</v>
      </c>
      <c r="G32" s="1">
        <v>5</v>
      </c>
      <c r="H32" s="1" t="s">
        <v>33</v>
      </c>
      <c r="I32" s="1">
        <v>5</v>
      </c>
      <c r="J32" s="1">
        <v>3</v>
      </c>
      <c r="K32" s="1">
        <v>3</v>
      </c>
      <c r="L32" s="1">
        <v>3</v>
      </c>
      <c r="M32" s="1">
        <v>5</v>
      </c>
      <c r="N32" s="1">
        <v>4</v>
      </c>
      <c r="O32" s="1">
        <v>4</v>
      </c>
      <c r="P32" s="1">
        <v>5</v>
      </c>
      <c r="Q32" s="1">
        <v>5</v>
      </c>
      <c r="R32" s="1">
        <v>4</v>
      </c>
      <c r="S32" s="1">
        <v>4</v>
      </c>
      <c r="T32" s="1">
        <v>3</v>
      </c>
      <c r="U32" s="1">
        <v>3</v>
      </c>
      <c r="V32" s="1">
        <v>5</v>
      </c>
      <c r="W32" s="1">
        <v>5</v>
      </c>
      <c r="X32" s="1">
        <v>4</v>
      </c>
      <c r="Y32" s="1">
        <v>5</v>
      </c>
      <c r="Z32" s="1">
        <v>3</v>
      </c>
      <c r="AA32" s="1">
        <v>3</v>
      </c>
      <c r="AB32" s="1">
        <v>3</v>
      </c>
      <c r="AC32" s="1">
        <v>3</v>
      </c>
    </row>
    <row r="33" spans="1:29" ht="12.5" x14ac:dyDescent="0.25">
      <c r="A33" s="1" t="s">
        <v>34</v>
      </c>
      <c r="B33" s="1" t="s">
        <v>35</v>
      </c>
      <c r="C33" s="1" t="s">
        <v>31</v>
      </c>
      <c r="D33" s="1" t="s">
        <v>32</v>
      </c>
      <c r="E33" s="1">
        <v>5</v>
      </c>
      <c r="F33" s="1">
        <v>5</v>
      </c>
      <c r="G33" s="1">
        <v>5</v>
      </c>
      <c r="H33" s="1" t="s">
        <v>38</v>
      </c>
      <c r="I33" s="1">
        <v>5</v>
      </c>
      <c r="J33" s="1">
        <v>5</v>
      </c>
      <c r="K33" s="1">
        <v>3</v>
      </c>
      <c r="L33" s="1">
        <v>3</v>
      </c>
      <c r="M33" s="1">
        <v>5</v>
      </c>
      <c r="N33" s="1">
        <v>5</v>
      </c>
      <c r="O33" s="1">
        <v>5</v>
      </c>
      <c r="P33" s="1">
        <v>4</v>
      </c>
      <c r="Q33" s="1">
        <v>3</v>
      </c>
      <c r="R33" s="1">
        <v>4</v>
      </c>
      <c r="S33" s="1">
        <v>5</v>
      </c>
      <c r="T33" s="1">
        <v>2</v>
      </c>
      <c r="U33" s="1">
        <v>2</v>
      </c>
      <c r="V33" s="1">
        <v>2</v>
      </c>
      <c r="W33" s="1">
        <v>3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3</v>
      </c>
    </row>
    <row r="34" spans="1:29" ht="12.5" x14ac:dyDescent="0.25">
      <c r="A34" s="1" t="s">
        <v>29</v>
      </c>
      <c r="B34" s="1" t="s">
        <v>35</v>
      </c>
      <c r="C34" s="1" t="s">
        <v>31</v>
      </c>
      <c r="D34" s="1" t="s">
        <v>32</v>
      </c>
      <c r="E34" s="1">
        <v>5</v>
      </c>
      <c r="F34" s="1">
        <v>5</v>
      </c>
      <c r="G34" s="1">
        <v>4</v>
      </c>
      <c r="H34" s="1" t="s">
        <v>41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5</v>
      </c>
      <c r="P34" s="1">
        <v>4</v>
      </c>
      <c r="Q34" s="1">
        <v>5</v>
      </c>
      <c r="R34" s="1">
        <v>4</v>
      </c>
      <c r="S34" s="1">
        <v>4</v>
      </c>
      <c r="T34" s="1">
        <v>3</v>
      </c>
      <c r="U34" s="1">
        <v>3</v>
      </c>
      <c r="V34" s="1">
        <v>5</v>
      </c>
      <c r="W34" s="1">
        <v>3</v>
      </c>
      <c r="X34" s="1">
        <v>5</v>
      </c>
      <c r="Y34" s="1">
        <v>5</v>
      </c>
      <c r="Z34" s="1">
        <v>5</v>
      </c>
      <c r="AA34" s="1">
        <v>3</v>
      </c>
      <c r="AB34" s="1">
        <v>3</v>
      </c>
      <c r="AC34" s="1">
        <v>3</v>
      </c>
    </row>
    <row r="35" spans="1:29" ht="12.5" x14ac:dyDescent="0.25">
      <c r="A35" s="1" t="s">
        <v>34</v>
      </c>
      <c r="B35" s="1" t="s">
        <v>30</v>
      </c>
      <c r="C35" s="1" t="s">
        <v>31</v>
      </c>
      <c r="D35" s="1" t="s">
        <v>43</v>
      </c>
      <c r="E35" s="1">
        <v>5</v>
      </c>
      <c r="F35" s="1">
        <v>4</v>
      </c>
      <c r="G35" s="1">
        <v>5</v>
      </c>
      <c r="H35" s="1" t="s">
        <v>41</v>
      </c>
      <c r="I35" s="1">
        <v>4</v>
      </c>
      <c r="J35" s="1">
        <v>3</v>
      </c>
      <c r="K35" s="1">
        <v>3</v>
      </c>
      <c r="L35" s="1">
        <v>4</v>
      </c>
      <c r="M35" s="1">
        <v>5</v>
      </c>
      <c r="N35" s="1">
        <v>5</v>
      </c>
      <c r="O35" s="1">
        <v>5</v>
      </c>
      <c r="P35" s="1">
        <v>5</v>
      </c>
      <c r="Q35" s="1">
        <v>4</v>
      </c>
      <c r="R35" s="1">
        <v>5</v>
      </c>
      <c r="S35" s="1">
        <v>5</v>
      </c>
      <c r="T35" s="1">
        <v>4</v>
      </c>
      <c r="U35" s="1">
        <v>3</v>
      </c>
      <c r="V35" s="1">
        <v>5</v>
      </c>
      <c r="W35" s="1">
        <v>4</v>
      </c>
      <c r="X35" s="1">
        <v>5</v>
      </c>
      <c r="Y35" s="1">
        <v>5</v>
      </c>
      <c r="Z35" s="1">
        <v>4</v>
      </c>
      <c r="AA35" s="1">
        <v>3</v>
      </c>
      <c r="AB35" s="1">
        <v>4</v>
      </c>
      <c r="AC35" s="1">
        <v>4</v>
      </c>
    </row>
    <row r="36" spans="1:29" ht="12.5" x14ac:dyDescent="0.25">
      <c r="A36" s="1" t="s">
        <v>34</v>
      </c>
      <c r="B36" s="1" t="s">
        <v>30</v>
      </c>
      <c r="C36" s="1" t="s">
        <v>31</v>
      </c>
      <c r="D36" s="1" t="s">
        <v>32</v>
      </c>
      <c r="E36" s="1">
        <v>3</v>
      </c>
      <c r="F36" s="1">
        <v>4</v>
      </c>
      <c r="G36" s="1">
        <v>4</v>
      </c>
      <c r="H36" s="1" t="s">
        <v>33</v>
      </c>
      <c r="I36" s="1">
        <v>4</v>
      </c>
      <c r="J36" s="1">
        <v>3</v>
      </c>
      <c r="K36" s="1">
        <v>3</v>
      </c>
      <c r="L36" s="1">
        <v>4</v>
      </c>
      <c r="M36" s="1">
        <v>5</v>
      </c>
      <c r="N36" s="1">
        <v>4</v>
      </c>
      <c r="O36" s="1">
        <v>4</v>
      </c>
      <c r="P36" s="1">
        <v>5</v>
      </c>
      <c r="Q36" s="1">
        <v>4</v>
      </c>
      <c r="R36" s="1">
        <v>4</v>
      </c>
      <c r="S36" s="1">
        <v>4</v>
      </c>
      <c r="T36" s="1">
        <v>4</v>
      </c>
      <c r="U36" s="1">
        <v>3</v>
      </c>
      <c r="V36" s="1">
        <v>4</v>
      </c>
      <c r="W36" s="1">
        <v>4</v>
      </c>
      <c r="X36" s="1">
        <v>4</v>
      </c>
      <c r="Y36" s="1">
        <v>3</v>
      </c>
      <c r="Z36" s="1">
        <v>4</v>
      </c>
      <c r="AA36" s="1">
        <v>4</v>
      </c>
      <c r="AB36" s="1">
        <v>5</v>
      </c>
      <c r="AC36" s="1">
        <v>4</v>
      </c>
    </row>
    <row r="37" spans="1:29" ht="12.5" x14ac:dyDescent="0.25">
      <c r="A37" s="1" t="s">
        <v>34</v>
      </c>
      <c r="B37" s="1" t="s">
        <v>35</v>
      </c>
      <c r="C37" s="1" t="s">
        <v>31</v>
      </c>
      <c r="D37" s="1" t="s">
        <v>32</v>
      </c>
      <c r="E37" s="1">
        <v>4</v>
      </c>
      <c r="F37" s="1">
        <v>4</v>
      </c>
      <c r="G37" s="1">
        <v>4</v>
      </c>
      <c r="H37" s="1" t="s">
        <v>33</v>
      </c>
      <c r="I37" s="1">
        <v>5</v>
      </c>
      <c r="J37" s="1">
        <v>5</v>
      </c>
      <c r="K37" s="1">
        <v>5</v>
      </c>
      <c r="L37" s="1">
        <v>4</v>
      </c>
      <c r="M37" s="1">
        <v>5</v>
      </c>
      <c r="N37" s="1">
        <v>5</v>
      </c>
      <c r="O37" s="1">
        <v>5</v>
      </c>
      <c r="P37" s="1">
        <v>3</v>
      </c>
      <c r="Q37" s="1">
        <v>5</v>
      </c>
      <c r="R37" s="1">
        <v>3</v>
      </c>
      <c r="S37" s="1">
        <v>3</v>
      </c>
      <c r="T37" s="1">
        <v>3</v>
      </c>
      <c r="U37" s="1">
        <v>3</v>
      </c>
      <c r="V37" s="1">
        <v>5</v>
      </c>
      <c r="W37" s="1">
        <v>4</v>
      </c>
      <c r="X37" s="1">
        <v>4</v>
      </c>
      <c r="Y37" s="1">
        <v>3</v>
      </c>
      <c r="Z37" s="1">
        <v>4</v>
      </c>
      <c r="AA37" s="1">
        <v>4</v>
      </c>
      <c r="AB37" s="1">
        <v>3</v>
      </c>
      <c r="AC37" s="1">
        <v>3</v>
      </c>
    </row>
    <row r="38" spans="1:29" ht="12.5" x14ac:dyDescent="0.25">
      <c r="A38" s="1" t="s">
        <v>34</v>
      </c>
      <c r="B38" s="1" t="s">
        <v>30</v>
      </c>
      <c r="C38" s="1" t="s">
        <v>31</v>
      </c>
      <c r="D38" s="1" t="s">
        <v>43</v>
      </c>
      <c r="E38" s="1">
        <v>4</v>
      </c>
      <c r="F38" s="1">
        <v>3</v>
      </c>
      <c r="G38" s="1">
        <v>3</v>
      </c>
      <c r="H38" s="1" t="s">
        <v>41</v>
      </c>
      <c r="I38" s="1">
        <v>5</v>
      </c>
      <c r="J38" s="1">
        <v>3</v>
      </c>
      <c r="K38" s="1">
        <v>3</v>
      </c>
      <c r="L38" s="1">
        <v>4</v>
      </c>
      <c r="M38" s="1">
        <v>5</v>
      </c>
      <c r="N38" s="1">
        <v>3</v>
      </c>
      <c r="O38" s="1">
        <v>3</v>
      </c>
      <c r="P38" s="1">
        <v>4</v>
      </c>
      <c r="Q38" s="1">
        <v>4</v>
      </c>
      <c r="R38" s="1">
        <v>5</v>
      </c>
      <c r="S38" s="1">
        <v>3</v>
      </c>
      <c r="T38" s="1">
        <v>5</v>
      </c>
      <c r="U38" s="1">
        <v>4</v>
      </c>
      <c r="V38" s="1">
        <v>4</v>
      </c>
      <c r="W38" s="1">
        <v>3</v>
      </c>
      <c r="X38" s="1">
        <v>3</v>
      </c>
      <c r="Y38" s="1">
        <v>4</v>
      </c>
      <c r="Z38" s="1">
        <v>3</v>
      </c>
      <c r="AA38" s="1">
        <v>3</v>
      </c>
      <c r="AB38" s="1">
        <v>4</v>
      </c>
      <c r="AC38" s="1">
        <v>3</v>
      </c>
    </row>
    <row r="39" spans="1:29" ht="12.5" x14ac:dyDescent="0.25">
      <c r="A39" s="1" t="s">
        <v>34</v>
      </c>
      <c r="B39" s="1" t="s">
        <v>35</v>
      </c>
      <c r="C39" s="1" t="s">
        <v>31</v>
      </c>
      <c r="D39" s="1" t="s">
        <v>32</v>
      </c>
      <c r="E39" s="1">
        <v>3</v>
      </c>
      <c r="F39" s="1">
        <v>3</v>
      </c>
      <c r="G39" s="1">
        <v>3</v>
      </c>
      <c r="H39" s="1" t="s">
        <v>33</v>
      </c>
      <c r="I39" s="1">
        <v>5</v>
      </c>
      <c r="J39" s="1">
        <v>4</v>
      </c>
      <c r="K39" s="1">
        <v>5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5</v>
      </c>
      <c r="R39" s="1">
        <v>3</v>
      </c>
      <c r="S39" s="1">
        <v>3</v>
      </c>
      <c r="T39" s="1">
        <v>4</v>
      </c>
      <c r="U39" s="1">
        <v>3</v>
      </c>
      <c r="V39" s="1">
        <v>3</v>
      </c>
      <c r="W39" s="1">
        <v>5</v>
      </c>
      <c r="X39" s="1">
        <v>5</v>
      </c>
      <c r="Y39" s="1">
        <v>5</v>
      </c>
      <c r="Z39" s="1">
        <v>4</v>
      </c>
      <c r="AA39" s="1">
        <v>3</v>
      </c>
      <c r="AB39" s="1">
        <v>5</v>
      </c>
      <c r="AC39" s="1">
        <v>4</v>
      </c>
    </row>
    <row r="40" spans="1:29" ht="12.5" x14ac:dyDescent="0.25">
      <c r="A40" s="1" t="s">
        <v>29</v>
      </c>
      <c r="B40" s="1" t="s">
        <v>35</v>
      </c>
      <c r="C40" s="1" t="s">
        <v>36</v>
      </c>
      <c r="D40" s="1" t="s">
        <v>37</v>
      </c>
      <c r="E40" s="1">
        <v>5</v>
      </c>
      <c r="F40" s="1">
        <v>4</v>
      </c>
      <c r="G40" s="1">
        <v>4</v>
      </c>
      <c r="H40" s="1" t="s">
        <v>41</v>
      </c>
      <c r="I40" s="1">
        <v>4</v>
      </c>
      <c r="J40" s="1">
        <v>5</v>
      </c>
      <c r="K40" s="1">
        <v>5</v>
      </c>
      <c r="L40" s="1">
        <v>4</v>
      </c>
      <c r="M40" s="1">
        <v>4</v>
      </c>
      <c r="N40" s="1">
        <v>4</v>
      </c>
      <c r="O40" s="1">
        <v>5</v>
      </c>
      <c r="P40" s="1">
        <v>4</v>
      </c>
      <c r="Q40" s="1">
        <v>4</v>
      </c>
      <c r="R40" s="1">
        <v>4</v>
      </c>
      <c r="S40" s="1">
        <v>4</v>
      </c>
      <c r="T40" s="1">
        <v>5</v>
      </c>
      <c r="U40" s="1">
        <v>4</v>
      </c>
      <c r="V40" s="1">
        <v>5</v>
      </c>
      <c r="W40" s="1">
        <v>5</v>
      </c>
      <c r="X40" s="1">
        <v>4</v>
      </c>
      <c r="Y40" s="1">
        <v>4</v>
      </c>
      <c r="Z40" s="1">
        <v>5</v>
      </c>
      <c r="AA40" s="1">
        <v>3</v>
      </c>
      <c r="AB40" s="1">
        <v>4</v>
      </c>
      <c r="AC40" s="1">
        <v>5</v>
      </c>
    </row>
    <row r="41" spans="1:29" ht="12.5" x14ac:dyDescent="0.25">
      <c r="A41" s="1" t="s">
        <v>34</v>
      </c>
      <c r="B41" s="1" t="s">
        <v>30</v>
      </c>
      <c r="C41" s="1" t="s">
        <v>31</v>
      </c>
      <c r="D41" s="1" t="s">
        <v>39</v>
      </c>
      <c r="E41" s="1">
        <v>5</v>
      </c>
      <c r="F41" s="1">
        <v>5</v>
      </c>
      <c r="G41" s="1">
        <v>5</v>
      </c>
      <c r="H41" s="1" t="s">
        <v>44</v>
      </c>
      <c r="I41" s="1">
        <v>5</v>
      </c>
      <c r="J41" s="1">
        <v>3</v>
      </c>
      <c r="K41" s="1">
        <v>4</v>
      </c>
      <c r="L41" s="1">
        <v>5</v>
      </c>
      <c r="M41" s="1">
        <v>3</v>
      </c>
      <c r="N41" s="1">
        <v>4</v>
      </c>
      <c r="O41" s="1">
        <v>5</v>
      </c>
      <c r="P41" s="1">
        <v>4</v>
      </c>
      <c r="Q41" s="1">
        <v>5</v>
      </c>
      <c r="R41" s="1">
        <v>3</v>
      </c>
      <c r="S41" s="1">
        <v>4</v>
      </c>
      <c r="T41" s="1">
        <v>3</v>
      </c>
      <c r="U41" s="1">
        <v>4</v>
      </c>
      <c r="V41" s="1">
        <v>5</v>
      </c>
      <c r="W41" s="1">
        <v>4</v>
      </c>
      <c r="X41" s="1">
        <v>4</v>
      </c>
      <c r="Y41" s="1">
        <v>4</v>
      </c>
      <c r="Z41" s="1">
        <v>4</v>
      </c>
      <c r="AA41" s="1">
        <v>3</v>
      </c>
      <c r="AB41" s="1">
        <v>3</v>
      </c>
      <c r="AC41" s="1">
        <v>3</v>
      </c>
    </row>
    <row r="42" spans="1:29" ht="12.5" x14ac:dyDescent="0.25">
      <c r="A42" s="1" t="s">
        <v>34</v>
      </c>
      <c r="B42" s="1" t="s">
        <v>35</v>
      </c>
      <c r="C42" s="1" t="s">
        <v>31</v>
      </c>
      <c r="D42" s="1" t="s">
        <v>32</v>
      </c>
      <c r="E42" s="1">
        <v>5</v>
      </c>
      <c r="F42" s="1">
        <v>5</v>
      </c>
      <c r="G42" s="1">
        <v>4</v>
      </c>
      <c r="H42" s="1" t="s">
        <v>33</v>
      </c>
      <c r="I42" s="1">
        <v>5</v>
      </c>
      <c r="J42" s="1">
        <v>4</v>
      </c>
      <c r="K42" s="1">
        <v>4</v>
      </c>
      <c r="L42" s="1">
        <v>4</v>
      </c>
      <c r="M42" s="1">
        <v>5</v>
      </c>
      <c r="N42" s="1">
        <v>4</v>
      </c>
      <c r="O42" s="1">
        <v>4</v>
      </c>
      <c r="P42" s="1">
        <v>4</v>
      </c>
      <c r="Q42" s="1">
        <v>4</v>
      </c>
      <c r="R42" s="1">
        <v>5</v>
      </c>
      <c r="S42" s="1">
        <v>3</v>
      </c>
      <c r="T42" s="1">
        <v>3</v>
      </c>
      <c r="U42" s="1">
        <v>3</v>
      </c>
      <c r="V42" s="1">
        <v>3</v>
      </c>
      <c r="W42" s="1">
        <v>4</v>
      </c>
      <c r="X42" s="1">
        <v>5</v>
      </c>
      <c r="Y42" s="1">
        <v>4</v>
      </c>
      <c r="Z42" s="1">
        <v>5</v>
      </c>
      <c r="AA42" s="1">
        <v>5</v>
      </c>
      <c r="AB42" s="1">
        <v>5</v>
      </c>
      <c r="AC42" s="1">
        <v>4</v>
      </c>
    </row>
    <row r="43" spans="1:29" ht="12.5" x14ac:dyDescent="0.25">
      <c r="A43" s="1" t="s">
        <v>34</v>
      </c>
      <c r="B43" s="1" t="s">
        <v>30</v>
      </c>
      <c r="C43" s="1" t="s">
        <v>31</v>
      </c>
      <c r="D43" s="1" t="s">
        <v>43</v>
      </c>
      <c r="E43" s="1">
        <v>5</v>
      </c>
      <c r="F43" s="1">
        <v>5</v>
      </c>
      <c r="G43" s="1">
        <v>5</v>
      </c>
      <c r="H43" s="1" t="s">
        <v>41</v>
      </c>
      <c r="I43" s="1">
        <v>4</v>
      </c>
      <c r="J43" s="1">
        <v>4</v>
      </c>
      <c r="K43" s="1">
        <v>3</v>
      </c>
      <c r="L43" s="1">
        <v>4</v>
      </c>
      <c r="M43" s="1">
        <v>3</v>
      </c>
      <c r="N43" s="1">
        <v>3</v>
      </c>
      <c r="O43" s="1">
        <v>3</v>
      </c>
      <c r="P43" s="1">
        <v>4</v>
      </c>
      <c r="Q43" s="1">
        <v>5</v>
      </c>
      <c r="R43" s="1">
        <v>4</v>
      </c>
      <c r="S43" s="1">
        <v>4</v>
      </c>
      <c r="T43" s="1">
        <v>5</v>
      </c>
      <c r="U43" s="1">
        <v>4</v>
      </c>
      <c r="V43" s="1">
        <v>5</v>
      </c>
      <c r="W43" s="1">
        <v>3</v>
      </c>
      <c r="X43" s="1">
        <v>3</v>
      </c>
      <c r="Y43" s="1">
        <v>5</v>
      </c>
      <c r="Z43" s="1">
        <v>4</v>
      </c>
      <c r="AA43" s="1">
        <v>4</v>
      </c>
      <c r="AB43" s="1">
        <v>3</v>
      </c>
      <c r="AC43" s="1">
        <v>3</v>
      </c>
    </row>
    <row r="44" spans="1:29" ht="12.5" x14ac:dyDescent="0.25">
      <c r="A44" s="1" t="s">
        <v>34</v>
      </c>
      <c r="B44" s="1" t="s">
        <v>35</v>
      </c>
      <c r="C44" s="1" t="s">
        <v>31</v>
      </c>
      <c r="D44" s="1" t="s">
        <v>43</v>
      </c>
      <c r="E44" s="1">
        <v>3</v>
      </c>
      <c r="F44" s="1">
        <v>3</v>
      </c>
      <c r="G44" s="1">
        <v>3</v>
      </c>
      <c r="H44" s="1" t="s">
        <v>41</v>
      </c>
      <c r="I44" s="1">
        <v>4</v>
      </c>
      <c r="J44" s="1">
        <v>3</v>
      </c>
      <c r="K44" s="1">
        <v>4</v>
      </c>
      <c r="L44" s="1">
        <v>3</v>
      </c>
      <c r="M44" s="1">
        <v>4</v>
      </c>
      <c r="N44" s="1">
        <v>3</v>
      </c>
      <c r="O44" s="1">
        <v>3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3</v>
      </c>
      <c r="V44" s="1">
        <v>4</v>
      </c>
      <c r="W44" s="1">
        <v>4</v>
      </c>
      <c r="X44" s="1">
        <v>5</v>
      </c>
      <c r="Y44" s="1">
        <v>5</v>
      </c>
      <c r="Z44" s="1">
        <v>4</v>
      </c>
      <c r="AA44" s="1">
        <v>3</v>
      </c>
      <c r="AB44" s="1">
        <v>4</v>
      </c>
      <c r="AC44" s="1">
        <v>4</v>
      </c>
    </row>
    <row r="45" spans="1:29" ht="12.5" x14ac:dyDescent="0.25">
      <c r="A45" s="1" t="s">
        <v>34</v>
      </c>
      <c r="B45" s="1" t="s">
        <v>35</v>
      </c>
      <c r="C45" s="1" t="s">
        <v>36</v>
      </c>
      <c r="D45" s="1" t="s">
        <v>37</v>
      </c>
      <c r="E45" s="1">
        <v>3</v>
      </c>
      <c r="F45" s="1">
        <v>4</v>
      </c>
      <c r="G45" s="1">
        <v>5</v>
      </c>
      <c r="H45" s="1" t="s">
        <v>33</v>
      </c>
      <c r="I45" s="1">
        <v>4</v>
      </c>
      <c r="J45" s="1">
        <v>5</v>
      </c>
      <c r="K45" s="1">
        <v>3</v>
      </c>
      <c r="L45" s="1">
        <v>5</v>
      </c>
      <c r="M45" s="1">
        <v>4</v>
      </c>
      <c r="N45" s="1">
        <v>3</v>
      </c>
      <c r="O45" s="1">
        <v>4</v>
      </c>
      <c r="P45" s="1">
        <v>5</v>
      </c>
      <c r="Q45" s="1">
        <v>5</v>
      </c>
      <c r="R45" s="1">
        <v>5</v>
      </c>
      <c r="S45" s="1">
        <v>4</v>
      </c>
      <c r="T45" s="1">
        <v>4</v>
      </c>
      <c r="U45" s="1">
        <v>5</v>
      </c>
      <c r="V45" s="1">
        <v>5</v>
      </c>
      <c r="W45" s="1">
        <v>4</v>
      </c>
      <c r="X45" s="1">
        <v>5</v>
      </c>
      <c r="Y45" s="1">
        <v>5</v>
      </c>
      <c r="Z45" s="1">
        <v>4</v>
      </c>
      <c r="AA45" s="1">
        <v>3</v>
      </c>
      <c r="AB45" s="1">
        <v>3</v>
      </c>
      <c r="AC45" s="1">
        <v>4</v>
      </c>
    </row>
    <row r="46" spans="1:29" ht="12.5" x14ac:dyDescent="0.25">
      <c r="A46" s="1" t="s">
        <v>29</v>
      </c>
      <c r="B46" s="1" t="s">
        <v>35</v>
      </c>
      <c r="C46" s="1" t="s">
        <v>31</v>
      </c>
      <c r="D46" s="1" t="s">
        <v>32</v>
      </c>
      <c r="E46" s="1">
        <v>5</v>
      </c>
      <c r="F46" s="1">
        <v>5</v>
      </c>
      <c r="G46" s="1">
        <v>5</v>
      </c>
      <c r="H46" s="1" t="s">
        <v>38</v>
      </c>
      <c r="I46" s="1">
        <v>4</v>
      </c>
      <c r="J46" s="1">
        <v>4</v>
      </c>
      <c r="K46" s="1">
        <v>4</v>
      </c>
      <c r="L46" s="1">
        <v>3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4</v>
      </c>
      <c r="S46" s="1">
        <v>4</v>
      </c>
      <c r="T46" s="1">
        <v>5</v>
      </c>
      <c r="U46" s="1">
        <v>4</v>
      </c>
      <c r="V46" s="1">
        <v>4</v>
      </c>
      <c r="W46" s="1">
        <v>4</v>
      </c>
      <c r="X46" s="1">
        <v>4</v>
      </c>
      <c r="Y46" s="1">
        <v>4</v>
      </c>
      <c r="Z46" s="1">
        <v>3</v>
      </c>
      <c r="AA46" s="1">
        <v>4</v>
      </c>
      <c r="AB46" s="1">
        <v>4</v>
      </c>
      <c r="AC46" s="1">
        <v>3</v>
      </c>
    </row>
    <row r="47" spans="1:29" ht="12.5" x14ac:dyDescent="0.25">
      <c r="A47" s="1" t="s">
        <v>34</v>
      </c>
      <c r="B47" s="1" t="s">
        <v>45</v>
      </c>
      <c r="C47" s="1" t="s">
        <v>31</v>
      </c>
      <c r="D47" s="1" t="s">
        <v>46</v>
      </c>
      <c r="E47" s="1">
        <v>5</v>
      </c>
      <c r="F47" s="1">
        <v>4</v>
      </c>
      <c r="G47" s="1">
        <v>4</v>
      </c>
      <c r="H47" s="1" t="s">
        <v>33</v>
      </c>
      <c r="I47" s="1">
        <v>4</v>
      </c>
      <c r="J47" s="1">
        <v>3</v>
      </c>
      <c r="K47" s="1">
        <v>4</v>
      </c>
      <c r="L47" s="1">
        <v>5</v>
      </c>
      <c r="M47" s="1">
        <v>4</v>
      </c>
      <c r="N47" s="1">
        <v>3</v>
      </c>
      <c r="O47" s="1">
        <v>4</v>
      </c>
      <c r="P47" s="1">
        <v>4</v>
      </c>
      <c r="Q47" s="1">
        <v>4</v>
      </c>
      <c r="R47" s="1">
        <v>5</v>
      </c>
      <c r="S47" s="1">
        <v>4</v>
      </c>
      <c r="T47" s="1">
        <v>4</v>
      </c>
      <c r="U47" s="1">
        <v>3</v>
      </c>
      <c r="V47" s="1">
        <v>4</v>
      </c>
      <c r="W47" s="1">
        <v>4</v>
      </c>
      <c r="X47" s="1">
        <v>4</v>
      </c>
      <c r="Y47" s="1">
        <v>4</v>
      </c>
      <c r="Z47" s="1">
        <v>3</v>
      </c>
      <c r="AA47" s="1">
        <v>4</v>
      </c>
      <c r="AB47" s="1">
        <v>4</v>
      </c>
      <c r="AC47" s="1">
        <v>4</v>
      </c>
    </row>
    <row r="48" spans="1:29" ht="12.5" x14ac:dyDescent="0.25">
      <c r="A48" s="1" t="s">
        <v>29</v>
      </c>
      <c r="B48" s="1" t="s">
        <v>30</v>
      </c>
      <c r="C48" s="1" t="s">
        <v>31</v>
      </c>
      <c r="D48" s="1" t="s">
        <v>46</v>
      </c>
      <c r="E48" s="1">
        <v>5</v>
      </c>
      <c r="F48" s="1">
        <v>4</v>
      </c>
      <c r="G48" s="1">
        <v>5</v>
      </c>
      <c r="H48" s="1" t="s">
        <v>33</v>
      </c>
      <c r="I48" s="1">
        <v>4</v>
      </c>
      <c r="J48" s="1">
        <v>5</v>
      </c>
      <c r="K48" s="1">
        <v>3</v>
      </c>
      <c r="L48" s="1">
        <v>5</v>
      </c>
      <c r="M48" s="1">
        <v>5</v>
      </c>
      <c r="N48" s="1">
        <v>4</v>
      </c>
      <c r="O48" s="1">
        <v>4</v>
      </c>
      <c r="P48" s="1">
        <v>5</v>
      </c>
      <c r="Q48" s="1">
        <v>5</v>
      </c>
      <c r="R48" s="1">
        <v>4</v>
      </c>
      <c r="S48" s="1">
        <v>3</v>
      </c>
      <c r="T48" s="1">
        <v>3</v>
      </c>
      <c r="U48" s="1">
        <v>2</v>
      </c>
      <c r="V48" s="1">
        <v>5</v>
      </c>
      <c r="W48" s="1">
        <v>5</v>
      </c>
      <c r="X48" s="1">
        <v>4</v>
      </c>
      <c r="Y48" s="1">
        <v>5</v>
      </c>
      <c r="Z48" s="1">
        <v>4</v>
      </c>
      <c r="AA48" s="1">
        <v>4</v>
      </c>
      <c r="AB48" s="1">
        <v>4</v>
      </c>
      <c r="AC48" s="1">
        <v>5</v>
      </c>
    </row>
    <row r="49" spans="1:29" ht="12.5" x14ac:dyDescent="0.25">
      <c r="A49" s="1" t="s">
        <v>29</v>
      </c>
      <c r="B49" s="1" t="s">
        <v>35</v>
      </c>
      <c r="C49" s="1" t="s">
        <v>31</v>
      </c>
      <c r="D49" s="1" t="s">
        <v>40</v>
      </c>
      <c r="E49" s="1">
        <v>4</v>
      </c>
      <c r="F49" s="1">
        <v>4</v>
      </c>
      <c r="G49" s="1">
        <v>4</v>
      </c>
      <c r="H49" s="1" t="s">
        <v>33</v>
      </c>
      <c r="I49" s="1">
        <v>3</v>
      </c>
      <c r="J49" s="1">
        <v>3</v>
      </c>
      <c r="K49" s="1">
        <v>5</v>
      </c>
      <c r="L49" s="1">
        <v>5</v>
      </c>
      <c r="M49" s="1">
        <v>5</v>
      </c>
      <c r="N49" s="1">
        <v>4</v>
      </c>
      <c r="O49" s="1">
        <v>5</v>
      </c>
      <c r="P49" s="1">
        <v>3</v>
      </c>
      <c r="Q49" s="1">
        <v>4</v>
      </c>
      <c r="R49" s="1">
        <v>4</v>
      </c>
      <c r="S49" s="1">
        <v>3</v>
      </c>
      <c r="T49" s="1">
        <v>4</v>
      </c>
      <c r="U49" s="1">
        <v>4</v>
      </c>
      <c r="V49" s="1">
        <v>5</v>
      </c>
      <c r="W49" s="1">
        <v>3</v>
      </c>
      <c r="X49" s="1">
        <v>5</v>
      </c>
      <c r="Y49" s="1">
        <v>5</v>
      </c>
      <c r="Z49" s="1">
        <v>4</v>
      </c>
      <c r="AA49" s="1">
        <v>3</v>
      </c>
      <c r="AB49" s="1">
        <v>3</v>
      </c>
      <c r="AC49" s="1">
        <v>3</v>
      </c>
    </row>
    <row r="50" spans="1:29" ht="12.5" x14ac:dyDescent="0.25">
      <c r="A50" s="1" t="s">
        <v>34</v>
      </c>
      <c r="B50" s="1" t="s">
        <v>30</v>
      </c>
      <c r="C50" s="1" t="s">
        <v>31</v>
      </c>
      <c r="D50" s="1" t="s">
        <v>47</v>
      </c>
      <c r="E50" s="1">
        <v>5</v>
      </c>
      <c r="F50" s="1">
        <v>4</v>
      </c>
      <c r="G50" s="1">
        <v>5</v>
      </c>
      <c r="H50" s="1" t="s">
        <v>44</v>
      </c>
      <c r="I50" s="1">
        <v>5</v>
      </c>
      <c r="J50" s="1">
        <v>3</v>
      </c>
      <c r="K50" s="1">
        <v>2</v>
      </c>
      <c r="L50" s="1">
        <v>4</v>
      </c>
      <c r="M50" s="1">
        <v>5</v>
      </c>
      <c r="N50" s="1">
        <v>4</v>
      </c>
      <c r="O50" s="1">
        <v>5</v>
      </c>
      <c r="P50" s="1">
        <v>5</v>
      </c>
      <c r="Q50" s="1">
        <v>5</v>
      </c>
      <c r="R50" s="1">
        <v>4</v>
      </c>
      <c r="S50" s="1">
        <v>3</v>
      </c>
      <c r="T50" s="1">
        <v>4</v>
      </c>
      <c r="U50" s="1">
        <v>5</v>
      </c>
      <c r="V50" s="1">
        <v>5</v>
      </c>
      <c r="W50" s="1">
        <v>3</v>
      </c>
      <c r="X50" s="1">
        <v>4</v>
      </c>
      <c r="Y50" s="1">
        <v>5</v>
      </c>
      <c r="Z50" s="1">
        <v>4</v>
      </c>
      <c r="AA50" s="1">
        <v>3</v>
      </c>
      <c r="AB50" s="1">
        <v>3</v>
      </c>
      <c r="AC50" s="1">
        <v>4</v>
      </c>
    </row>
    <row r="51" spans="1:29" ht="12.5" x14ac:dyDescent="0.25">
      <c r="A51" s="1" t="s">
        <v>29</v>
      </c>
      <c r="B51" s="1" t="s">
        <v>35</v>
      </c>
      <c r="C51" s="1" t="s">
        <v>31</v>
      </c>
      <c r="D51" s="1" t="s">
        <v>40</v>
      </c>
      <c r="E51" s="1">
        <v>4</v>
      </c>
      <c r="F51" s="1">
        <v>4</v>
      </c>
      <c r="G51" s="1">
        <v>5</v>
      </c>
      <c r="H51" s="1" t="s">
        <v>38</v>
      </c>
      <c r="I51" s="1">
        <v>5</v>
      </c>
      <c r="J51" s="1">
        <v>5</v>
      </c>
      <c r="K51" s="1">
        <v>3</v>
      </c>
      <c r="L51" s="1">
        <v>4</v>
      </c>
      <c r="M51" s="1">
        <v>4</v>
      </c>
      <c r="N51" s="1">
        <v>5</v>
      </c>
      <c r="O51" s="1">
        <v>5</v>
      </c>
      <c r="P51" s="1">
        <v>4</v>
      </c>
      <c r="Q51" s="1">
        <v>4</v>
      </c>
      <c r="R51" s="1">
        <v>3</v>
      </c>
      <c r="S51" s="1">
        <v>4</v>
      </c>
      <c r="T51" s="1">
        <v>2</v>
      </c>
      <c r="U51" s="1">
        <v>3</v>
      </c>
      <c r="V51" s="1">
        <v>3</v>
      </c>
      <c r="W51" s="1">
        <v>3</v>
      </c>
      <c r="X51" s="1">
        <v>5</v>
      </c>
      <c r="Y51" s="1">
        <v>5</v>
      </c>
      <c r="Z51" s="1">
        <v>4</v>
      </c>
      <c r="AA51" s="1">
        <v>5</v>
      </c>
      <c r="AB51" s="1">
        <v>5</v>
      </c>
      <c r="AC51" s="1">
        <v>4</v>
      </c>
    </row>
    <row r="52" spans="1:29" ht="12.5" x14ac:dyDescent="0.25">
      <c r="A52" s="1" t="s">
        <v>29</v>
      </c>
      <c r="B52" s="1" t="s">
        <v>35</v>
      </c>
      <c r="C52" s="1" t="s">
        <v>31</v>
      </c>
      <c r="D52" s="1" t="s">
        <v>46</v>
      </c>
      <c r="E52" s="1">
        <v>5</v>
      </c>
      <c r="F52" s="1">
        <v>4</v>
      </c>
      <c r="G52" s="1">
        <v>4</v>
      </c>
      <c r="H52" s="1" t="s">
        <v>33</v>
      </c>
      <c r="I52" s="1">
        <v>4</v>
      </c>
      <c r="J52" s="1">
        <v>3</v>
      </c>
      <c r="K52" s="1">
        <v>2</v>
      </c>
      <c r="L52" s="1">
        <v>4</v>
      </c>
      <c r="M52" s="1">
        <v>4</v>
      </c>
      <c r="N52" s="1">
        <v>3</v>
      </c>
      <c r="O52" s="1">
        <v>3</v>
      </c>
      <c r="P52" s="1">
        <v>4</v>
      </c>
      <c r="Q52" s="1">
        <v>4</v>
      </c>
      <c r="R52" s="1">
        <v>4</v>
      </c>
      <c r="S52" s="1">
        <v>4</v>
      </c>
      <c r="T52" s="1">
        <v>5</v>
      </c>
      <c r="U52" s="1">
        <v>3</v>
      </c>
      <c r="V52" s="1">
        <v>5</v>
      </c>
      <c r="W52" s="1">
        <v>3</v>
      </c>
      <c r="X52" s="1">
        <v>3</v>
      </c>
      <c r="Y52" s="1">
        <v>5</v>
      </c>
      <c r="Z52" s="1">
        <v>4</v>
      </c>
      <c r="AA52" s="1">
        <v>3</v>
      </c>
      <c r="AB52" s="1">
        <v>3</v>
      </c>
      <c r="AC52" s="1">
        <v>4</v>
      </c>
    </row>
    <row r="53" spans="1:29" ht="12.5" x14ac:dyDescent="0.25">
      <c r="A53" s="1" t="s">
        <v>29</v>
      </c>
      <c r="B53" s="1" t="s">
        <v>45</v>
      </c>
      <c r="C53" s="1" t="s">
        <v>31</v>
      </c>
      <c r="D53" s="1" t="s">
        <v>46</v>
      </c>
      <c r="E53" s="1">
        <v>2</v>
      </c>
      <c r="F53" s="1">
        <v>1</v>
      </c>
      <c r="G53" s="1">
        <v>2</v>
      </c>
      <c r="H53" s="1" t="s">
        <v>38</v>
      </c>
      <c r="I53" s="1">
        <v>3</v>
      </c>
      <c r="J53" s="1">
        <v>2</v>
      </c>
      <c r="K53" s="1">
        <v>3</v>
      </c>
      <c r="L53" s="1">
        <v>3</v>
      </c>
      <c r="M53" s="1">
        <v>3</v>
      </c>
      <c r="N53" s="1">
        <v>4</v>
      </c>
      <c r="O53" s="1">
        <v>3</v>
      </c>
      <c r="P53" s="1">
        <v>3</v>
      </c>
      <c r="Q53" s="1">
        <v>2</v>
      </c>
      <c r="R53" s="1">
        <v>3</v>
      </c>
      <c r="S53" s="1">
        <v>3</v>
      </c>
      <c r="T53" s="1">
        <v>3</v>
      </c>
      <c r="U53" s="1">
        <v>2</v>
      </c>
      <c r="V53" s="1">
        <v>3</v>
      </c>
      <c r="W53" s="1">
        <v>3</v>
      </c>
      <c r="X53" s="1">
        <v>3</v>
      </c>
      <c r="Y53" s="1">
        <v>2</v>
      </c>
      <c r="Z53" s="1">
        <v>3</v>
      </c>
      <c r="AA53" s="1">
        <v>3</v>
      </c>
      <c r="AB53" s="1">
        <v>4</v>
      </c>
      <c r="AC53" s="1">
        <v>4</v>
      </c>
    </row>
    <row r="54" spans="1:29" ht="12.5" x14ac:dyDescent="0.25">
      <c r="A54" s="1" t="s">
        <v>34</v>
      </c>
      <c r="B54" s="1" t="s">
        <v>35</v>
      </c>
      <c r="C54" s="1" t="s">
        <v>31</v>
      </c>
      <c r="D54" s="1" t="s">
        <v>32</v>
      </c>
      <c r="E54" s="1">
        <v>5</v>
      </c>
      <c r="F54" s="1">
        <v>5</v>
      </c>
      <c r="G54" s="1">
        <v>5</v>
      </c>
      <c r="H54" s="1" t="s">
        <v>38</v>
      </c>
      <c r="I54" s="1">
        <v>5</v>
      </c>
      <c r="J54" s="1">
        <v>3</v>
      </c>
      <c r="K54" s="1">
        <v>5</v>
      </c>
      <c r="L54" s="1">
        <v>5</v>
      </c>
      <c r="M54" s="1">
        <v>4</v>
      </c>
      <c r="N54" s="1">
        <v>4</v>
      </c>
      <c r="O54" s="1">
        <v>4</v>
      </c>
      <c r="P54" s="1">
        <v>4</v>
      </c>
      <c r="Q54" s="1">
        <v>5</v>
      </c>
      <c r="R54" s="1">
        <v>5</v>
      </c>
      <c r="S54" s="1">
        <v>4</v>
      </c>
      <c r="T54" s="1">
        <v>3</v>
      </c>
      <c r="U54" s="1">
        <v>4</v>
      </c>
      <c r="V54" s="1">
        <v>5</v>
      </c>
      <c r="W54" s="1">
        <v>3</v>
      </c>
      <c r="X54" s="1">
        <v>5</v>
      </c>
      <c r="Y54" s="1">
        <v>5</v>
      </c>
      <c r="Z54" s="1">
        <v>5</v>
      </c>
      <c r="AA54" s="1">
        <v>5</v>
      </c>
      <c r="AB54" s="1">
        <v>4</v>
      </c>
      <c r="AC54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workbookViewId="0"/>
  </sheetViews>
  <sheetFormatPr defaultColWidth="12.6328125" defaultRowHeight="15.75" customHeight="1" x14ac:dyDescent="0.25"/>
  <cols>
    <col min="1" max="1" width="11.36328125" customWidth="1"/>
    <col min="3" max="3" width="5.36328125" customWidth="1"/>
    <col min="4" max="13" width="4.7265625" customWidth="1"/>
    <col min="14" max="14" width="9.36328125" customWidth="1"/>
    <col min="15" max="15" width="9.6328125" customWidth="1"/>
  </cols>
  <sheetData>
    <row r="1" spans="1:15" ht="15.75" customHeight="1" x14ac:dyDescent="0.25">
      <c r="C1" s="17" t="s">
        <v>49</v>
      </c>
      <c r="D1" s="18" t="s">
        <v>50</v>
      </c>
      <c r="E1" s="19"/>
      <c r="F1" s="19"/>
      <c r="G1" s="19"/>
      <c r="H1" s="20"/>
      <c r="I1" s="18" t="s">
        <v>51</v>
      </c>
      <c r="J1" s="19"/>
      <c r="K1" s="19"/>
      <c r="L1" s="19"/>
      <c r="M1" s="20"/>
      <c r="N1" s="17" t="s">
        <v>52</v>
      </c>
      <c r="O1" s="17" t="s">
        <v>53</v>
      </c>
    </row>
    <row r="2" spans="1:15" ht="15.75" customHeight="1" x14ac:dyDescent="0.25">
      <c r="A2" s="2"/>
      <c r="B2" s="3"/>
      <c r="C2" s="15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15"/>
      <c r="O2" s="15"/>
    </row>
    <row r="3" spans="1:15" ht="15.75" customHeight="1" x14ac:dyDescent="0.25">
      <c r="A3" s="13" t="s">
        <v>54</v>
      </c>
      <c r="B3" s="13" t="s">
        <v>55</v>
      </c>
      <c r="C3" s="5" t="s">
        <v>56</v>
      </c>
      <c r="D3" s="5">
        <f>COUNTIF(Analisis!$E3:$E54,D2)</f>
        <v>0</v>
      </c>
      <c r="E3" s="5">
        <f>COUNTIF(Analisis!$E3:$E54,E2)</f>
        <v>1</v>
      </c>
      <c r="F3" s="5">
        <f>COUNTIF(Analisis!$E3:$E54,F2)</f>
        <v>7</v>
      </c>
      <c r="G3" s="5">
        <f>COUNTIF(Analisis!$E3:$E54,G2)</f>
        <v>18</v>
      </c>
      <c r="H3" s="5">
        <f>COUNTIF(Analisis!$E3:$E54,H2)</f>
        <v>26</v>
      </c>
      <c r="I3" s="5">
        <f t="shared" ref="I3:I16" si="0">1*D3</f>
        <v>0</v>
      </c>
      <c r="J3" s="5">
        <f t="shared" ref="J3:J16" si="1">2*E3</f>
        <v>2</v>
      </c>
      <c r="K3" s="5">
        <f t="shared" ref="K3:K16" si="2">3*F3</f>
        <v>21</v>
      </c>
      <c r="L3" s="5">
        <f t="shared" ref="L3:L16" si="3">4*G3</f>
        <v>72</v>
      </c>
      <c r="M3" s="5">
        <f t="shared" ref="M3:M16" si="4">5*H3</f>
        <v>130</v>
      </c>
      <c r="N3" s="5">
        <f t="shared" ref="N3:N16" si="5">SUM(I3:M3)</f>
        <v>225</v>
      </c>
      <c r="O3" s="6">
        <f t="shared" ref="O3:O16" si="6">N3/(5*52)</f>
        <v>0.86538461538461542</v>
      </c>
    </row>
    <row r="4" spans="1:15" ht="15.75" customHeight="1" x14ac:dyDescent="0.25">
      <c r="A4" s="14"/>
      <c r="B4" s="14"/>
      <c r="C4" s="5" t="s">
        <v>57</v>
      </c>
      <c r="D4" s="5">
        <f>COUNTIF(Analisis!$F3:$F54,D2)</f>
        <v>1</v>
      </c>
      <c r="E4" s="5">
        <f>COUNTIF(Analisis!$F3:$F54,E2)</f>
        <v>0</v>
      </c>
      <c r="F4" s="5">
        <f>COUNTIF(Analisis!$F3:$F54,F2)</f>
        <v>13</v>
      </c>
      <c r="G4" s="5">
        <f>COUNTIF(Analisis!$F3:$F54,G2)</f>
        <v>18</v>
      </c>
      <c r="H4" s="5">
        <f>COUNTIF(Analisis!$F3:$F54,H2)</f>
        <v>20</v>
      </c>
      <c r="I4" s="5">
        <f t="shared" si="0"/>
        <v>1</v>
      </c>
      <c r="J4" s="5">
        <f t="shared" si="1"/>
        <v>0</v>
      </c>
      <c r="K4" s="5">
        <f t="shared" si="2"/>
        <v>39</v>
      </c>
      <c r="L4" s="5">
        <f t="shared" si="3"/>
        <v>72</v>
      </c>
      <c r="M4" s="5">
        <f t="shared" si="4"/>
        <v>100</v>
      </c>
      <c r="N4" s="5">
        <f t="shared" si="5"/>
        <v>212</v>
      </c>
      <c r="O4" s="6">
        <f t="shared" si="6"/>
        <v>0.81538461538461537</v>
      </c>
    </row>
    <row r="5" spans="1:15" ht="15.75" customHeight="1" x14ac:dyDescent="0.25">
      <c r="A5" s="15"/>
      <c r="B5" s="15"/>
      <c r="C5" s="5" t="s">
        <v>58</v>
      </c>
      <c r="D5" s="5">
        <f>COUNTIF(Analisis!$G3:$G54,D2)</f>
        <v>0</v>
      </c>
      <c r="E5" s="5">
        <f>COUNTIF(Analisis!$G3:$G54,E2)</f>
        <v>1</v>
      </c>
      <c r="F5" s="5">
        <f>COUNTIF(Analisis!$G3:$G54,F2)</f>
        <v>5</v>
      </c>
      <c r="G5" s="5">
        <f>COUNTIF(Analisis!$G3:$G54,G2)</f>
        <v>16</v>
      </c>
      <c r="H5" s="5">
        <f>COUNTIF(Analisis!$G3:$G54,H2)</f>
        <v>30</v>
      </c>
      <c r="I5" s="5">
        <f t="shared" si="0"/>
        <v>0</v>
      </c>
      <c r="J5" s="5">
        <f t="shared" si="1"/>
        <v>2</v>
      </c>
      <c r="K5" s="5">
        <f t="shared" si="2"/>
        <v>15</v>
      </c>
      <c r="L5" s="5">
        <f t="shared" si="3"/>
        <v>64</v>
      </c>
      <c r="M5" s="5">
        <f t="shared" si="4"/>
        <v>150</v>
      </c>
      <c r="N5" s="5">
        <f t="shared" si="5"/>
        <v>231</v>
      </c>
      <c r="O5" s="6">
        <f t="shared" si="6"/>
        <v>0.88846153846153841</v>
      </c>
    </row>
    <row r="6" spans="1:15" ht="15.75" customHeight="1" x14ac:dyDescent="0.25">
      <c r="A6" s="13" t="s">
        <v>59</v>
      </c>
      <c r="B6" s="13" t="s">
        <v>60</v>
      </c>
      <c r="C6" s="5" t="s">
        <v>61</v>
      </c>
      <c r="D6" s="5">
        <f>COUNTIF(Analisis!$I3:$I54,D2)</f>
        <v>0</v>
      </c>
      <c r="E6" s="5">
        <f>COUNTIF(Analisis!$I3:$I54,E2)</f>
        <v>0</v>
      </c>
      <c r="F6" s="5">
        <f>COUNTIF(Analisis!$I3:$I54,F2)</f>
        <v>3</v>
      </c>
      <c r="G6" s="5">
        <f>COUNTIF(Analisis!$I3:$I54,G2)</f>
        <v>20</v>
      </c>
      <c r="H6" s="5">
        <f>COUNTIF(Analisis!$I3:$I54,H2)</f>
        <v>29</v>
      </c>
      <c r="I6" s="5">
        <f t="shared" si="0"/>
        <v>0</v>
      </c>
      <c r="J6" s="5">
        <f t="shared" si="1"/>
        <v>0</v>
      </c>
      <c r="K6" s="5">
        <f t="shared" si="2"/>
        <v>9</v>
      </c>
      <c r="L6" s="5">
        <f t="shared" si="3"/>
        <v>80</v>
      </c>
      <c r="M6" s="5">
        <f t="shared" si="4"/>
        <v>145</v>
      </c>
      <c r="N6" s="5">
        <f t="shared" si="5"/>
        <v>234</v>
      </c>
      <c r="O6" s="6">
        <f t="shared" si="6"/>
        <v>0.9</v>
      </c>
    </row>
    <row r="7" spans="1:15" ht="15.75" customHeight="1" x14ac:dyDescent="0.25">
      <c r="A7" s="14"/>
      <c r="B7" s="15"/>
      <c r="C7" s="5" t="s">
        <v>62</v>
      </c>
      <c r="D7" s="5">
        <f>COUNTIF(Analisis!$J3:$J54,D2)</f>
        <v>1</v>
      </c>
      <c r="E7" s="5">
        <f>COUNTIF(Analisis!$J3:$J54,E2)</f>
        <v>3</v>
      </c>
      <c r="F7" s="5">
        <f>COUNTIF(Analisis!$J3:$J54,F2)</f>
        <v>22</v>
      </c>
      <c r="G7" s="5">
        <f>COUNTIF(Analisis!$J3:$J54,G2)</f>
        <v>16</v>
      </c>
      <c r="H7" s="5">
        <f>COUNTIF(Analisis!$J3:$J54,H2)</f>
        <v>10</v>
      </c>
      <c r="I7" s="5">
        <f t="shared" si="0"/>
        <v>1</v>
      </c>
      <c r="J7" s="5">
        <f t="shared" si="1"/>
        <v>6</v>
      </c>
      <c r="K7" s="5">
        <f t="shared" si="2"/>
        <v>66</v>
      </c>
      <c r="L7" s="5">
        <f t="shared" si="3"/>
        <v>64</v>
      </c>
      <c r="M7" s="5">
        <f t="shared" si="4"/>
        <v>50</v>
      </c>
      <c r="N7" s="5">
        <f t="shared" si="5"/>
        <v>187</v>
      </c>
      <c r="O7" s="6">
        <f t="shared" si="6"/>
        <v>0.71923076923076923</v>
      </c>
    </row>
    <row r="8" spans="1:15" ht="15.75" customHeight="1" x14ac:dyDescent="0.25">
      <c r="A8" s="14"/>
      <c r="B8" s="16" t="s">
        <v>63</v>
      </c>
      <c r="C8" s="5" t="s">
        <v>64</v>
      </c>
      <c r="D8" s="5">
        <f>COUNTIF(Analisis!$K3:$K54,D2)</f>
        <v>0</v>
      </c>
      <c r="E8" s="5">
        <f>COUNTIF(Analisis!$K3:$K54,E2)</f>
        <v>3</v>
      </c>
      <c r="F8" s="5">
        <f>COUNTIF(Analisis!$K3:$K54,F2)</f>
        <v>22</v>
      </c>
      <c r="G8" s="5">
        <f>COUNTIF(Analisis!$K3:$K54,G2)</f>
        <v>16</v>
      </c>
      <c r="H8" s="5">
        <f>COUNTIF(Analisis!$K3:$K54,H2)</f>
        <v>11</v>
      </c>
      <c r="I8" s="5">
        <f t="shared" si="0"/>
        <v>0</v>
      </c>
      <c r="J8" s="5">
        <f t="shared" si="1"/>
        <v>6</v>
      </c>
      <c r="K8" s="5">
        <f t="shared" si="2"/>
        <v>66</v>
      </c>
      <c r="L8" s="5">
        <f t="shared" si="3"/>
        <v>64</v>
      </c>
      <c r="M8" s="5">
        <f t="shared" si="4"/>
        <v>55</v>
      </c>
      <c r="N8" s="5">
        <f t="shared" si="5"/>
        <v>191</v>
      </c>
      <c r="O8" s="6">
        <f t="shared" si="6"/>
        <v>0.73461538461538467</v>
      </c>
    </row>
    <row r="9" spans="1:15" ht="15.75" customHeight="1" x14ac:dyDescent="0.25">
      <c r="A9" s="14"/>
      <c r="B9" s="15"/>
      <c r="C9" s="5" t="s">
        <v>65</v>
      </c>
      <c r="D9" s="5">
        <f>COUNTIF(Analisis!$L3:$L54,D2)</f>
        <v>0</v>
      </c>
      <c r="E9" s="5">
        <f>COUNTIF(Analisis!$L3:$L54,E2)</f>
        <v>0</v>
      </c>
      <c r="F9" s="5">
        <f>COUNTIF(Analisis!$L3:$L54,F2)</f>
        <v>17</v>
      </c>
      <c r="G9" s="5">
        <f>COUNTIF(Analisis!$L3:$L54,G2)</f>
        <v>18</v>
      </c>
      <c r="H9" s="5">
        <f>COUNTIF(Analisis!$L3:$L54,H2)</f>
        <v>17</v>
      </c>
      <c r="I9" s="5">
        <f t="shared" si="0"/>
        <v>0</v>
      </c>
      <c r="J9" s="5">
        <f t="shared" si="1"/>
        <v>0</v>
      </c>
      <c r="K9" s="5">
        <f t="shared" si="2"/>
        <v>51</v>
      </c>
      <c r="L9" s="5">
        <f t="shared" si="3"/>
        <v>72</v>
      </c>
      <c r="M9" s="5">
        <f t="shared" si="4"/>
        <v>85</v>
      </c>
      <c r="N9" s="5">
        <f t="shared" si="5"/>
        <v>208</v>
      </c>
      <c r="O9" s="6">
        <f t="shared" si="6"/>
        <v>0.8</v>
      </c>
    </row>
    <row r="10" spans="1:15" ht="15.75" customHeight="1" x14ac:dyDescent="0.25">
      <c r="A10" s="14"/>
      <c r="B10" s="5" t="s">
        <v>66</v>
      </c>
      <c r="C10" s="5" t="s">
        <v>67</v>
      </c>
      <c r="D10" s="5">
        <f>COUNTIF(Analisis!$M3:$M54,D2)</f>
        <v>0</v>
      </c>
      <c r="E10" s="5">
        <f>COUNTIF(Analisis!$M3:$M54,E2)</f>
        <v>0</v>
      </c>
      <c r="F10" s="5">
        <f>COUNTIF(Analisis!$M3:$M54,F2)</f>
        <v>8</v>
      </c>
      <c r="G10" s="5">
        <f>COUNTIF(Analisis!$M3:$M54,G2)</f>
        <v>16</v>
      </c>
      <c r="H10" s="5">
        <f>COUNTIF(Analisis!$M3:$M54,H2)</f>
        <v>28</v>
      </c>
      <c r="I10" s="5">
        <f t="shared" si="0"/>
        <v>0</v>
      </c>
      <c r="J10" s="5">
        <f t="shared" si="1"/>
        <v>0</v>
      </c>
      <c r="K10" s="5">
        <f t="shared" si="2"/>
        <v>24</v>
      </c>
      <c r="L10" s="5">
        <f t="shared" si="3"/>
        <v>64</v>
      </c>
      <c r="M10" s="5">
        <f t="shared" si="4"/>
        <v>140</v>
      </c>
      <c r="N10" s="5">
        <f t="shared" si="5"/>
        <v>228</v>
      </c>
      <c r="O10" s="6">
        <f t="shared" si="6"/>
        <v>0.87692307692307692</v>
      </c>
    </row>
    <row r="11" spans="1:15" ht="15.75" customHeight="1" x14ac:dyDescent="0.25">
      <c r="A11" s="14"/>
      <c r="B11" s="16" t="s">
        <v>68</v>
      </c>
      <c r="C11" s="5" t="s">
        <v>69</v>
      </c>
      <c r="D11" s="5">
        <f>COUNTIF(Analisis!$N3:$N54,D2)</f>
        <v>0</v>
      </c>
      <c r="E11" s="5">
        <f>COUNTIF(Analisis!$N3:$N54,E2)</f>
        <v>0</v>
      </c>
      <c r="F11" s="5">
        <f>COUNTIF(Analisis!$N3:$N54,F2)</f>
        <v>14</v>
      </c>
      <c r="G11" s="5">
        <f>COUNTIF(Analisis!$N3:$N54,G2)</f>
        <v>21</v>
      </c>
      <c r="H11" s="5">
        <f>COUNTIF(Analisis!$N3:$N54,H2)</f>
        <v>17</v>
      </c>
      <c r="I11" s="5">
        <f t="shared" si="0"/>
        <v>0</v>
      </c>
      <c r="J11" s="5">
        <f t="shared" si="1"/>
        <v>0</v>
      </c>
      <c r="K11" s="5">
        <f t="shared" si="2"/>
        <v>42</v>
      </c>
      <c r="L11" s="5">
        <f t="shared" si="3"/>
        <v>84</v>
      </c>
      <c r="M11" s="5">
        <f t="shared" si="4"/>
        <v>85</v>
      </c>
      <c r="N11" s="5">
        <f t="shared" si="5"/>
        <v>211</v>
      </c>
      <c r="O11" s="6">
        <f t="shared" si="6"/>
        <v>0.81153846153846154</v>
      </c>
    </row>
    <row r="12" spans="1:15" ht="15.75" customHeight="1" x14ac:dyDescent="0.25">
      <c r="A12" s="14"/>
      <c r="B12" s="15"/>
      <c r="C12" s="5" t="s">
        <v>70</v>
      </c>
      <c r="D12" s="5">
        <f>COUNTIF(Analisis!$O3:$O54,D2)</f>
        <v>0</v>
      </c>
      <c r="E12" s="5">
        <f>COUNTIF(Analisis!$O3:$O54,E2)</f>
        <v>0</v>
      </c>
      <c r="F12" s="5">
        <f>COUNTIF(Analisis!$O3:$O54,F2)</f>
        <v>7</v>
      </c>
      <c r="G12" s="5">
        <f>COUNTIF(Analisis!$O3:$O54,G2)</f>
        <v>17</v>
      </c>
      <c r="H12" s="5">
        <f>COUNTIF(Analisis!$O3:$O54,H2)</f>
        <v>28</v>
      </c>
      <c r="I12" s="5">
        <f t="shared" si="0"/>
        <v>0</v>
      </c>
      <c r="J12" s="5">
        <f t="shared" si="1"/>
        <v>0</v>
      </c>
      <c r="K12" s="5">
        <f t="shared" si="2"/>
        <v>21</v>
      </c>
      <c r="L12" s="5">
        <f t="shared" si="3"/>
        <v>68</v>
      </c>
      <c r="M12" s="5">
        <f t="shared" si="4"/>
        <v>140</v>
      </c>
      <c r="N12" s="5">
        <f t="shared" si="5"/>
        <v>229</v>
      </c>
      <c r="O12" s="6">
        <f t="shared" si="6"/>
        <v>0.88076923076923075</v>
      </c>
    </row>
    <row r="13" spans="1:15" ht="15.75" customHeight="1" x14ac:dyDescent="0.25">
      <c r="A13" s="14"/>
      <c r="B13" s="16" t="s">
        <v>71</v>
      </c>
      <c r="C13" s="5" t="s">
        <v>72</v>
      </c>
      <c r="D13" s="5">
        <f>COUNTIF(Analisis!$P3:$P54,D2)</f>
        <v>0</v>
      </c>
      <c r="E13" s="5">
        <f>COUNTIF(Analisis!$P3:$P54,E2)</f>
        <v>0</v>
      </c>
      <c r="F13" s="5">
        <f>COUNTIF(Analisis!$P3:$P54,F2)</f>
        <v>9</v>
      </c>
      <c r="G13" s="5">
        <f>COUNTIF(Analisis!$P3:$P54,G2)</f>
        <v>21</v>
      </c>
      <c r="H13" s="5">
        <f>COUNTIF(Analisis!$P3:$P54,H2)</f>
        <v>22</v>
      </c>
      <c r="I13" s="5">
        <f t="shared" si="0"/>
        <v>0</v>
      </c>
      <c r="J13" s="5">
        <f t="shared" si="1"/>
        <v>0</v>
      </c>
      <c r="K13" s="5">
        <f t="shared" si="2"/>
        <v>27</v>
      </c>
      <c r="L13" s="5">
        <f t="shared" si="3"/>
        <v>84</v>
      </c>
      <c r="M13" s="5">
        <f t="shared" si="4"/>
        <v>110</v>
      </c>
      <c r="N13" s="5">
        <f t="shared" si="5"/>
        <v>221</v>
      </c>
      <c r="O13" s="6">
        <f t="shared" si="6"/>
        <v>0.85</v>
      </c>
    </row>
    <row r="14" spans="1:15" ht="15.75" customHeight="1" x14ac:dyDescent="0.25">
      <c r="A14" s="14"/>
      <c r="B14" s="15"/>
      <c r="C14" s="5" t="s">
        <v>73</v>
      </c>
      <c r="D14" s="5">
        <f>COUNTIF(Analisis!$Q3:$Q54,D2)</f>
        <v>0</v>
      </c>
      <c r="E14" s="5">
        <f>COUNTIF(Analisis!$Q3:$Q54,E2)</f>
        <v>1</v>
      </c>
      <c r="F14" s="5">
        <f>COUNTIF(Analisis!$Q3:$Q54,F2)</f>
        <v>3</v>
      </c>
      <c r="G14" s="5">
        <f>COUNTIF(Analisis!$Q3:$Q54,G2)</f>
        <v>14</v>
      </c>
      <c r="H14" s="5">
        <f>COUNTIF(Analisis!$Q3:$Q54,H2)</f>
        <v>34</v>
      </c>
      <c r="I14" s="5">
        <f t="shared" si="0"/>
        <v>0</v>
      </c>
      <c r="J14" s="5">
        <f t="shared" si="1"/>
        <v>2</v>
      </c>
      <c r="K14" s="5">
        <f t="shared" si="2"/>
        <v>9</v>
      </c>
      <c r="L14" s="5">
        <f t="shared" si="3"/>
        <v>56</v>
      </c>
      <c r="M14" s="5">
        <f t="shared" si="4"/>
        <v>170</v>
      </c>
      <c r="N14" s="5">
        <f t="shared" si="5"/>
        <v>237</v>
      </c>
      <c r="O14" s="6">
        <f t="shared" si="6"/>
        <v>0.91153846153846152</v>
      </c>
    </row>
    <row r="15" spans="1:15" ht="15.75" customHeight="1" x14ac:dyDescent="0.25">
      <c r="A15" s="14"/>
      <c r="B15" s="13" t="s">
        <v>74</v>
      </c>
      <c r="C15" s="5" t="s">
        <v>75</v>
      </c>
      <c r="D15" s="5">
        <f>COUNTIF(Analisis!$R3:$R54,D2)</f>
        <v>0</v>
      </c>
      <c r="E15" s="5">
        <f>COUNTIF(Analisis!$R3:$R54,E2)</f>
        <v>0</v>
      </c>
      <c r="F15" s="5">
        <f>COUNTIF(Analisis!$R3:$R54,F2)</f>
        <v>17</v>
      </c>
      <c r="G15" s="5">
        <f>COUNTIF(Analisis!$R3:$R54,G2)</f>
        <v>24</v>
      </c>
      <c r="H15" s="5">
        <f>COUNTIF(Analisis!$R3:$R54,H2)</f>
        <v>11</v>
      </c>
      <c r="I15" s="5">
        <f t="shared" si="0"/>
        <v>0</v>
      </c>
      <c r="J15" s="5">
        <f t="shared" si="1"/>
        <v>0</v>
      </c>
      <c r="K15" s="5">
        <f t="shared" si="2"/>
        <v>51</v>
      </c>
      <c r="L15" s="5">
        <f t="shared" si="3"/>
        <v>96</v>
      </c>
      <c r="M15" s="5">
        <f t="shared" si="4"/>
        <v>55</v>
      </c>
      <c r="N15" s="5">
        <f t="shared" si="5"/>
        <v>202</v>
      </c>
      <c r="O15" s="6">
        <f t="shared" si="6"/>
        <v>0.77692307692307694</v>
      </c>
    </row>
    <row r="16" spans="1:15" ht="15.75" customHeight="1" x14ac:dyDescent="0.25">
      <c r="A16" s="15"/>
      <c r="B16" s="15"/>
      <c r="C16" s="5" t="s">
        <v>76</v>
      </c>
      <c r="D16" s="5">
        <f>COUNTIF(Analisis!$S3:$S54,D2)</f>
        <v>0</v>
      </c>
      <c r="E16" s="5">
        <f>COUNTIF(Analisis!$S3:$S54,E2)</f>
        <v>0</v>
      </c>
      <c r="F16" s="5">
        <f>COUNTIF(Analisis!$S3:$S54,F2)</f>
        <v>17</v>
      </c>
      <c r="G16" s="5">
        <f>COUNTIF(Analisis!$S3:$S54,G2)</f>
        <v>28</v>
      </c>
      <c r="H16" s="5">
        <f>COUNTIF(Analisis!$S3:$S54,H2)</f>
        <v>7</v>
      </c>
      <c r="I16" s="5">
        <f t="shared" si="0"/>
        <v>0</v>
      </c>
      <c r="J16" s="5">
        <f t="shared" si="1"/>
        <v>0</v>
      </c>
      <c r="K16" s="5">
        <f t="shared" si="2"/>
        <v>51</v>
      </c>
      <c r="L16" s="5">
        <f t="shared" si="3"/>
        <v>112</v>
      </c>
      <c r="M16" s="5">
        <f t="shared" si="4"/>
        <v>35</v>
      </c>
      <c r="N16" s="5">
        <f t="shared" si="5"/>
        <v>198</v>
      </c>
      <c r="O16" s="6">
        <f t="shared" si="6"/>
        <v>0.7615384615384615</v>
      </c>
    </row>
    <row r="17" spans="1:15" ht="15.75" customHeight="1" x14ac:dyDescent="0.25">
      <c r="A17" s="7"/>
      <c r="B17" s="3"/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 x14ac:dyDescent="0.25">
      <c r="B18" s="3"/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 x14ac:dyDescent="0.25">
      <c r="B19" s="3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5" x14ac:dyDescent="0.25">
      <c r="B20" s="3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5" x14ac:dyDescent="0.25">
      <c r="B21" s="3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5" x14ac:dyDescent="0.25">
      <c r="B22" s="3"/>
      <c r="C22" s="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5" x14ac:dyDescent="0.25">
      <c r="B23" s="3"/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5" x14ac:dyDescent="0.25">
      <c r="B24" s="3"/>
      <c r="C24" s="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2.5" x14ac:dyDescent="0.25">
      <c r="B25" s="3"/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2.5" x14ac:dyDescent="0.25">
      <c r="B26" s="3"/>
      <c r="C26" s="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5" x14ac:dyDescent="0.25">
      <c r="B27" s="3"/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5" x14ac:dyDescent="0.25">
      <c r="B28" s="3"/>
      <c r="C28" s="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2.5" x14ac:dyDescent="0.25">
      <c r="B29" s="3"/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2.5" x14ac:dyDescent="0.25">
      <c r="B30" s="3"/>
      <c r="C30" s="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2.5" x14ac:dyDescent="0.25">
      <c r="B31" s="3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5" x14ac:dyDescent="0.25">
      <c r="B32" s="3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2.5" x14ac:dyDescent="0.25">
      <c r="B33" s="3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2.5" x14ac:dyDescent="0.25">
      <c r="B34" s="3"/>
      <c r="C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2.5" x14ac:dyDescent="0.25">
      <c r="B35" s="3"/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2.5" x14ac:dyDescent="0.25">
      <c r="B36" s="3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2.5" x14ac:dyDescent="0.25">
      <c r="B37" s="3"/>
      <c r="C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2.5" x14ac:dyDescent="0.25">
      <c r="B38" s="3"/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2.5" x14ac:dyDescent="0.25">
      <c r="B39" s="3"/>
      <c r="C39" s="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2.5" x14ac:dyDescent="0.25">
      <c r="B40" s="3"/>
      <c r="C40" s="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2.5" x14ac:dyDescent="0.25">
      <c r="B41" s="3"/>
      <c r="C41" s="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12.5" x14ac:dyDescent="0.25">
      <c r="B42" s="3"/>
      <c r="C42" s="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ht="12.5" x14ac:dyDescent="0.25">
      <c r="B43" s="3"/>
      <c r="C43" s="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ht="12.5" x14ac:dyDescent="0.25">
      <c r="B44" s="3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ht="12.5" x14ac:dyDescent="0.25">
      <c r="B45" s="3"/>
      <c r="C45" s="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ht="12.5" x14ac:dyDescent="0.25">
      <c r="B46" s="3"/>
      <c r="C46" s="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ht="12.5" x14ac:dyDescent="0.25">
      <c r="B47" s="3"/>
      <c r="C47" s="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ht="12.5" x14ac:dyDescent="0.25">
      <c r="B48" s="3"/>
      <c r="C48" s="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ht="12.5" x14ac:dyDescent="0.25">
      <c r="B49" s="3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ht="12.5" x14ac:dyDescent="0.25">
      <c r="B50" s="3"/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ht="12.5" x14ac:dyDescent="0.25">
      <c r="B51" s="3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ht="12.5" x14ac:dyDescent="0.25"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ht="12.5" x14ac:dyDescent="0.25">
      <c r="B53" s="3"/>
      <c r="C53" s="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ht="12.5" x14ac:dyDescent="0.25">
      <c r="B54" s="3"/>
      <c r="C54" s="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ht="12.5" x14ac:dyDescent="0.25">
      <c r="B55" s="3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ht="12.5" x14ac:dyDescent="0.25">
      <c r="B56" s="3"/>
      <c r="C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ht="12.5" x14ac:dyDescent="0.25">
      <c r="B57" s="3"/>
      <c r="C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ht="12.5" x14ac:dyDescent="0.25">
      <c r="B58" s="3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ht="12.5" x14ac:dyDescent="0.25">
      <c r="B59" s="3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ht="12.5" x14ac:dyDescent="0.25">
      <c r="B60" s="3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ht="12.5" x14ac:dyDescent="0.25">
      <c r="B61" s="3"/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ht="12.5" x14ac:dyDescent="0.25">
      <c r="B62" s="3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ht="12.5" x14ac:dyDescent="0.25">
      <c r="B63" s="3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ht="12.5" x14ac:dyDescent="0.25">
      <c r="B64" s="3"/>
      <c r="C64" s="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ht="12.5" x14ac:dyDescent="0.25">
      <c r="B65" s="3"/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ht="12.5" x14ac:dyDescent="0.25">
      <c r="B66" s="3"/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ht="12.5" x14ac:dyDescent="0.25">
      <c r="B67" s="3"/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ht="12.5" x14ac:dyDescent="0.25">
      <c r="B68" s="3"/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ht="12.5" x14ac:dyDescent="0.25">
      <c r="B69" s="3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ht="12.5" x14ac:dyDescent="0.25"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ht="12.5" x14ac:dyDescent="0.25"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ht="12.5" x14ac:dyDescent="0.25">
      <c r="B72" s="3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ht="12.5" x14ac:dyDescent="0.25"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ht="12.5" x14ac:dyDescent="0.25">
      <c r="B74" s="3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ht="12.5" x14ac:dyDescent="0.25"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ht="12.5" x14ac:dyDescent="0.25">
      <c r="B76" s="3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ht="12.5" x14ac:dyDescent="0.25">
      <c r="B77" s="3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ht="12.5" x14ac:dyDescent="0.25">
      <c r="B78" s="3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ht="12.5" x14ac:dyDescent="0.25">
      <c r="B79" s="3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ht="12.5" x14ac:dyDescent="0.25">
      <c r="B80" s="3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ht="12.5" x14ac:dyDescent="0.25"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ht="12.5" x14ac:dyDescent="0.25"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ht="12.5" x14ac:dyDescent="0.25">
      <c r="B83" s="3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ht="12.5" x14ac:dyDescent="0.25">
      <c r="B84" s="3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ht="12.5" x14ac:dyDescent="0.25"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ht="12.5" x14ac:dyDescent="0.25">
      <c r="B86" s="3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ht="12.5" x14ac:dyDescent="0.25">
      <c r="B87" s="3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ht="12.5" x14ac:dyDescent="0.25">
      <c r="B88" s="3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ht="12.5" x14ac:dyDescent="0.25">
      <c r="B89" s="3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ht="12.5" x14ac:dyDescent="0.25">
      <c r="B90" s="3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ht="12.5" x14ac:dyDescent="0.25">
      <c r="B91" s="3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ht="12.5" x14ac:dyDescent="0.25">
      <c r="B92" s="3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ht="12.5" x14ac:dyDescent="0.25">
      <c r="B93" s="3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ht="12.5" x14ac:dyDescent="0.25">
      <c r="B94" s="3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ht="12.5" x14ac:dyDescent="0.25">
      <c r="B95" s="3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ht="12.5" x14ac:dyDescent="0.25">
      <c r="B96" s="3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ht="12.5" x14ac:dyDescent="0.25">
      <c r="B97" s="3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ht="12.5" x14ac:dyDescent="0.25">
      <c r="B98" s="3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ht="12.5" x14ac:dyDescent="0.25">
      <c r="B99" s="3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ht="12.5" x14ac:dyDescent="0.25">
      <c r="B100" s="3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ht="12.5" x14ac:dyDescent="0.25">
      <c r="B101" s="3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ht="12.5" x14ac:dyDescent="0.25">
      <c r="B102" s="3"/>
      <c r="C102" s="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ht="12.5" x14ac:dyDescent="0.25">
      <c r="B103" s="3"/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ht="12.5" x14ac:dyDescent="0.25">
      <c r="B104" s="3"/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ht="12.5" x14ac:dyDescent="0.25">
      <c r="B105" s="3"/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ht="12.5" x14ac:dyDescent="0.25">
      <c r="B106" s="3"/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ht="12.5" x14ac:dyDescent="0.25">
      <c r="B107" s="3"/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ht="12.5" x14ac:dyDescent="0.25">
      <c r="B108" s="3"/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ht="12.5" x14ac:dyDescent="0.25">
      <c r="B109" s="3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ht="12.5" x14ac:dyDescent="0.25">
      <c r="B110" s="3"/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ht="12.5" x14ac:dyDescent="0.25">
      <c r="B111" s="3"/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ht="12.5" x14ac:dyDescent="0.25">
      <c r="B112" s="3"/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ht="12.5" x14ac:dyDescent="0.25">
      <c r="B113" s="3"/>
      <c r="C113" s="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ht="12.5" x14ac:dyDescent="0.25"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ht="12.5" x14ac:dyDescent="0.25">
      <c r="B115" s="3"/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ht="12.5" x14ac:dyDescent="0.25">
      <c r="B116" s="3"/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ht="12.5" x14ac:dyDescent="0.25">
      <c r="B117" s="3"/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ht="12.5" x14ac:dyDescent="0.25"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ht="12.5" x14ac:dyDescent="0.25"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ht="12.5" x14ac:dyDescent="0.25">
      <c r="B120" s="3"/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ht="12.5" x14ac:dyDescent="0.25">
      <c r="B121" s="3"/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ht="12.5" x14ac:dyDescent="0.25">
      <c r="B122" s="3"/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ht="12.5" x14ac:dyDescent="0.25">
      <c r="B123" s="3"/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ht="12.5" x14ac:dyDescent="0.25">
      <c r="B124" s="3"/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ht="12.5" x14ac:dyDescent="0.25"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ht="12.5" x14ac:dyDescent="0.25">
      <c r="B126" s="3"/>
      <c r="C126" s="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ht="12.5" x14ac:dyDescent="0.25"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ht="12.5" x14ac:dyDescent="0.25"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ht="12.5" x14ac:dyDescent="0.25">
      <c r="B129" s="3"/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ht="12.5" x14ac:dyDescent="0.25">
      <c r="B130" s="3"/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ht="12.5" x14ac:dyDescent="0.25"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ht="12.5" x14ac:dyDescent="0.25">
      <c r="B132" s="3"/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ht="12.5" x14ac:dyDescent="0.25">
      <c r="B133" s="3"/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ht="12.5" x14ac:dyDescent="0.25"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ht="12.5" x14ac:dyDescent="0.25"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ht="12.5" x14ac:dyDescent="0.25">
      <c r="B136" s="3"/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ht="12.5" x14ac:dyDescent="0.25">
      <c r="B137" s="3"/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ht="12.5" x14ac:dyDescent="0.25">
      <c r="B138" s="3"/>
      <c r="C138" s="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ht="12.5" x14ac:dyDescent="0.25">
      <c r="B139" s="3"/>
      <c r="C139" s="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ht="12.5" x14ac:dyDescent="0.25">
      <c r="B140" s="3"/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ht="12.5" x14ac:dyDescent="0.25"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ht="12.5" x14ac:dyDescent="0.25"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ht="12.5" x14ac:dyDescent="0.25"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ht="12.5" x14ac:dyDescent="0.25">
      <c r="B144" s="3"/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ht="12.5" x14ac:dyDescent="0.25"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ht="12.5" x14ac:dyDescent="0.25">
      <c r="B146" s="3"/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ht="12.5" x14ac:dyDescent="0.25">
      <c r="B147" s="3"/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ht="12.5" x14ac:dyDescent="0.25">
      <c r="B148" s="3"/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ht="12.5" x14ac:dyDescent="0.25">
      <c r="B149" s="3"/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ht="12.5" x14ac:dyDescent="0.25">
      <c r="B150" s="3"/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ht="12.5" x14ac:dyDescent="0.25">
      <c r="B151" s="3"/>
      <c r="C151" s="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ht="12.5" x14ac:dyDescent="0.25">
      <c r="B152" s="3"/>
      <c r="C152" s="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ht="12.5" x14ac:dyDescent="0.25"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ht="12.5" x14ac:dyDescent="0.25">
      <c r="B154" s="3"/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ht="12.5" x14ac:dyDescent="0.25">
      <c r="B155" s="3"/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ht="12.5" x14ac:dyDescent="0.25"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ht="12.5" x14ac:dyDescent="0.25"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ht="12.5" x14ac:dyDescent="0.25">
      <c r="B158" s="3"/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ht="12.5" x14ac:dyDescent="0.25">
      <c r="B159" s="3"/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ht="12.5" x14ac:dyDescent="0.25"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ht="12.5" x14ac:dyDescent="0.25">
      <c r="B161" s="3"/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ht="12.5" x14ac:dyDescent="0.25"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ht="12.5" x14ac:dyDescent="0.25">
      <c r="B163" s="3"/>
      <c r="C163" s="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ht="12.5" x14ac:dyDescent="0.25"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ht="12.5" x14ac:dyDescent="0.25">
      <c r="B165" s="3"/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ht="12.5" x14ac:dyDescent="0.25">
      <c r="B166" s="3"/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ht="12.5" x14ac:dyDescent="0.25">
      <c r="B167" s="3"/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ht="12.5" x14ac:dyDescent="0.25"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ht="12.5" x14ac:dyDescent="0.25">
      <c r="B169" s="3"/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ht="12.5" x14ac:dyDescent="0.25">
      <c r="B170" s="3"/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ht="12.5" x14ac:dyDescent="0.25"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ht="12.5" x14ac:dyDescent="0.25">
      <c r="B172" s="3"/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ht="12.5" x14ac:dyDescent="0.25">
      <c r="B173" s="3"/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ht="12.5" x14ac:dyDescent="0.25">
      <c r="B174" s="3"/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ht="12.5" x14ac:dyDescent="0.25">
      <c r="B175" s="3"/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ht="12.5" x14ac:dyDescent="0.25">
      <c r="B176" s="3"/>
      <c r="C176" s="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ht="12.5" x14ac:dyDescent="0.25">
      <c r="B177" s="3"/>
      <c r="C177" s="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ht="12.5" x14ac:dyDescent="0.25"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ht="12.5" x14ac:dyDescent="0.25"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ht="12.5" x14ac:dyDescent="0.25"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ht="12.5" x14ac:dyDescent="0.25">
      <c r="B181" s="3"/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ht="12.5" x14ac:dyDescent="0.25">
      <c r="B182" s="3"/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ht="12.5" x14ac:dyDescent="0.25">
      <c r="B183" s="3"/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ht="12.5" x14ac:dyDescent="0.25">
      <c r="B184" s="3"/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ht="12.5" x14ac:dyDescent="0.25">
      <c r="B185" s="3"/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ht="12.5" x14ac:dyDescent="0.25">
      <c r="B186" s="3"/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ht="12.5" x14ac:dyDescent="0.25">
      <c r="B187" s="3"/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ht="12.5" x14ac:dyDescent="0.25">
      <c r="B188" s="3"/>
      <c r="C188" s="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ht="12.5" x14ac:dyDescent="0.25">
      <c r="B189" s="3"/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ht="12.5" x14ac:dyDescent="0.25">
      <c r="B190" s="3"/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ht="12.5" x14ac:dyDescent="0.25">
      <c r="B191" s="3"/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ht="12.5" x14ac:dyDescent="0.25"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ht="12.5" x14ac:dyDescent="0.25"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ht="12.5" x14ac:dyDescent="0.25">
      <c r="B194" s="3"/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ht="12.5" x14ac:dyDescent="0.25">
      <c r="B195" s="3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ht="12.5" x14ac:dyDescent="0.25">
      <c r="B196" s="3"/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ht="12.5" x14ac:dyDescent="0.25">
      <c r="B197" s="3"/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ht="12.5" x14ac:dyDescent="0.25">
      <c r="B198" s="3"/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ht="12.5" x14ac:dyDescent="0.25">
      <c r="B199" s="3"/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ht="12.5" x14ac:dyDescent="0.25">
      <c r="B200" s="3"/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ht="12.5" x14ac:dyDescent="0.25">
      <c r="B201" s="3"/>
      <c r="C201" s="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ht="12.5" x14ac:dyDescent="0.25">
      <c r="B202" s="3"/>
      <c r="C202" s="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ht="12.5" x14ac:dyDescent="0.25">
      <c r="B203" s="3"/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ht="12.5" x14ac:dyDescent="0.25">
      <c r="B204" s="3"/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ht="12.5" x14ac:dyDescent="0.25">
      <c r="B205" s="3"/>
      <c r="C205" s="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ht="12.5" x14ac:dyDescent="0.25">
      <c r="B206" s="3"/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ht="12.5" x14ac:dyDescent="0.25">
      <c r="B207" s="3"/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ht="12.5" x14ac:dyDescent="0.25">
      <c r="B208" s="3"/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2.5" x14ac:dyDescent="0.25">
      <c r="B209" s="3"/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ht="12.5" x14ac:dyDescent="0.25">
      <c r="B210" s="3"/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ht="12.5" x14ac:dyDescent="0.25">
      <c r="B211" s="3"/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ht="12.5" x14ac:dyDescent="0.25">
      <c r="B212" s="3"/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ht="12.5" x14ac:dyDescent="0.25">
      <c r="B213" s="3"/>
      <c r="C213" s="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2.5" x14ac:dyDescent="0.25">
      <c r="B214" s="3"/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ht="12.5" x14ac:dyDescent="0.25">
      <c r="B215" s="3"/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ht="12.5" x14ac:dyDescent="0.25">
      <c r="B216" s="3"/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ht="12.5" x14ac:dyDescent="0.25">
      <c r="B217" s="3"/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ht="12.5" x14ac:dyDescent="0.25">
      <c r="B218" s="3"/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2.5" x14ac:dyDescent="0.25">
      <c r="B219" s="3"/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ht="12.5" x14ac:dyDescent="0.25">
      <c r="B220" s="3"/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ht="12.5" x14ac:dyDescent="0.25">
      <c r="B221" s="3"/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ht="12.5" x14ac:dyDescent="0.25">
      <c r="B222" s="3"/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ht="12.5" x14ac:dyDescent="0.25">
      <c r="B223" s="3"/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2.5" x14ac:dyDescent="0.25">
      <c r="B224" s="3"/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ht="12.5" x14ac:dyDescent="0.25">
      <c r="B225" s="3"/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ht="12.5" x14ac:dyDescent="0.25">
      <c r="B226" s="3"/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ht="12.5" x14ac:dyDescent="0.25">
      <c r="B227" s="3"/>
      <c r="C227" s="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ht="12.5" x14ac:dyDescent="0.25">
      <c r="B228" s="3"/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ht="12.5" x14ac:dyDescent="0.25">
      <c r="B229" s="3"/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ht="12.5" x14ac:dyDescent="0.25">
      <c r="B230" s="3"/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ht="12.5" x14ac:dyDescent="0.25">
      <c r="B231" s="3"/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ht="12.5" x14ac:dyDescent="0.25">
      <c r="B232" s="3"/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ht="12.5" x14ac:dyDescent="0.25">
      <c r="B233" s="3"/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ht="12.5" x14ac:dyDescent="0.25">
      <c r="B234" s="3"/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ht="12.5" x14ac:dyDescent="0.25">
      <c r="B235" s="3"/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ht="12.5" x14ac:dyDescent="0.25">
      <c r="B236" s="3"/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ht="12.5" x14ac:dyDescent="0.25">
      <c r="B237" s="3"/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ht="12.5" x14ac:dyDescent="0.25">
      <c r="B238" s="3"/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ht="12.5" x14ac:dyDescent="0.25">
      <c r="B239" s="3"/>
      <c r="C239" s="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ht="12.5" x14ac:dyDescent="0.25">
      <c r="B240" s="3"/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ht="12.5" x14ac:dyDescent="0.25">
      <c r="B241" s="3"/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ht="12.5" x14ac:dyDescent="0.25">
      <c r="B242" s="3"/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ht="12.5" x14ac:dyDescent="0.25">
      <c r="B243" s="3"/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ht="12.5" x14ac:dyDescent="0.25">
      <c r="B244" s="3"/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ht="12.5" x14ac:dyDescent="0.25">
      <c r="B245" s="3"/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ht="12.5" x14ac:dyDescent="0.25">
      <c r="B246" s="3"/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ht="12.5" x14ac:dyDescent="0.25">
      <c r="B247" s="3"/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ht="12.5" x14ac:dyDescent="0.25">
      <c r="B248" s="3"/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ht="12.5" x14ac:dyDescent="0.25">
      <c r="B249" s="3"/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ht="12.5" x14ac:dyDescent="0.25">
      <c r="B250" s="3"/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ht="12.5" x14ac:dyDescent="0.25">
      <c r="B251" s="3"/>
      <c r="C251" s="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ht="12.5" x14ac:dyDescent="0.25">
      <c r="B252" s="3"/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ht="12.5" x14ac:dyDescent="0.25">
      <c r="B253" s="3"/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ht="12.5" x14ac:dyDescent="0.25">
      <c r="B254" s="3"/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ht="12.5" x14ac:dyDescent="0.25">
      <c r="B255" s="3"/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ht="12.5" x14ac:dyDescent="0.25">
      <c r="B256" s="3"/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ht="12.5" x14ac:dyDescent="0.25">
      <c r="B257" s="3"/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ht="12.5" x14ac:dyDescent="0.25">
      <c r="B258" s="3"/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ht="12.5" x14ac:dyDescent="0.25">
      <c r="B259" s="3"/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ht="12.5" x14ac:dyDescent="0.25">
      <c r="B260" s="3"/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ht="12.5" x14ac:dyDescent="0.25">
      <c r="B261" s="3"/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ht="12.5" x14ac:dyDescent="0.25">
      <c r="B262" s="3"/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ht="12.5" x14ac:dyDescent="0.25">
      <c r="B263" s="3"/>
      <c r="C263" s="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ht="12.5" x14ac:dyDescent="0.25">
      <c r="B264" s="3"/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ht="12.5" x14ac:dyDescent="0.25">
      <c r="B265" s="3"/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ht="12.5" x14ac:dyDescent="0.25">
      <c r="B266" s="3"/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ht="12.5" x14ac:dyDescent="0.25">
      <c r="B267" s="3"/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ht="12.5" x14ac:dyDescent="0.25">
      <c r="B268" s="3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ht="12.5" x14ac:dyDescent="0.25">
      <c r="B269" s="3"/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ht="12.5" x14ac:dyDescent="0.25">
      <c r="B270" s="3"/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ht="12.5" x14ac:dyDescent="0.25">
      <c r="B271" s="3"/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ht="12.5" x14ac:dyDescent="0.25">
      <c r="B272" s="3"/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ht="12.5" x14ac:dyDescent="0.25">
      <c r="B273" s="3"/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ht="12.5" x14ac:dyDescent="0.25">
      <c r="B274" s="3"/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ht="12.5" x14ac:dyDescent="0.25">
      <c r="B275" s="3"/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ht="12.5" x14ac:dyDescent="0.25">
      <c r="B276" s="3"/>
      <c r="C276" s="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ht="12.5" x14ac:dyDescent="0.25">
      <c r="B277" s="3"/>
      <c r="C277" s="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ht="12.5" x14ac:dyDescent="0.25">
      <c r="B278" s="3"/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ht="12.5" x14ac:dyDescent="0.25">
      <c r="B279" s="3"/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ht="12.5" x14ac:dyDescent="0.25">
      <c r="B280" s="3"/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ht="12.5" x14ac:dyDescent="0.25">
      <c r="B281" s="3"/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ht="12.5" x14ac:dyDescent="0.25">
      <c r="B282" s="3"/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ht="12.5" x14ac:dyDescent="0.25">
      <c r="B283" s="3"/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ht="12.5" x14ac:dyDescent="0.25">
      <c r="B284" s="3"/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ht="12.5" x14ac:dyDescent="0.25">
      <c r="B285" s="3"/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ht="12.5" x14ac:dyDescent="0.25">
      <c r="B286" s="3"/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ht="12.5" x14ac:dyDescent="0.25">
      <c r="B287" s="3"/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ht="12.5" x14ac:dyDescent="0.25">
      <c r="B288" s="3"/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ht="12.5" x14ac:dyDescent="0.25">
      <c r="B289" s="3"/>
      <c r="C289" s="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ht="12.5" x14ac:dyDescent="0.25">
      <c r="B290" s="3"/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ht="12.5" x14ac:dyDescent="0.25">
      <c r="B291" s="3"/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ht="12.5" x14ac:dyDescent="0.25">
      <c r="B292" s="3"/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ht="12.5" x14ac:dyDescent="0.25">
      <c r="B293" s="3"/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ht="12.5" x14ac:dyDescent="0.25">
      <c r="B294" s="3"/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ht="12.5" x14ac:dyDescent="0.25">
      <c r="B295" s="3"/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ht="12.5" x14ac:dyDescent="0.25">
      <c r="B296" s="3"/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ht="12.5" x14ac:dyDescent="0.25">
      <c r="B297" s="3"/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ht="12.5" x14ac:dyDescent="0.25">
      <c r="B298" s="3"/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ht="12.5" x14ac:dyDescent="0.25">
      <c r="B299" s="3"/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ht="12.5" x14ac:dyDescent="0.25">
      <c r="B300" s="3"/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ht="12.5" x14ac:dyDescent="0.25">
      <c r="B301" s="3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ht="12.5" x14ac:dyDescent="0.25">
      <c r="B302" s="3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ht="12.5" x14ac:dyDescent="0.25">
      <c r="B303" s="3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ht="12.5" x14ac:dyDescent="0.25">
      <c r="B304" s="3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ht="12.5" x14ac:dyDescent="0.25">
      <c r="B305" s="3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ht="12.5" x14ac:dyDescent="0.25">
      <c r="B306" s="3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ht="12.5" x14ac:dyDescent="0.25">
      <c r="B307" s="3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ht="12.5" x14ac:dyDescent="0.25">
      <c r="B308" s="3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ht="12.5" x14ac:dyDescent="0.25">
      <c r="B309" s="3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ht="12.5" x14ac:dyDescent="0.25">
      <c r="B310" s="3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ht="12.5" x14ac:dyDescent="0.25">
      <c r="B311" s="3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ht="12.5" x14ac:dyDescent="0.25">
      <c r="B312" s="3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ht="12.5" x14ac:dyDescent="0.25">
      <c r="B313" s="3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ht="12.5" x14ac:dyDescent="0.25">
      <c r="B314" s="3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ht="12.5" x14ac:dyDescent="0.25">
      <c r="B315" s="3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ht="12.5" x14ac:dyDescent="0.25">
      <c r="B316" s="3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ht="12.5" x14ac:dyDescent="0.25">
      <c r="B317" s="3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ht="12.5" x14ac:dyDescent="0.25">
      <c r="B318" s="3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ht="12.5" x14ac:dyDescent="0.25">
      <c r="B319" s="3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ht="12.5" x14ac:dyDescent="0.25">
      <c r="B320" s="3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ht="12.5" x14ac:dyDescent="0.25">
      <c r="B321" s="3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ht="12.5" x14ac:dyDescent="0.25">
      <c r="B322" s="3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ht="12.5" x14ac:dyDescent="0.25">
      <c r="B323" s="3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ht="12.5" x14ac:dyDescent="0.25">
      <c r="B324" s="3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ht="12.5" x14ac:dyDescent="0.25">
      <c r="B325" s="3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ht="12.5" x14ac:dyDescent="0.25">
      <c r="B326" s="3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ht="12.5" x14ac:dyDescent="0.25">
      <c r="B327" s="3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ht="12.5" x14ac:dyDescent="0.25">
      <c r="B328" s="3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ht="12.5" x14ac:dyDescent="0.25">
      <c r="B329" s="3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ht="12.5" x14ac:dyDescent="0.25">
      <c r="B330" s="3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ht="12.5" x14ac:dyDescent="0.25">
      <c r="B331" s="3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ht="12.5" x14ac:dyDescent="0.25">
      <c r="B332" s="3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ht="12.5" x14ac:dyDescent="0.25">
      <c r="B333" s="3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ht="12.5" x14ac:dyDescent="0.25">
      <c r="B334" s="3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ht="12.5" x14ac:dyDescent="0.25">
      <c r="B335" s="3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ht="12.5" x14ac:dyDescent="0.25">
      <c r="B336" s="3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ht="12.5" x14ac:dyDescent="0.25">
      <c r="B337" s="3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ht="12.5" x14ac:dyDescent="0.25">
      <c r="B338" s="3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ht="12.5" x14ac:dyDescent="0.25">
      <c r="B339" s="3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ht="12.5" x14ac:dyDescent="0.25">
      <c r="B340" s="3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ht="12.5" x14ac:dyDescent="0.25">
      <c r="B341" s="3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ht="12.5" x14ac:dyDescent="0.25">
      <c r="B342" s="3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ht="12.5" x14ac:dyDescent="0.25">
      <c r="B343" s="3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ht="12.5" x14ac:dyDescent="0.25">
      <c r="B344" s="3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ht="12.5" x14ac:dyDescent="0.25">
      <c r="B345" s="3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ht="12.5" x14ac:dyDescent="0.25">
      <c r="B346" s="3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ht="12.5" x14ac:dyDescent="0.25">
      <c r="B347" s="3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ht="12.5" x14ac:dyDescent="0.25">
      <c r="B348" s="3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ht="12.5" x14ac:dyDescent="0.25">
      <c r="B349" s="3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ht="12.5" x14ac:dyDescent="0.25">
      <c r="B350" s="3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ht="12.5" x14ac:dyDescent="0.25">
      <c r="B351" s="3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ht="12.5" x14ac:dyDescent="0.25">
      <c r="B352" s="3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ht="12.5" x14ac:dyDescent="0.25">
      <c r="B353" s="3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ht="12.5" x14ac:dyDescent="0.25">
      <c r="B354" s="3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ht="12.5" x14ac:dyDescent="0.25">
      <c r="B355" s="3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ht="12.5" x14ac:dyDescent="0.25">
      <c r="B356" s="3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ht="12.5" x14ac:dyDescent="0.25">
      <c r="B357" s="3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ht="12.5" x14ac:dyDescent="0.25">
      <c r="B358" s="3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ht="12.5" x14ac:dyDescent="0.25">
      <c r="B359" s="3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ht="12.5" x14ac:dyDescent="0.25">
      <c r="B360" s="3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ht="12.5" x14ac:dyDescent="0.25">
      <c r="B361" s="3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ht="12.5" x14ac:dyDescent="0.25">
      <c r="B362" s="3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ht="12.5" x14ac:dyDescent="0.25">
      <c r="B363" s="3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ht="12.5" x14ac:dyDescent="0.25">
      <c r="B364" s="3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ht="12.5" x14ac:dyDescent="0.25">
      <c r="B365" s="3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ht="12.5" x14ac:dyDescent="0.25">
      <c r="B366" s="3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ht="12.5" x14ac:dyDescent="0.25">
      <c r="B367" s="3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ht="12.5" x14ac:dyDescent="0.25">
      <c r="B368" s="3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ht="12.5" x14ac:dyDescent="0.25">
      <c r="B369" s="3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ht="12.5" x14ac:dyDescent="0.25">
      <c r="B370" s="3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ht="12.5" x14ac:dyDescent="0.25">
      <c r="B371" s="3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ht="12.5" x14ac:dyDescent="0.25">
      <c r="B372" s="3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ht="12.5" x14ac:dyDescent="0.25">
      <c r="B373" s="3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ht="12.5" x14ac:dyDescent="0.25">
      <c r="B374" s="3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ht="12.5" x14ac:dyDescent="0.25">
      <c r="B375" s="3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ht="12.5" x14ac:dyDescent="0.25">
      <c r="B376" s="3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ht="12.5" x14ac:dyDescent="0.25">
      <c r="B377" s="3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ht="12.5" x14ac:dyDescent="0.25">
      <c r="B378" s="3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ht="12.5" x14ac:dyDescent="0.25">
      <c r="B379" s="3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ht="12.5" x14ac:dyDescent="0.25">
      <c r="B380" s="3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ht="12.5" x14ac:dyDescent="0.25">
      <c r="B381" s="3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ht="12.5" x14ac:dyDescent="0.25">
      <c r="B382" s="3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ht="12.5" x14ac:dyDescent="0.25">
      <c r="B383" s="3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ht="12.5" x14ac:dyDescent="0.25">
      <c r="B384" s="3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ht="12.5" x14ac:dyDescent="0.25">
      <c r="B385" s="3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ht="12.5" x14ac:dyDescent="0.25">
      <c r="B386" s="3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ht="12.5" x14ac:dyDescent="0.25">
      <c r="B387" s="3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ht="12.5" x14ac:dyDescent="0.25">
      <c r="B388" s="3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ht="12.5" x14ac:dyDescent="0.25">
      <c r="B389" s="3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ht="12.5" x14ac:dyDescent="0.25">
      <c r="B390" s="3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ht="12.5" x14ac:dyDescent="0.25">
      <c r="B391" s="3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ht="12.5" x14ac:dyDescent="0.25">
      <c r="B392" s="3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ht="12.5" x14ac:dyDescent="0.25">
      <c r="B393" s="3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ht="12.5" x14ac:dyDescent="0.25">
      <c r="B394" s="3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ht="12.5" x14ac:dyDescent="0.25">
      <c r="B395" s="3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ht="12.5" x14ac:dyDescent="0.25">
      <c r="B396" s="3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ht="12.5" x14ac:dyDescent="0.25">
      <c r="B397" s="3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ht="12.5" x14ac:dyDescent="0.25">
      <c r="B398" s="3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ht="12.5" x14ac:dyDescent="0.25">
      <c r="B399" s="3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ht="12.5" x14ac:dyDescent="0.25">
      <c r="B400" s="3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ht="12.5" x14ac:dyDescent="0.25">
      <c r="B401" s="3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ht="12.5" x14ac:dyDescent="0.25">
      <c r="B402" s="3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ht="12.5" x14ac:dyDescent="0.25">
      <c r="B403" s="3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ht="12.5" x14ac:dyDescent="0.25">
      <c r="B404" s="3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ht="12.5" x14ac:dyDescent="0.25">
      <c r="B405" s="3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ht="12.5" x14ac:dyDescent="0.25">
      <c r="B406" s="3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ht="12.5" x14ac:dyDescent="0.25">
      <c r="B407" s="3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ht="12.5" x14ac:dyDescent="0.25">
      <c r="B408" s="3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ht="12.5" x14ac:dyDescent="0.25">
      <c r="B409" s="3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ht="12.5" x14ac:dyDescent="0.25">
      <c r="B410" s="3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ht="12.5" x14ac:dyDescent="0.25">
      <c r="B411" s="3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ht="12.5" x14ac:dyDescent="0.25">
      <c r="B412" s="3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ht="12.5" x14ac:dyDescent="0.25">
      <c r="B413" s="3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ht="12.5" x14ac:dyDescent="0.25">
      <c r="B414" s="3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ht="12.5" x14ac:dyDescent="0.25">
      <c r="B415" s="3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ht="12.5" x14ac:dyDescent="0.25">
      <c r="B416" s="3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ht="12.5" x14ac:dyDescent="0.25">
      <c r="B417" s="3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ht="12.5" x14ac:dyDescent="0.25">
      <c r="B418" s="3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ht="12.5" x14ac:dyDescent="0.25">
      <c r="B419" s="3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ht="12.5" x14ac:dyDescent="0.25">
      <c r="B420" s="3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ht="12.5" x14ac:dyDescent="0.25">
      <c r="B421" s="3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ht="12.5" x14ac:dyDescent="0.25">
      <c r="B422" s="3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ht="12.5" x14ac:dyDescent="0.25">
      <c r="B423" s="3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ht="12.5" x14ac:dyDescent="0.25">
      <c r="B424" s="3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ht="12.5" x14ac:dyDescent="0.25">
      <c r="B425" s="3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ht="12.5" x14ac:dyDescent="0.25">
      <c r="B426" s="3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ht="12.5" x14ac:dyDescent="0.25">
      <c r="B427" s="3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ht="12.5" x14ac:dyDescent="0.25">
      <c r="B428" s="3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ht="12.5" x14ac:dyDescent="0.25">
      <c r="B429" s="3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ht="12.5" x14ac:dyDescent="0.25">
      <c r="B430" s="3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ht="12.5" x14ac:dyDescent="0.25">
      <c r="B431" s="3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ht="12.5" x14ac:dyDescent="0.25">
      <c r="B432" s="3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ht="12.5" x14ac:dyDescent="0.25">
      <c r="B433" s="3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ht="12.5" x14ac:dyDescent="0.25">
      <c r="B434" s="3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ht="12.5" x14ac:dyDescent="0.25">
      <c r="B435" s="3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ht="12.5" x14ac:dyDescent="0.25">
      <c r="B436" s="3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ht="12.5" x14ac:dyDescent="0.25">
      <c r="B437" s="3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ht="12.5" x14ac:dyDescent="0.25">
      <c r="B438" s="3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ht="12.5" x14ac:dyDescent="0.25">
      <c r="B439" s="3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ht="12.5" x14ac:dyDescent="0.25">
      <c r="B440" s="3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ht="12.5" x14ac:dyDescent="0.25">
      <c r="B441" s="3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ht="12.5" x14ac:dyDescent="0.25">
      <c r="B442" s="3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ht="12.5" x14ac:dyDescent="0.25">
      <c r="B443" s="3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ht="12.5" x14ac:dyDescent="0.25">
      <c r="B444" s="3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ht="12.5" x14ac:dyDescent="0.25">
      <c r="B445" s="3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ht="12.5" x14ac:dyDescent="0.25">
      <c r="B446" s="3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ht="12.5" x14ac:dyDescent="0.25">
      <c r="B447" s="3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ht="12.5" x14ac:dyDescent="0.25">
      <c r="B448" s="3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ht="12.5" x14ac:dyDescent="0.25">
      <c r="B449" s="3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ht="12.5" x14ac:dyDescent="0.25">
      <c r="B450" s="3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ht="12.5" x14ac:dyDescent="0.25">
      <c r="B451" s="3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ht="12.5" x14ac:dyDescent="0.25">
      <c r="B452" s="3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ht="12.5" x14ac:dyDescent="0.25">
      <c r="B453" s="3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ht="12.5" x14ac:dyDescent="0.25">
      <c r="B454" s="3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ht="12.5" x14ac:dyDescent="0.25">
      <c r="B455" s="3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ht="12.5" x14ac:dyDescent="0.25">
      <c r="B456" s="3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ht="12.5" x14ac:dyDescent="0.25">
      <c r="B457" s="3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ht="12.5" x14ac:dyDescent="0.25">
      <c r="B458" s="3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ht="12.5" x14ac:dyDescent="0.25">
      <c r="B459" s="3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ht="12.5" x14ac:dyDescent="0.25">
      <c r="B460" s="3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ht="12.5" x14ac:dyDescent="0.25">
      <c r="B461" s="3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ht="12.5" x14ac:dyDescent="0.25">
      <c r="B462" s="3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ht="12.5" x14ac:dyDescent="0.25">
      <c r="B463" s="3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ht="12.5" x14ac:dyDescent="0.25">
      <c r="B464" s="3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ht="12.5" x14ac:dyDescent="0.25">
      <c r="B465" s="3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ht="12.5" x14ac:dyDescent="0.25">
      <c r="B466" s="3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ht="12.5" x14ac:dyDescent="0.25">
      <c r="B467" s="3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ht="12.5" x14ac:dyDescent="0.25">
      <c r="B468" s="3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ht="12.5" x14ac:dyDescent="0.25">
      <c r="B469" s="3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ht="12.5" x14ac:dyDescent="0.25">
      <c r="B470" s="3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ht="12.5" x14ac:dyDescent="0.25">
      <c r="B471" s="3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ht="12.5" x14ac:dyDescent="0.25">
      <c r="B472" s="3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ht="12.5" x14ac:dyDescent="0.25">
      <c r="B473" s="3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ht="12.5" x14ac:dyDescent="0.25">
      <c r="B474" s="3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ht="12.5" x14ac:dyDescent="0.25">
      <c r="B475" s="3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ht="12.5" x14ac:dyDescent="0.25">
      <c r="B476" s="3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ht="12.5" x14ac:dyDescent="0.25">
      <c r="B477" s="3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ht="12.5" x14ac:dyDescent="0.25">
      <c r="B478" s="3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ht="12.5" x14ac:dyDescent="0.25">
      <c r="B479" s="3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ht="12.5" x14ac:dyDescent="0.25">
      <c r="B480" s="3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ht="12.5" x14ac:dyDescent="0.25">
      <c r="B481" s="3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ht="12.5" x14ac:dyDescent="0.25">
      <c r="B482" s="3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ht="12.5" x14ac:dyDescent="0.25">
      <c r="B483" s="3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ht="12.5" x14ac:dyDescent="0.25">
      <c r="B484" s="3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ht="12.5" x14ac:dyDescent="0.25">
      <c r="B485" s="3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ht="12.5" x14ac:dyDescent="0.25">
      <c r="B486" s="3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ht="12.5" x14ac:dyDescent="0.25">
      <c r="B487" s="3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ht="12.5" x14ac:dyDescent="0.25">
      <c r="B488" s="3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ht="12.5" x14ac:dyDescent="0.25">
      <c r="B489" s="3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ht="12.5" x14ac:dyDescent="0.25">
      <c r="B490" s="3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ht="12.5" x14ac:dyDescent="0.25">
      <c r="B491" s="3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ht="12.5" x14ac:dyDescent="0.25">
      <c r="B492" s="3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ht="12.5" x14ac:dyDescent="0.25">
      <c r="B493" s="3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ht="12.5" x14ac:dyDescent="0.25">
      <c r="B494" s="3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ht="12.5" x14ac:dyDescent="0.25">
      <c r="B495" s="3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ht="12.5" x14ac:dyDescent="0.25">
      <c r="B496" s="3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ht="12.5" x14ac:dyDescent="0.25">
      <c r="B497" s="3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ht="12.5" x14ac:dyDescent="0.25">
      <c r="B498" s="3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ht="12.5" x14ac:dyDescent="0.25">
      <c r="B499" s="3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ht="12.5" x14ac:dyDescent="0.25">
      <c r="B500" s="3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ht="12.5" x14ac:dyDescent="0.25">
      <c r="B501" s="3"/>
      <c r="C501" s="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ht="12.5" x14ac:dyDescent="0.25">
      <c r="B502" s="3"/>
      <c r="C502" s="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ht="12.5" x14ac:dyDescent="0.25">
      <c r="B503" s="3"/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ht="12.5" x14ac:dyDescent="0.25">
      <c r="B504" s="3"/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ht="12.5" x14ac:dyDescent="0.25">
      <c r="B505" s="3"/>
      <c r="C505" s="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ht="12.5" x14ac:dyDescent="0.25">
      <c r="B506" s="3"/>
      <c r="C506" s="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ht="12.5" x14ac:dyDescent="0.25">
      <c r="B507" s="3"/>
      <c r="C507" s="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ht="12.5" x14ac:dyDescent="0.25">
      <c r="B508" s="3"/>
      <c r="C508" s="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ht="12.5" x14ac:dyDescent="0.25">
      <c r="B509" s="3"/>
      <c r="C509" s="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ht="12.5" x14ac:dyDescent="0.25">
      <c r="B510" s="3"/>
      <c r="C510" s="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ht="12.5" x14ac:dyDescent="0.25">
      <c r="B511" s="3"/>
      <c r="C511" s="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ht="12.5" x14ac:dyDescent="0.25">
      <c r="B512" s="3"/>
      <c r="C512" s="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ht="12.5" x14ac:dyDescent="0.25">
      <c r="B513" s="3"/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ht="12.5" x14ac:dyDescent="0.25">
      <c r="B514" s="3"/>
      <c r="C514" s="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ht="12.5" x14ac:dyDescent="0.25">
      <c r="B515" s="3"/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ht="12.5" x14ac:dyDescent="0.25">
      <c r="B516" s="3"/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ht="12.5" x14ac:dyDescent="0.25">
      <c r="B517" s="3"/>
      <c r="C517" s="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ht="12.5" x14ac:dyDescent="0.25">
      <c r="B518" s="3"/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ht="12.5" x14ac:dyDescent="0.25">
      <c r="B519" s="3"/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ht="12.5" x14ac:dyDescent="0.25">
      <c r="B520" s="3"/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ht="12.5" x14ac:dyDescent="0.25">
      <c r="B521" s="3"/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ht="12.5" x14ac:dyDescent="0.25">
      <c r="B522" s="3"/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ht="12.5" x14ac:dyDescent="0.25">
      <c r="B523" s="3"/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ht="12.5" x14ac:dyDescent="0.25">
      <c r="B524" s="3"/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ht="12.5" x14ac:dyDescent="0.25">
      <c r="B525" s="3"/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ht="12.5" x14ac:dyDescent="0.25">
      <c r="B526" s="3"/>
      <c r="C526" s="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ht="12.5" x14ac:dyDescent="0.25">
      <c r="B527" s="3"/>
      <c r="C527" s="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ht="12.5" x14ac:dyDescent="0.25">
      <c r="B528" s="3"/>
      <c r="C528" s="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ht="12.5" x14ac:dyDescent="0.25">
      <c r="B529" s="3"/>
      <c r="C529" s="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ht="12.5" x14ac:dyDescent="0.25">
      <c r="B530" s="3"/>
      <c r="C530" s="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ht="12.5" x14ac:dyDescent="0.25">
      <c r="B531" s="3"/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ht="12.5" x14ac:dyDescent="0.25">
      <c r="B532" s="3"/>
      <c r="C532" s="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ht="12.5" x14ac:dyDescent="0.25">
      <c r="B533" s="3"/>
      <c r="C533" s="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ht="12.5" x14ac:dyDescent="0.25">
      <c r="B534" s="3"/>
      <c r="C534" s="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ht="12.5" x14ac:dyDescent="0.25">
      <c r="B535" s="3"/>
      <c r="C535" s="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ht="12.5" x14ac:dyDescent="0.25">
      <c r="B536" s="3"/>
      <c r="C536" s="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ht="12.5" x14ac:dyDescent="0.25">
      <c r="B537" s="3"/>
      <c r="C537" s="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ht="12.5" x14ac:dyDescent="0.25">
      <c r="B538" s="3"/>
      <c r="C538" s="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ht="12.5" x14ac:dyDescent="0.25">
      <c r="B539" s="3"/>
      <c r="C539" s="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ht="12.5" x14ac:dyDescent="0.25">
      <c r="B540" s="3"/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ht="12.5" x14ac:dyDescent="0.25">
      <c r="B541" s="3"/>
      <c r="C541" s="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ht="12.5" x14ac:dyDescent="0.25">
      <c r="B542" s="3"/>
      <c r="C542" s="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ht="12.5" x14ac:dyDescent="0.25">
      <c r="B543" s="3"/>
      <c r="C543" s="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ht="12.5" x14ac:dyDescent="0.25">
      <c r="B544" s="3"/>
      <c r="C544" s="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ht="12.5" x14ac:dyDescent="0.25">
      <c r="B545" s="3"/>
      <c r="C545" s="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ht="12.5" x14ac:dyDescent="0.25">
      <c r="B546" s="3"/>
      <c r="C546" s="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ht="12.5" x14ac:dyDescent="0.25">
      <c r="B547" s="3"/>
      <c r="C547" s="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ht="12.5" x14ac:dyDescent="0.25">
      <c r="B548" s="3"/>
      <c r="C548" s="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ht="12.5" x14ac:dyDescent="0.25">
      <c r="B549" s="3"/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ht="12.5" x14ac:dyDescent="0.25">
      <c r="B550" s="3"/>
      <c r="C550" s="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ht="12.5" x14ac:dyDescent="0.25">
      <c r="B551" s="3"/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ht="12.5" x14ac:dyDescent="0.25">
      <c r="B552" s="3"/>
      <c r="C552" s="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ht="12.5" x14ac:dyDescent="0.25">
      <c r="B553" s="3"/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ht="12.5" x14ac:dyDescent="0.25">
      <c r="B554" s="3"/>
      <c r="C554" s="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ht="12.5" x14ac:dyDescent="0.25">
      <c r="B555" s="3"/>
      <c r="C555" s="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ht="12.5" x14ac:dyDescent="0.25">
      <c r="B556" s="3"/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ht="12.5" x14ac:dyDescent="0.25">
      <c r="B557" s="3"/>
      <c r="C557" s="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ht="12.5" x14ac:dyDescent="0.25">
      <c r="B558" s="3"/>
      <c r="C558" s="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ht="12.5" x14ac:dyDescent="0.25">
      <c r="B559" s="3"/>
      <c r="C559" s="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ht="12.5" x14ac:dyDescent="0.25">
      <c r="B560" s="3"/>
      <c r="C560" s="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ht="12.5" x14ac:dyDescent="0.25">
      <c r="B561" s="3"/>
      <c r="C561" s="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ht="12.5" x14ac:dyDescent="0.25">
      <c r="B562" s="3"/>
      <c r="C562" s="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ht="12.5" x14ac:dyDescent="0.25">
      <c r="B563" s="3"/>
      <c r="C563" s="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ht="12.5" x14ac:dyDescent="0.25">
      <c r="B564" s="3"/>
      <c r="C564" s="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ht="12.5" x14ac:dyDescent="0.25">
      <c r="B565" s="3"/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ht="12.5" x14ac:dyDescent="0.25">
      <c r="B566" s="3"/>
      <c r="C566" s="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ht="12.5" x14ac:dyDescent="0.25">
      <c r="B567" s="3"/>
      <c r="C567" s="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ht="12.5" x14ac:dyDescent="0.25">
      <c r="B568" s="3"/>
      <c r="C568" s="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ht="12.5" x14ac:dyDescent="0.25">
      <c r="B569" s="3"/>
      <c r="C569" s="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ht="12.5" x14ac:dyDescent="0.25">
      <c r="B570" s="3"/>
      <c r="C570" s="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ht="12.5" x14ac:dyDescent="0.25">
      <c r="B571" s="3"/>
      <c r="C571" s="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ht="12.5" x14ac:dyDescent="0.25">
      <c r="B572" s="3"/>
      <c r="C572" s="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ht="12.5" x14ac:dyDescent="0.25">
      <c r="B573" s="3"/>
      <c r="C573" s="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ht="12.5" x14ac:dyDescent="0.25">
      <c r="B574" s="3"/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ht="12.5" x14ac:dyDescent="0.25">
      <c r="B575" s="3"/>
      <c r="C575" s="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ht="12.5" x14ac:dyDescent="0.25">
      <c r="B576" s="3"/>
      <c r="C576" s="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ht="12.5" x14ac:dyDescent="0.25">
      <c r="B577" s="3"/>
      <c r="C577" s="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ht="12.5" x14ac:dyDescent="0.25">
      <c r="B578" s="3"/>
      <c r="C578" s="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ht="12.5" x14ac:dyDescent="0.25">
      <c r="B579" s="3"/>
      <c r="C579" s="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ht="12.5" x14ac:dyDescent="0.25">
      <c r="B580" s="3"/>
      <c r="C580" s="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ht="12.5" x14ac:dyDescent="0.25">
      <c r="B581" s="3"/>
      <c r="C581" s="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ht="12.5" x14ac:dyDescent="0.25">
      <c r="B582" s="3"/>
      <c r="C582" s="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ht="12.5" x14ac:dyDescent="0.25">
      <c r="B583" s="3"/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ht="12.5" x14ac:dyDescent="0.25">
      <c r="B584" s="3"/>
      <c r="C584" s="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ht="12.5" x14ac:dyDescent="0.25">
      <c r="B585" s="3"/>
      <c r="C585" s="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ht="12.5" x14ac:dyDescent="0.25">
      <c r="B586" s="3"/>
      <c r="C586" s="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ht="12.5" x14ac:dyDescent="0.25">
      <c r="B587" s="3"/>
      <c r="C587" s="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ht="12.5" x14ac:dyDescent="0.25">
      <c r="B588" s="3"/>
      <c r="C588" s="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ht="12.5" x14ac:dyDescent="0.25">
      <c r="B589" s="3"/>
      <c r="C589" s="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ht="12.5" x14ac:dyDescent="0.25">
      <c r="B590" s="3"/>
      <c r="C590" s="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ht="12.5" x14ac:dyDescent="0.25">
      <c r="B591" s="3"/>
      <c r="C591" s="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ht="12.5" x14ac:dyDescent="0.25">
      <c r="B592" s="3"/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ht="12.5" x14ac:dyDescent="0.25">
      <c r="B593" s="3"/>
      <c r="C593" s="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ht="12.5" x14ac:dyDescent="0.25">
      <c r="B594" s="3"/>
      <c r="C594" s="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ht="12.5" x14ac:dyDescent="0.25">
      <c r="B595" s="3"/>
      <c r="C595" s="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ht="12.5" x14ac:dyDescent="0.25">
      <c r="B596" s="3"/>
      <c r="C596" s="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ht="12.5" x14ac:dyDescent="0.25">
      <c r="B597" s="3"/>
      <c r="C597" s="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ht="12.5" x14ac:dyDescent="0.25">
      <c r="B598" s="3"/>
      <c r="C598" s="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ht="12.5" x14ac:dyDescent="0.25">
      <c r="B599" s="3"/>
      <c r="C599" s="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ht="12.5" x14ac:dyDescent="0.25">
      <c r="B600" s="3"/>
      <c r="C600" s="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ht="12.5" x14ac:dyDescent="0.25">
      <c r="B601" s="3"/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ht="12.5" x14ac:dyDescent="0.25">
      <c r="B602" s="3"/>
      <c r="C602" s="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ht="12.5" x14ac:dyDescent="0.25">
      <c r="B603" s="3"/>
      <c r="C603" s="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ht="12.5" x14ac:dyDescent="0.25">
      <c r="B604" s="3"/>
      <c r="C604" s="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ht="12.5" x14ac:dyDescent="0.25">
      <c r="B605" s="3"/>
      <c r="C605" s="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ht="12.5" x14ac:dyDescent="0.25">
      <c r="B606" s="3"/>
      <c r="C606" s="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ht="12.5" x14ac:dyDescent="0.25">
      <c r="B607" s="3"/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ht="12.5" x14ac:dyDescent="0.25">
      <c r="B608" s="3"/>
      <c r="C608" s="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ht="12.5" x14ac:dyDescent="0.25">
      <c r="B609" s="3"/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ht="12.5" x14ac:dyDescent="0.25">
      <c r="B610" s="3"/>
      <c r="C610" s="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ht="12.5" x14ac:dyDescent="0.25">
      <c r="B611" s="3"/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ht="12.5" x14ac:dyDescent="0.25">
      <c r="B612" s="3"/>
      <c r="C612" s="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ht="12.5" x14ac:dyDescent="0.25">
      <c r="B613" s="3"/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ht="12.5" x14ac:dyDescent="0.25">
      <c r="B614" s="3"/>
      <c r="C614" s="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ht="12.5" x14ac:dyDescent="0.25">
      <c r="B615" s="3"/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ht="12.5" x14ac:dyDescent="0.25">
      <c r="B616" s="3"/>
      <c r="C616" s="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ht="12.5" x14ac:dyDescent="0.25">
      <c r="B617" s="3"/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ht="12.5" x14ac:dyDescent="0.25">
      <c r="B618" s="3"/>
      <c r="C618" s="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ht="12.5" x14ac:dyDescent="0.25">
      <c r="B619" s="3"/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ht="12.5" x14ac:dyDescent="0.25">
      <c r="B620" s="3"/>
      <c r="C620" s="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ht="12.5" x14ac:dyDescent="0.25">
      <c r="B621" s="3"/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ht="12.5" x14ac:dyDescent="0.25">
      <c r="B622" s="3"/>
      <c r="C622" s="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ht="12.5" x14ac:dyDescent="0.25">
      <c r="B623" s="3"/>
      <c r="C623" s="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ht="12.5" x14ac:dyDescent="0.25">
      <c r="B624" s="3"/>
      <c r="C624" s="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ht="12.5" x14ac:dyDescent="0.25">
      <c r="B625" s="3"/>
      <c r="C625" s="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ht="12.5" x14ac:dyDescent="0.25">
      <c r="B626" s="3"/>
      <c r="C626" s="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ht="12.5" x14ac:dyDescent="0.25">
      <c r="B627" s="3"/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ht="12.5" x14ac:dyDescent="0.25">
      <c r="B628" s="3"/>
      <c r="C628" s="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ht="12.5" x14ac:dyDescent="0.25">
      <c r="B629" s="3"/>
      <c r="C629" s="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ht="12.5" x14ac:dyDescent="0.25">
      <c r="B630" s="3"/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ht="12.5" x14ac:dyDescent="0.25">
      <c r="B631" s="3"/>
      <c r="C631" s="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ht="12.5" x14ac:dyDescent="0.25">
      <c r="B632" s="3"/>
      <c r="C632" s="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ht="12.5" x14ac:dyDescent="0.25">
      <c r="B633" s="3"/>
      <c r="C633" s="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ht="12.5" x14ac:dyDescent="0.25">
      <c r="B634" s="3"/>
      <c r="C634" s="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ht="12.5" x14ac:dyDescent="0.25">
      <c r="B635" s="3"/>
      <c r="C635" s="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ht="12.5" x14ac:dyDescent="0.25">
      <c r="B636" s="3"/>
      <c r="C636" s="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ht="12.5" x14ac:dyDescent="0.25">
      <c r="B637" s="3"/>
      <c r="C637" s="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ht="12.5" x14ac:dyDescent="0.25">
      <c r="B638" s="3"/>
      <c r="C638" s="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ht="12.5" x14ac:dyDescent="0.25">
      <c r="B639" s="3"/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ht="12.5" x14ac:dyDescent="0.25">
      <c r="B640" s="3"/>
      <c r="C640" s="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ht="12.5" x14ac:dyDescent="0.25">
      <c r="B641" s="3"/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ht="12.5" x14ac:dyDescent="0.25">
      <c r="B642" s="3"/>
      <c r="C642" s="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ht="12.5" x14ac:dyDescent="0.25">
      <c r="B643" s="3"/>
      <c r="C643" s="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ht="12.5" x14ac:dyDescent="0.25">
      <c r="B644" s="3"/>
      <c r="C644" s="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ht="12.5" x14ac:dyDescent="0.25">
      <c r="B645" s="3"/>
      <c r="C645" s="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ht="12.5" x14ac:dyDescent="0.25">
      <c r="B646" s="3"/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ht="12.5" x14ac:dyDescent="0.25">
      <c r="B647" s="3"/>
      <c r="C647" s="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ht="12.5" x14ac:dyDescent="0.25">
      <c r="B648" s="3"/>
      <c r="C648" s="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ht="12.5" x14ac:dyDescent="0.25">
      <c r="B649" s="3"/>
      <c r="C649" s="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ht="12.5" x14ac:dyDescent="0.25">
      <c r="B650" s="3"/>
      <c r="C650" s="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ht="12.5" x14ac:dyDescent="0.25">
      <c r="B651" s="3"/>
      <c r="C651" s="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ht="12.5" x14ac:dyDescent="0.25">
      <c r="B652" s="3"/>
      <c r="C652" s="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ht="12.5" x14ac:dyDescent="0.25">
      <c r="B653" s="3"/>
      <c r="C653" s="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ht="12.5" x14ac:dyDescent="0.25">
      <c r="B654" s="3"/>
      <c r="C654" s="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ht="12.5" x14ac:dyDescent="0.25">
      <c r="B655" s="3"/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ht="12.5" x14ac:dyDescent="0.25">
      <c r="B656" s="3"/>
      <c r="C656" s="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ht="12.5" x14ac:dyDescent="0.25">
      <c r="B657" s="3"/>
      <c r="C657" s="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ht="12.5" x14ac:dyDescent="0.25">
      <c r="B658" s="3"/>
      <c r="C658" s="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ht="12.5" x14ac:dyDescent="0.25">
      <c r="B659" s="3"/>
      <c r="C659" s="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ht="12.5" x14ac:dyDescent="0.25">
      <c r="B660" s="3"/>
      <c r="C660" s="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ht="12.5" x14ac:dyDescent="0.25">
      <c r="B661" s="3"/>
      <c r="C661" s="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ht="12.5" x14ac:dyDescent="0.25">
      <c r="B662" s="3"/>
      <c r="C662" s="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ht="12.5" x14ac:dyDescent="0.25">
      <c r="B663" s="3"/>
      <c r="C663" s="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ht="12.5" x14ac:dyDescent="0.25">
      <c r="B664" s="3"/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ht="12.5" x14ac:dyDescent="0.25">
      <c r="B665" s="3"/>
      <c r="C665" s="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ht="12.5" x14ac:dyDescent="0.25">
      <c r="B666" s="3"/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ht="12.5" x14ac:dyDescent="0.25">
      <c r="B667" s="3"/>
      <c r="C667" s="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ht="12.5" x14ac:dyDescent="0.25">
      <c r="B668" s="3"/>
      <c r="C668" s="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ht="12.5" x14ac:dyDescent="0.25">
      <c r="B669" s="3"/>
      <c r="C669" s="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ht="12.5" x14ac:dyDescent="0.25">
      <c r="B670" s="3"/>
      <c r="C670" s="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ht="12.5" x14ac:dyDescent="0.25">
      <c r="B671" s="3"/>
      <c r="C671" s="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ht="12.5" x14ac:dyDescent="0.25">
      <c r="B672" s="3"/>
      <c r="C672" s="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ht="12.5" x14ac:dyDescent="0.25">
      <c r="B673" s="3"/>
      <c r="C673" s="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ht="12.5" x14ac:dyDescent="0.25">
      <c r="B674" s="3"/>
      <c r="C674" s="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ht="12.5" x14ac:dyDescent="0.25">
      <c r="B675" s="3"/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ht="12.5" x14ac:dyDescent="0.25">
      <c r="B676" s="3"/>
      <c r="C676" s="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ht="12.5" x14ac:dyDescent="0.25">
      <c r="B677" s="3"/>
      <c r="C677" s="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ht="12.5" x14ac:dyDescent="0.25">
      <c r="B678" s="3"/>
      <c r="C678" s="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ht="12.5" x14ac:dyDescent="0.25">
      <c r="B679" s="3"/>
      <c r="C679" s="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ht="12.5" x14ac:dyDescent="0.25">
      <c r="B680" s="3"/>
      <c r="C680" s="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ht="12.5" x14ac:dyDescent="0.25">
      <c r="B681" s="3"/>
      <c r="C681" s="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ht="12.5" x14ac:dyDescent="0.25">
      <c r="B682" s="3"/>
      <c r="C682" s="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ht="12.5" x14ac:dyDescent="0.25">
      <c r="B683" s="3"/>
      <c r="C683" s="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ht="12.5" x14ac:dyDescent="0.25">
      <c r="B684" s="3"/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ht="12.5" x14ac:dyDescent="0.25">
      <c r="B685" s="3"/>
      <c r="C685" s="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ht="12.5" x14ac:dyDescent="0.25">
      <c r="B686" s="3"/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ht="12.5" x14ac:dyDescent="0.25">
      <c r="B687" s="3"/>
      <c r="C687" s="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ht="12.5" x14ac:dyDescent="0.25">
      <c r="B688" s="3"/>
      <c r="C688" s="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ht="12.5" x14ac:dyDescent="0.25">
      <c r="B689" s="3"/>
      <c r="C689" s="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ht="12.5" x14ac:dyDescent="0.25">
      <c r="B690" s="3"/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ht="12.5" x14ac:dyDescent="0.25">
      <c r="B691" s="3"/>
      <c r="C691" s="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ht="12.5" x14ac:dyDescent="0.25">
      <c r="B692" s="3"/>
      <c r="C692" s="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ht="12.5" x14ac:dyDescent="0.25">
      <c r="B693" s="3"/>
      <c r="C693" s="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ht="12.5" x14ac:dyDescent="0.25">
      <c r="B694" s="3"/>
      <c r="C694" s="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ht="12.5" x14ac:dyDescent="0.25">
      <c r="B695" s="3"/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ht="12.5" x14ac:dyDescent="0.25">
      <c r="B696" s="3"/>
      <c r="C696" s="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ht="12.5" x14ac:dyDescent="0.25">
      <c r="B697" s="3"/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ht="12.5" x14ac:dyDescent="0.25">
      <c r="B698" s="3"/>
      <c r="C698" s="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ht="12.5" x14ac:dyDescent="0.25">
      <c r="B699" s="3"/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ht="12.5" x14ac:dyDescent="0.25">
      <c r="B700" s="3"/>
      <c r="C700" s="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ht="12.5" x14ac:dyDescent="0.25">
      <c r="B701" s="3"/>
      <c r="C701" s="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ht="12.5" x14ac:dyDescent="0.25">
      <c r="B702" s="3"/>
      <c r="C702" s="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ht="12.5" x14ac:dyDescent="0.25">
      <c r="B703" s="3"/>
      <c r="C703" s="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ht="12.5" x14ac:dyDescent="0.25">
      <c r="B704" s="3"/>
      <c r="C704" s="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ht="12.5" x14ac:dyDescent="0.25">
      <c r="B705" s="3"/>
      <c r="C705" s="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ht="12.5" x14ac:dyDescent="0.25">
      <c r="B706" s="3"/>
      <c r="C706" s="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ht="12.5" x14ac:dyDescent="0.25">
      <c r="B707" s="3"/>
      <c r="C707" s="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ht="12.5" x14ac:dyDescent="0.25">
      <c r="B708" s="3"/>
      <c r="C708" s="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ht="12.5" x14ac:dyDescent="0.25">
      <c r="B709" s="3"/>
      <c r="C709" s="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ht="12.5" x14ac:dyDescent="0.25">
      <c r="B710" s="3"/>
      <c r="C710" s="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ht="12.5" x14ac:dyDescent="0.25">
      <c r="B711" s="3"/>
      <c r="C711" s="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ht="12.5" x14ac:dyDescent="0.25">
      <c r="B712" s="3"/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ht="12.5" x14ac:dyDescent="0.25">
      <c r="B713" s="3"/>
      <c r="C713" s="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ht="12.5" x14ac:dyDescent="0.25">
      <c r="B714" s="3"/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ht="12.5" x14ac:dyDescent="0.25">
      <c r="B715" s="3"/>
      <c r="C715" s="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ht="12.5" x14ac:dyDescent="0.25">
      <c r="B716" s="3"/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ht="12.5" x14ac:dyDescent="0.25">
      <c r="B717" s="3"/>
      <c r="C717" s="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ht="12.5" x14ac:dyDescent="0.25">
      <c r="B718" s="3"/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ht="12.5" x14ac:dyDescent="0.25">
      <c r="B719" s="3"/>
      <c r="C719" s="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ht="12.5" x14ac:dyDescent="0.25">
      <c r="B720" s="3"/>
      <c r="C720" s="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ht="12.5" x14ac:dyDescent="0.25">
      <c r="B721" s="3"/>
      <c r="C721" s="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ht="12.5" x14ac:dyDescent="0.25">
      <c r="B722" s="3"/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ht="12.5" x14ac:dyDescent="0.25">
      <c r="B723" s="3"/>
      <c r="C723" s="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ht="12.5" x14ac:dyDescent="0.25">
      <c r="B724" s="3"/>
      <c r="C724" s="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ht="12.5" x14ac:dyDescent="0.25">
      <c r="B725" s="3"/>
      <c r="C725" s="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ht="12.5" x14ac:dyDescent="0.25">
      <c r="B726" s="3"/>
      <c r="C726" s="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ht="12.5" x14ac:dyDescent="0.25">
      <c r="B727" s="3"/>
      <c r="C727" s="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ht="12.5" x14ac:dyDescent="0.25">
      <c r="B728" s="3"/>
      <c r="C728" s="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ht="12.5" x14ac:dyDescent="0.25">
      <c r="B729" s="3"/>
      <c r="C729" s="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ht="12.5" x14ac:dyDescent="0.25">
      <c r="B730" s="3"/>
      <c r="C730" s="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ht="12.5" x14ac:dyDescent="0.25">
      <c r="B731" s="3"/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ht="12.5" x14ac:dyDescent="0.25">
      <c r="B732" s="3"/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ht="12.5" x14ac:dyDescent="0.25">
      <c r="B733" s="3"/>
      <c r="C733" s="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ht="12.5" x14ac:dyDescent="0.25">
      <c r="B734" s="3"/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ht="12.5" x14ac:dyDescent="0.25">
      <c r="B735" s="3"/>
      <c r="C735" s="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ht="12.5" x14ac:dyDescent="0.25">
      <c r="B736" s="3"/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ht="12.5" x14ac:dyDescent="0.25">
      <c r="B737" s="3"/>
      <c r="C737" s="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ht="12.5" x14ac:dyDescent="0.25">
      <c r="B738" s="3"/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ht="12.5" x14ac:dyDescent="0.25">
      <c r="B739" s="3"/>
      <c r="C739" s="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ht="12.5" x14ac:dyDescent="0.25">
      <c r="B740" s="3"/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ht="12.5" x14ac:dyDescent="0.25">
      <c r="B741" s="3"/>
      <c r="C741" s="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ht="12.5" x14ac:dyDescent="0.25">
      <c r="B742" s="3"/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ht="12.5" x14ac:dyDescent="0.25">
      <c r="B743" s="3"/>
      <c r="C743" s="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ht="12.5" x14ac:dyDescent="0.25">
      <c r="B744" s="3"/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ht="12.5" x14ac:dyDescent="0.25">
      <c r="B745" s="3"/>
      <c r="C745" s="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ht="12.5" x14ac:dyDescent="0.25">
      <c r="B746" s="3"/>
      <c r="C746" s="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ht="12.5" x14ac:dyDescent="0.25">
      <c r="B747" s="3"/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ht="12.5" x14ac:dyDescent="0.25">
      <c r="B748" s="3"/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ht="12.5" x14ac:dyDescent="0.25">
      <c r="B749" s="3"/>
      <c r="C749" s="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ht="12.5" x14ac:dyDescent="0.25">
      <c r="B750" s="3"/>
      <c r="C750" s="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ht="12.5" x14ac:dyDescent="0.25">
      <c r="B751" s="3"/>
      <c r="C751" s="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ht="12.5" x14ac:dyDescent="0.25">
      <c r="B752" s="3"/>
      <c r="C752" s="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ht="12.5" x14ac:dyDescent="0.25">
      <c r="B753" s="3"/>
      <c r="C753" s="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ht="12.5" x14ac:dyDescent="0.25">
      <c r="B754" s="3"/>
      <c r="C754" s="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ht="12.5" x14ac:dyDescent="0.25">
      <c r="B755" s="3"/>
      <c r="C755" s="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ht="12.5" x14ac:dyDescent="0.25">
      <c r="B756" s="3"/>
      <c r="C756" s="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ht="12.5" x14ac:dyDescent="0.25">
      <c r="B757" s="3"/>
      <c r="C757" s="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ht="12.5" x14ac:dyDescent="0.25">
      <c r="B758" s="3"/>
      <c r="C758" s="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ht="12.5" x14ac:dyDescent="0.25">
      <c r="B759" s="3"/>
      <c r="C759" s="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ht="12.5" x14ac:dyDescent="0.25">
      <c r="B760" s="3"/>
      <c r="C760" s="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ht="12.5" x14ac:dyDescent="0.25">
      <c r="B761" s="3"/>
      <c r="C761" s="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ht="12.5" x14ac:dyDescent="0.25">
      <c r="B762" s="3"/>
      <c r="C762" s="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ht="12.5" x14ac:dyDescent="0.25">
      <c r="B763" s="3"/>
      <c r="C763" s="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ht="12.5" x14ac:dyDescent="0.25">
      <c r="B764" s="3"/>
      <c r="C764" s="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ht="12.5" x14ac:dyDescent="0.25">
      <c r="B765" s="3"/>
      <c r="C765" s="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ht="12.5" x14ac:dyDescent="0.25">
      <c r="B766" s="3"/>
      <c r="C766" s="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ht="12.5" x14ac:dyDescent="0.25">
      <c r="B767" s="3"/>
      <c r="C767" s="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ht="12.5" x14ac:dyDescent="0.25">
      <c r="B768" s="3"/>
      <c r="C768" s="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ht="12.5" x14ac:dyDescent="0.25">
      <c r="B769" s="3"/>
      <c r="C769" s="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ht="12.5" x14ac:dyDescent="0.25">
      <c r="B770" s="3"/>
      <c r="C770" s="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ht="12.5" x14ac:dyDescent="0.25">
      <c r="B771" s="3"/>
      <c r="C771" s="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ht="12.5" x14ac:dyDescent="0.25">
      <c r="B772" s="3"/>
      <c r="C772" s="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ht="12.5" x14ac:dyDescent="0.25">
      <c r="B773" s="3"/>
      <c r="C773" s="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ht="12.5" x14ac:dyDescent="0.25">
      <c r="B774" s="3"/>
      <c r="C774" s="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ht="12.5" x14ac:dyDescent="0.25">
      <c r="B775" s="3"/>
      <c r="C775" s="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ht="12.5" x14ac:dyDescent="0.25">
      <c r="B776" s="3"/>
      <c r="C776" s="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ht="12.5" x14ac:dyDescent="0.25">
      <c r="B777" s="3"/>
      <c r="C777" s="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ht="12.5" x14ac:dyDescent="0.25">
      <c r="B778" s="3"/>
      <c r="C778" s="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ht="12.5" x14ac:dyDescent="0.25">
      <c r="B779" s="3"/>
      <c r="C779" s="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ht="12.5" x14ac:dyDescent="0.25">
      <c r="B780" s="3"/>
      <c r="C780" s="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ht="12.5" x14ac:dyDescent="0.25">
      <c r="B781" s="3"/>
      <c r="C781" s="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ht="12.5" x14ac:dyDescent="0.25">
      <c r="B782" s="3"/>
      <c r="C782" s="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ht="12.5" x14ac:dyDescent="0.25">
      <c r="B783" s="3"/>
      <c r="C783" s="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ht="12.5" x14ac:dyDescent="0.25">
      <c r="B784" s="3"/>
      <c r="C784" s="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ht="12.5" x14ac:dyDescent="0.25">
      <c r="B785" s="3"/>
      <c r="C785" s="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ht="12.5" x14ac:dyDescent="0.25">
      <c r="B786" s="3"/>
      <c r="C786" s="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ht="12.5" x14ac:dyDescent="0.25">
      <c r="B787" s="3"/>
      <c r="C787" s="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ht="12.5" x14ac:dyDescent="0.25">
      <c r="B788" s="3"/>
      <c r="C788" s="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ht="12.5" x14ac:dyDescent="0.25">
      <c r="B789" s="3"/>
      <c r="C789" s="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ht="12.5" x14ac:dyDescent="0.25">
      <c r="B790" s="3"/>
      <c r="C790" s="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ht="12.5" x14ac:dyDescent="0.25">
      <c r="B791" s="3"/>
      <c r="C791" s="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ht="12.5" x14ac:dyDescent="0.25">
      <c r="B792" s="3"/>
      <c r="C792" s="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ht="12.5" x14ac:dyDescent="0.25">
      <c r="B793" s="3"/>
      <c r="C793" s="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ht="12.5" x14ac:dyDescent="0.25">
      <c r="B794" s="3"/>
      <c r="C794" s="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ht="12.5" x14ac:dyDescent="0.25">
      <c r="B795" s="3"/>
      <c r="C795" s="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ht="12.5" x14ac:dyDescent="0.25">
      <c r="B796" s="3"/>
      <c r="C796" s="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ht="12.5" x14ac:dyDescent="0.25">
      <c r="B797" s="3"/>
      <c r="C797" s="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ht="12.5" x14ac:dyDescent="0.25">
      <c r="B798" s="3"/>
      <c r="C798" s="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ht="12.5" x14ac:dyDescent="0.25">
      <c r="B799" s="3"/>
      <c r="C799" s="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ht="12.5" x14ac:dyDescent="0.25">
      <c r="B800" s="3"/>
      <c r="C800" s="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ht="12.5" x14ac:dyDescent="0.25">
      <c r="B801" s="3"/>
      <c r="C801" s="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ht="12.5" x14ac:dyDescent="0.25">
      <c r="B802" s="3"/>
      <c r="C802" s="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ht="12.5" x14ac:dyDescent="0.25">
      <c r="B803" s="3"/>
      <c r="C803" s="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ht="12.5" x14ac:dyDescent="0.25">
      <c r="B804" s="3"/>
      <c r="C804" s="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ht="12.5" x14ac:dyDescent="0.25">
      <c r="B805" s="3"/>
      <c r="C805" s="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ht="12.5" x14ac:dyDescent="0.25">
      <c r="B806" s="3"/>
      <c r="C806" s="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ht="12.5" x14ac:dyDescent="0.25">
      <c r="B807" s="3"/>
      <c r="C807" s="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ht="12.5" x14ac:dyDescent="0.25">
      <c r="B808" s="3"/>
      <c r="C808" s="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ht="12.5" x14ac:dyDescent="0.25">
      <c r="B809" s="3"/>
      <c r="C809" s="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ht="12.5" x14ac:dyDescent="0.25">
      <c r="B810" s="3"/>
      <c r="C810" s="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ht="12.5" x14ac:dyDescent="0.25">
      <c r="B811" s="3"/>
      <c r="C811" s="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ht="12.5" x14ac:dyDescent="0.25">
      <c r="B812" s="3"/>
      <c r="C812" s="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ht="12.5" x14ac:dyDescent="0.25">
      <c r="B813" s="3"/>
      <c r="C813" s="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ht="12.5" x14ac:dyDescent="0.25">
      <c r="B814" s="3"/>
      <c r="C814" s="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ht="12.5" x14ac:dyDescent="0.25">
      <c r="B815" s="3"/>
      <c r="C815" s="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ht="12.5" x14ac:dyDescent="0.25">
      <c r="B816" s="3"/>
      <c r="C816" s="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ht="12.5" x14ac:dyDescent="0.25">
      <c r="B817" s="3"/>
      <c r="C817" s="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ht="12.5" x14ac:dyDescent="0.25">
      <c r="B818" s="3"/>
      <c r="C818" s="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ht="12.5" x14ac:dyDescent="0.25">
      <c r="B819" s="3"/>
      <c r="C819" s="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ht="12.5" x14ac:dyDescent="0.25">
      <c r="B820" s="3"/>
      <c r="C820" s="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ht="12.5" x14ac:dyDescent="0.25">
      <c r="B821" s="3"/>
      <c r="C821" s="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ht="12.5" x14ac:dyDescent="0.25">
      <c r="B822" s="3"/>
      <c r="C822" s="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ht="12.5" x14ac:dyDescent="0.25">
      <c r="B823" s="3"/>
      <c r="C823" s="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ht="12.5" x14ac:dyDescent="0.25">
      <c r="B824" s="3"/>
      <c r="C824" s="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ht="12.5" x14ac:dyDescent="0.25">
      <c r="B825" s="3"/>
      <c r="C825" s="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ht="12.5" x14ac:dyDescent="0.25">
      <c r="B826" s="3"/>
      <c r="C826" s="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ht="12.5" x14ac:dyDescent="0.25">
      <c r="B827" s="3"/>
      <c r="C827" s="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ht="12.5" x14ac:dyDescent="0.25">
      <c r="B828" s="3"/>
      <c r="C828" s="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ht="12.5" x14ac:dyDescent="0.25">
      <c r="B829" s="3"/>
      <c r="C829" s="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ht="12.5" x14ac:dyDescent="0.25">
      <c r="B830" s="3"/>
      <c r="C830" s="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ht="12.5" x14ac:dyDescent="0.25">
      <c r="B831" s="3"/>
      <c r="C831" s="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ht="12.5" x14ac:dyDescent="0.25">
      <c r="B832" s="3"/>
      <c r="C832" s="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ht="12.5" x14ac:dyDescent="0.25">
      <c r="B833" s="3"/>
      <c r="C833" s="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ht="12.5" x14ac:dyDescent="0.25">
      <c r="B834" s="3"/>
      <c r="C834" s="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ht="12.5" x14ac:dyDescent="0.25">
      <c r="B835" s="3"/>
      <c r="C835" s="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ht="12.5" x14ac:dyDescent="0.25">
      <c r="B836" s="3"/>
      <c r="C836" s="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ht="12.5" x14ac:dyDescent="0.25">
      <c r="B837" s="3"/>
      <c r="C837" s="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ht="12.5" x14ac:dyDescent="0.25">
      <c r="B838" s="3"/>
      <c r="C838" s="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ht="12.5" x14ac:dyDescent="0.25">
      <c r="B839" s="3"/>
      <c r="C839" s="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ht="12.5" x14ac:dyDescent="0.25">
      <c r="B840" s="3"/>
      <c r="C840" s="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ht="12.5" x14ac:dyDescent="0.25">
      <c r="B841" s="3"/>
      <c r="C841" s="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ht="12.5" x14ac:dyDescent="0.25">
      <c r="B842" s="3"/>
      <c r="C842" s="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ht="12.5" x14ac:dyDescent="0.25">
      <c r="B843" s="3"/>
      <c r="C843" s="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ht="12.5" x14ac:dyDescent="0.25">
      <c r="B844" s="3"/>
      <c r="C844" s="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ht="12.5" x14ac:dyDescent="0.25">
      <c r="B845" s="3"/>
      <c r="C845" s="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ht="12.5" x14ac:dyDescent="0.25">
      <c r="B846" s="3"/>
      <c r="C846" s="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ht="12.5" x14ac:dyDescent="0.25">
      <c r="B847" s="3"/>
      <c r="C847" s="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ht="12.5" x14ac:dyDescent="0.25">
      <c r="B848" s="3"/>
      <c r="C848" s="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ht="12.5" x14ac:dyDescent="0.25">
      <c r="B849" s="3"/>
      <c r="C849" s="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ht="12.5" x14ac:dyDescent="0.25">
      <c r="B850" s="3"/>
      <c r="C850" s="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ht="12.5" x14ac:dyDescent="0.25">
      <c r="B851" s="3"/>
      <c r="C851" s="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ht="12.5" x14ac:dyDescent="0.25">
      <c r="B852" s="3"/>
      <c r="C852" s="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ht="12.5" x14ac:dyDescent="0.25">
      <c r="B853" s="3"/>
      <c r="C853" s="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ht="12.5" x14ac:dyDescent="0.25">
      <c r="B854" s="3"/>
      <c r="C854" s="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ht="12.5" x14ac:dyDescent="0.25">
      <c r="B855" s="3"/>
      <c r="C855" s="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ht="12.5" x14ac:dyDescent="0.25">
      <c r="B856" s="3"/>
      <c r="C856" s="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ht="12.5" x14ac:dyDescent="0.25">
      <c r="B857" s="3"/>
      <c r="C857" s="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ht="12.5" x14ac:dyDescent="0.25">
      <c r="B858" s="3"/>
      <c r="C858" s="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ht="12.5" x14ac:dyDescent="0.25">
      <c r="B859" s="3"/>
      <c r="C859" s="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ht="12.5" x14ac:dyDescent="0.25">
      <c r="B860" s="3"/>
      <c r="C860" s="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ht="12.5" x14ac:dyDescent="0.25">
      <c r="B861" s="3"/>
      <c r="C861" s="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ht="12.5" x14ac:dyDescent="0.25">
      <c r="B862" s="3"/>
      <c r="C862" s="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ht="12.5" x14ac:dyDescent="0.25">
      <c r="B863" s="3"/>
      <c r="C863" s="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ht="12.5" x14ac:dyDescent="0.25">
      <c r="B864" s="3"/>
      <c r="C864" s="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ht="12.5" x14ac:dyDescent="0.25">
      <c r="B865" s="3"/>
      <c r="C865" s="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ht="12.5" x14ac:dyDescent="0.25">
      <c r="B866" s="3"/>
      <c r="C866" s="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ht="12.5" x14ac:dyDescent="0.25">
      <c r="B867" s="3"/>
      <c r="C867" s="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ht="12.5" x14ac:dyDescent="0.25">
      <c r="B868" s="3"/>
      <c r="C868" s="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ht="12.5" x14ac:dyDescent="0.25">
      <c r="B869" s="3"/>
      <c r="C869" s="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ht="12.5" x14ac:dyDescent="0.25">
      <c r="B870" s="3"/>
      <c r="C870" s="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ht="12.5" x14ac:dyDescent="0.25">
      <c r="B871" s="3"/>
      <c r="C871" s="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ht="12.5" x14ac:dyDescent="0.25">
      <c r="B872" s="3"/>
      <c r="C872" s="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ht="12.5" x14ac:dyDescent="0.25">
      <c r="B873" s="3"/>
      <c r="C873" s="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ht="12.5" x14ac:dyDescent="0.25">
      <c r="B874" s="3"/>
      <c r="C874" s="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ht="12.5" x14ac:dyDescent="0.25">
      <c r="B875" s="3"/>
      <c r="C875" s="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ht="12.5" x14ac:dyDescent="0.25">
      <c r="B876" s="3"/>
      <c r="C876" s="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ht="12.5" x14ac:dyDescent="0.25">
      <c r="B877" s="3"/>
      <c r="C877" s="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ht="12.5" x14ac:dyDescent="0.25">
      <c r="B878" s="3"/>
      <c r="C878" s="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ht="12.5" x14ac:dyDescent="0.25">
      <c r="B879" s="3"/>
      <c r="C879" s="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ht="12.5" x14ac:dyDescent="0.25">
      <c r="B880" s="3"/>
      <c r="C880" s="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ht="12.5" x14ac:dyDescent="0.25">
      <c r="B881" s="3"/>
      <c r="C881" s="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ht="12.5" x14ac:dyDescent="0.25">
      <c r="B882" s="3"/>
      <c r="C882" s="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ht="12.5" x14ac:dyDescent="0.25">
      <c r="B883" s="3"/>
      <c r="C883" s="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ht="12.5" x14ac:dyDescent="0.25">
      <c r="B884" s="3"/>
      <c r="C884" s="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ht="12.5" x14ac:dyDescent="0.25">
      <c r="B885" s="3"/>
      <c r="C885" s="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ht="12.5" x14ac:dyDescent="0.25">
      <c r="B886" s="3"/>
      <c r="C886" s="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ht="12.5" x14ac:dyDescent="0.25">
      <c r="B887" s="3"/>
      <c r="C887" s="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ht="12.5" x14ac:dyDescent="0.25">
      <c r="B888" s="3"/>
      <c r="C888" s="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ht="12.5" x14ac:dyDescent="0.25">
      <c r="B889" s="3"/>
      <c r="C889" s="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ht="12.5" x14ac:dyDescent="0.25">
      <c r="B890" s="3"/>
      <c r="C890" s="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ht="12.5" x14ac:dyDescent="0.25">
      <c r="B891" s="3"/>
      <c r="C891" s="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ht="12.5" x14ac:dyDescent="0.25">
      <c r="B892" s="3"/>
      <c r="C892" s="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ht="12.5" x14ac:dyDescent="0.25">
      <c r="B893" s="3"/>
      <c r="C893" s="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ht="12.5" x14ac:dyDescent="0.25">
      <c r="B894" s="3"/>
      <c r="C894" s="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ht="12.5" x14ac:dyDescent="0.25">
      <c r="B895" s="3"/>
      <c r="C895" s="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ht="12.5" x14ac:dyDescent="0.25">
      <c r="B896" s="3"/>
      <c r="C896" s="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ht="12.5" x14ac:dyDescent="0.25">
      <c r="B897" s="3"/>
      <c r="C897" s="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ht="12.5" x14ac:dyDescent="0.25">
      <c r="B898" s="3"/>
      <c r="C898" s="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ht="12.5" x14ac:dyDescent="0.25">
      <c r="B899" s="3"/>
      <c r="C899" s="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ht="12.5" x14ac:dyDescent="0.25">
      <c r="B900" s="3"/>
      <c r="C900" s="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ht="12.5" x14ac:dyDescent="0.25">
      <c r="B901" s="3"/>
      <c r="C901" s="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ht="12.5" x14ac:dyDescent="0.25">
      <c r="B902" s="3"/>
      <c r="C902" s="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ht="12.5" x14ac:dyDescent="0.25">
      <c r="B903" s="3"/>
      <c r="C903" s="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ht="12.5" x14ac:dyDescent="0.25">
      <c r="B904" s="3"/>
      <c r="C904" s="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ht="12.5" x14ac:dyDescent="0.25">
      <c r="B905" s="3"/>
      <c r="C905" s="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ht="12.5" x14ac:dyDescent="0.25">
      <c r="B906" s="3"/>
      <c r="C906" s="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ht="12.5" x14ac:dyDescent="0.25">
      <c r="B907" s="3"/>
      <c r="C907" s="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ht="12.5" x14ac:dyDescent="0.25">
      <c r="B908" s="3"/>
      <c r="C908" s="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ht="12.5" x14ac:dyDescent="0.25">
      <c r="B909" s="3"/>
      <c r="C909" s="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ht="12.5" x14ac:dyDescent="0.25">
      <c r="B910" s="3"/>
      <c r="C910" s="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ht="12.5" x14ac:dyDescent="0.25">
      <c r="B911" s="3"/>
      <c r="C911" s="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ht="12.5" x14ac:dyDescent="0.25">
      <c r="B912" s="3"/>
      <c r="C912" s="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ht="12.5" x14ac:dyDescent="0.25">
      <c r="B913" s="3"/>
      <c r="C913" s="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ht="12.5" x14ac:dyDescent="0.25">
      <c r="B914" s="3"/>
      <c r="C914" s="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ht="12.5" x14ac:dyDescent="0.25">
      <c r="B915" s="3"/>
      <c r="C915" s="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ht="12.5" x14ac:dyDescent="0.25">
      <c r="B916" s="3"/>
      <c r="C916" s="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ht="12.5" x14ac:dyDescent="0.25">
      <c r="B917" s="3"/>
      <c r="C917" s="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ht="12.5" x14ac:dyDescent="0.25">
      <c r="B918" s="3"/>
      <c r="C918" s="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ht="12.5" x14ac:dyDescent="0.25">
      <c r="B919" s="3"/>
      <c r="C919" s="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ht="12.5" x14ac:dyDescent="0.25">
      <c r="B920" s="3"/>
      <c r="C920" s="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ht="12.5" x14ac:dyDescent="0.25">
      <c r="B921" s="3"/>
      <c r="C921" s="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ht="12.5" x14ac:dyDescent="0.25">
      <c r="B922" s="3"/>
      <c r="C922" s="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ht="12.5" x14ac:dyDescent="0.25">
      <c r="B923" s="3"/>
      <c r="C923" s="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ht="12.5" x14ac:dyDescent="0.25">
      <c r="B924" s="3"/>
      <c r="C924" s="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ht="12.5" x14ac:dyDescent="0.25">
      <c r="B925" s="3"/>
      <c r="C925" s="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ht="12.5" x14ac:dyDescent="0.25">
      <c r="B926" s="3"/>
      <c r="C926" s="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ht="12.5" x14ac:dyDescent="0.25">
      <c r="B927" s="3"/>
      <c r="C927" s="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ht="12.5" x14ac:dyDescent="0.25">
      <c r="B928" s="3"/>
      <c r="C928" s="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ht="12.5" x14ac:dyDescent="0.25">
      <c r="B929" s="3"/>
      <c r="C929" s="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ht="12.5" x14ac:dyDescent="0.25">
      <c r="B930" s="3"/>
      <c r="C930" s="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ht="12.5" x14ac:dyDescent="0.25">
      <c r="B931" s="3"/>
      <c r="C931" s="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ht="12.5" x14ac:dyDescent="0.25">
      <c r="B932" s="3"/>
      <c r="C932" s="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ht="12.5" x14ac:dyDescent="0.25">
      <c r="B933" s="3"/>
      <c r="C933" s="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ht="12.5" x14ac:dyDescent="0.25">
      <c r="B934" s="3"/>
      <c r="C934" s="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ht="12.5" x14ac:dyDescent="0.25">
      <c r="B935" s="3"/>
      <c r="C935" s="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ht="12.5" x14ac:dyDescent="0.25">
      <c r="B936" s="3"/>
      <c r="C936" s="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ht="12.5" x14ac:dyDescent="0.25">
      <c r="B937" s="3"/>
      <c r="C937" s="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ht="12.5" x14ac:dyDescent="0.25">
      <c r="B938" s="3"/>
      <c r="C938" s="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ht="12.5" x14ac:dyDescent="0.25">
      <c r="B939" s="3"/>
      <c r="C939" s="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ht="12.5" x14ac:dyDescent="0.25">
      <c r="B940" s="3"/>
      <c r="C940" s="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ht="12.5" x14ac:dyDescent="0.25">
      <c r="B941" s="3"/>
      <c r="C941" s="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ht="12.5" x14ac:dyDescent="0.25">
      <c r="B942" s="3"/>
      <c r="C942" s="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ht="12.5" x14ac:dyDescent="0.25">
      <c r="B943" s="3"/>
      <c r="C943" s="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ht="12.5" x14ac:dyDescent="0.25">
      <c r="B944" s="3"/>
      <c r="C944" s="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ht="12.5" x14ac:dyDescent="0.25">
      <c r="B945" s="3"/>
      <c r="C945" s="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ht="12.5" x14ac:dyDescent="0.25">
      <c r="B946" s="3"/>
      <c r="C946" s="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ht="12.5" x14ac:dyDescent="0.25">
      <c r="B947" s="3"/>
      <c r="C947" s="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ht="12.5" x14ac:dyDescent="0.25">
      <c r="B948" s="3"/>
      <c r="C948" s="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ht="12.5" x14ac:dyDescent="0.25">
      <c r="B949" s="3"/>
      <c r="C949" s="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ht="12.5" x14ac:dyDescent="0.25">
      <c r="B950" s="3"/>
      <c r="C950" s="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ht="12.5" x14ac:dyDescent="0.25">
      <c r="B951" s="3"/>
      <c r="C951" s="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ht="12.5" x14ac:dyDescent="0.25">
      <c r="B952" s="3"/>
      <c r="C952" s="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ht="12.5" x14ac:dyDescent="0.25">
      <c r="B953" s="3"/>
      <c r="C953" s="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ht="12.5" x14ac:dyDescent="0.25">
      <c r="B954" s="3"/>
      <c r="C954" s="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ht="12.5" x14ac:dyDescent="0.25">
      <c r="B955" s="3"/>
      <c r="C955" s="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ht="12.5" x14ac:dyDescent="0.25">
      <c r="B956" s="3"/>
      <c r="C956" s="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ht="12.5" x14ac:dyDescent="0.25">
      <c r="B957" s="3"/>
      <c r="C957" s="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ht="12.5" x14ac:dyDescent="0.25">
      <c r="B958" s="3"/>
      <c r="C958" s="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ht="12.5" x14ac:dyDescent="0.25">
      <c r="B959" s="3"/>
      <c r="C959" s="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ht="12.5" x14ac:dyDescent="0.25">
      <c r="B960" s="3"/>
      <c r="C960" s="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ht="12.5" x14ac:dyDescent="0.25">
      <c r="B961" s="3"/>
      <c r="C961" s="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ht="12.5" x14ac:dyDescent="0.25">
      <c r="B962" s="3"/>
      <c r="C962" s="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ht="12.5" x14ac:dyDescent="0.25">
      <c r="B963" s="3"/>
      <c r="C963" s="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ht="12.5" x14ac:dyDescent="0.25">
      <c r="B964" s="3"/>
      <c r="C964" s="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ht="12.5" x14ac:dyDescent="0.25">
      <c r="B965" s="3"/>
      <c r="C965" s="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ht="12.5" x14ac:dyDescent="0.25">
      <c r="B966" s="3"/>
      <c r="C966" s="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ht="12.5" x14ac:dyDescent="0.25">
      <c r="B967" s="3"/>
      <c r="C967" s="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ht="12.5" x14ac:dyDescent="0.25">
      <c r="B968" s="3"/>
      <c r="C968" s="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ht="12.5" x14ac:dyDescent="0.25">
      <c r="B969" s="3"/>
      <c r="C969" s="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ht="12.5" x14ac:dyDescent="0.25">
      <c r="B970" s="3"/>
      <c r="C970" s="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ht="12.5" x14ac:dyDescent="0.25">
      <c r="B971" s="3"/>
      <c r="C971" s="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ht="12.5" x14ac:dyDescent="0.25">
      <c r="B972" s="3"/>
      <c r="C972" s="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ht="12.5" x14ac:dyDescent="0.25">
      <c r="B973" s="3"/>
      <c r="C973" s="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ht="12.5" x14ac:dyDescent="0.25">
      <c r="B974" s="3"/>
      <c r="C974" s="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ht="12.5" x14ac:dyDescent="0.25">
      <c r="B975" s="3"/>
      <c r="C975" s="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ht="12.5" x14ac:dyDescent="0.25">
      <c r="B976" s="3"/>
      <c r="C976" s="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ht="12.5" x14ac:dyDescent="0.25">
      <c r="B977" s="3"/>
      <c r="C977" s="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ht="12.5" x14ac:dyDescent="0.25">
      <c r="B978" s="3"/>
      <c r="C978" s="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ht="12.5" x14ac:dyDescent="0.25">
      <c r="B979" s="3"/>
      <c r="C979" s="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ht="12.5" x14ac:dyDescent="0.25">
      <c r="B980" s="3"/>
      <c r="C980" s="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ht="12.5" x14ac:dyDescent="0.25">
      <c r="B981" s="3"/>
      <c r="C981" s="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ht="12.5" x14ac:dyDescent="0.25">
      <c r="B982" s="3"/>
      <c r="C982" s="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ht="12.5" x14ac:dyDescent="0.25">
      <c r="B983" s="3"/>
      <c r="C983" s="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ht="12.5" x14ac:dyDescent="0.25">
      <c r="B984" s="3"/>
      <c r="C984" s="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ht="12.5" x14ac:dyDescent="0.25">
      <c r="B985" s="3"/>
      <c r="C985" s="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ht="12.5" x14ac:dyDescent="0.25">
      <c r="B986" s="3"/>
      <c r="C986" s="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ht="12.5" x14ac:dyDescent="0.25">
      <c r="B987" s="3"/>
      <c r="C987" s="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ht="12.5" x14ac:dyDescent="0.25">
      <c r="B988" s="3"/>
      <c r="C988" s="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ht="12.5" x14ac:dyDescent="0.25">
      <c r="B989" s="3"/>
      <c r="C989" s="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ht="12.5" x14ac:dyDescent="0.25">
      <c r="B990" s="3"/>
      <c r="C990" s="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ht="12.5" x14ac:dyDescent="0.25">
      <c r="B991" s="3"/>
      <c r="C991" s="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ht="12.5" x14ac:dyDescent="0.25">
      <c r="B992" s="3"/>
      <c r="C992" s="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ht="12.5" x14ac:dyDescent="0.25">
      <c r="B993" s="3"/>
      <c r="C993" s="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ht="12.5" x14ac:dyDescent="0.25">
      <c r="B994" s="3"/>
      <c r="C994" s="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ht="12.5" x14ac:dyDescent="0.25">
      <c r="B995" s="3"/>
      <c r="C995" s="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ht="12.5" x14ac:dyDescent="0.25">
      <c r="B996" s="3"/>
      <c r="C996" s="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ht="12.5" x14ac:dyDescent="0.25">
      <c r="B997" s="3"/>
      <c r="C997" s="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ht="12.5" x14ac:dyDescent="0.25">
      <c r="B998" s="3"/>
      <c r="C998" s="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ht="12.5" x14ac:dyDescent="0.25">
      <c r="B999" s="3"/>
      <c r="C999" s="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ht="12.5" x14ac:dyDescent="0.25">
      <c r="B1000" s="3"/>
      <c r="C1000" s="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mergeCells count="13">
    <mergeCell ref="O1:O2"/>
    <mergeCell ref="A3:A5"/>
    <mergeCell ref="A6:A16"/>
    <mergeCell ref="B15:B16"/>
    <mergeCell ref="C1:C2"/>
    <mergeCell ref="D1:H1"/>
    <mergeCell ref="I1:M1"/>
    <mergeCell ref="N1:N2"/>
    <mergeCell ref="B3:B5"/>
    <mergeCell ref="B6:B7"/>
    <mergeCell ref="B8:B9"/>
    <mergeCell ref="B11:B12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defaultColWidth="12.6328125" defaultRowHeight="15.75" customHeight="1" x14ac:dyDescent="0.25"/>
  <cols>
    <col min="1" max="1" width="4.36328125" customWidth="1"/>
    <col min="2" max="2" width="11.7265625" customWidth="1"/>
    <col min="3" max="3" width="6.26953125" customWidth="1"/>
    <col min="4" max="4" width="48.453125" customWidth="1"/>
  </cols>
  <sheetData>
    <row r="1" spans="1:4" ht="13" x14ac:dyDescent="0.3">
      <c r="A1" s="9" t="s">
        <v>77</v>
      </c>
      <c r="B1" s="9" t="s">
        <v>78</v>
      </c>
      <c r="C1" s="9" t="s">
        <v>79</v>
      </c>
      <c r="D1" s="9" t="s">
        <v>80</v>
      </c>
    </row>
    <row r="2" spans="1:4" ht="12.5" x14ac:dyDescent="0.25">
      <c r="A2" s="16">
        <v>1</v>
      </c>
      <c r="B2" s="13" t="s">
        <v>55</v>
      </c>
      <c r="C2" s="10" t="s">
        <v>56</v>
      </c>
      <c r="D2" s="11" t="s">
        <v>4</v>
      </c>
    </row>
    <row r="3" spans="1:4" ht="25" x14ac:dyDescent="0.25">
      <c r="A3" s="14"/>
      <c r="B3" s="14"/>
      <c r="C3" s="10" t="s">
        <v>57</v>
      </c>
      <c r="D3" s="11" t="s">
        <v>5</v>
      </c>
    </row>
    <row r="4" spans="1:4" ht="25" x14ac:dyDescent="0.25">
      <c r="A4" s="15"/>
      <c r="B4" s="15"/>
      <c r="C4" s="10" t="s">
        <v>58</v>
      </c>
      <c r="D4" s="11" t="s">
        <v>6</v>
      </c>
    </row>
    <row r="5" spans="1:4" ht="19.5" customHeight="1" x14ac:dyDescent="0.25">
      <c r="A5" s="16">
        <v>2</v>
      </c>
      <c r="B5" s="13" t="s">
        <v>60</v>
      </c>
      <c r="C5" s="10" t="s">
        <v>61</v>
      </c>
      <c r="D5" s="11" t="s">
        <v>81</v>
      </c>
    </row>
    <row r="6" spans="1:4" ht="12.5" x14ac:dyDescent="0.25">
      <c r="A6" s="15"/>
      <c r="B6" s="15"/>
      <c r="C6" s="10" t="s">
        <v>62</v>
      </c>
      <c r="D6" s="11" t="s">
        <v>9</v>
      </c>
    </row>
    <row r="7" spans="1:4" ht="17.25" customHeight="1" x14ac:dyDescent="0.25">
      <c r="A7" s="16">
        <v>3</v>
      </c>
      <c r="B7" s="16" t="s">
        <v>63</v>
      </c>
      <c r="C7" s="10" t="s">
        <v>64</v>
      </c>
      <c r="D7" s="11" t="s">
        <v>82</v>
      </c>
    </row>
    <row r="8" spans="1:4" ht="25" x14ac:dyDescent="0.25">
      <c r="A8" s="15"/>
      <c r="B8" s="15"/>
      <c r="C8" s="10" t="s">
        <v>65</v>
      </c>
      <c r="D8" s="11" t="s">
        <v>11</v>
      </c>
    </row>
    <row r="9" spans="1:4" ht="25" x14ac:dyDescent="0.25">
      <c r="A9" s="5">
        <v>4</v>
      </c>
      <c r="B9" s="5" t="s">
        <v>66</v>
      </c>
      <c r="C9" s="10" t="s">
        <v>67</v>
      </c>
      <c r="D9" s="11" t="s">
        <v>12</v>
      </c>
    </row>
    <row r="10" spans="1:4" ht="25" x14ac:dyDescent="0.25">
      <c r="A10" s="16">
        <v>5</v>
      </c>
      <c r="B10" s="16" t="s">
        <v>68</v>
      </c>
      <c r="C10" s="10" t="s">
        <v>69</v>
      </c>
      <c r="D10" s="11" t="s">
        <v>83</v>
      </c>
    </row>
    <row r="11" spans="1:4" ht="25" x14ac:dyDescent="0.25">
      <c r="A11" s="15"/>
      <c r="B11" s="15"/>
      <c r="C11" s="10" t="s">
        <v>70</v>
      </c>
      <c r="D11" s="11" t="s">
        <v>84</v>
      </c>
    </row>
    <row r="12" spans="1:4" ht="25" x14ac:dyDescent="0.25">
      <c r="A12" s="16">
        <v>6</v>
      </c>
      <c r="B12" s="16" t="s">
        <v>71</v>
      </c>
      <c r="C12" s="10" t="s">
        <v>72</v>
      </c>
      <c r="D12" s="11" t="s">
        <v>85</v>
      </c>
    </row>
    <row r="13" spans="1:4" ht="25" x14ac:dyDescent="0.25">
      <c r="A13" s="15"/>
      <c r="B13" s="15"/>
      <c r="C13" s="10" t="s">
        <v>73</v>
      </c>
      <c r="D13" s="11" t="s">
        <v>86</v>
      </c>
    </row>
    <row r="14" spans="1:4" ht="37.5" x14ac:dyDescent="0.25">
      <c r="A14" s="16">
        <v>7</v>
      </c>
      <c r="B14" s="13" t="s">
        <v>74</v>
      </c>
      <c r="C14" s="10" t="s">
        <v>75</v>
      </c>
      <c r="D14" s="11" t="s">
        <v>87</v>
      </c>
    </row>
    <row r="15" spans="1:4" ht="25" x14ac:dyDescent="0.25">
      <c r="A15" s="15"/>
      <c r="B15" s="15"/>
      <c r="C15" s="10" t="s">
        <v>76</v>
      </c>
      <c r="D15" s="11" t="s">
        <v>88</v>
      </c>
    </row>
  </sheetData>
  <mergeCells count="12">
    <mergeCell ref="A2:A4"/>
    <mergeCell ref="B2:B4"/>
    <mergeCell ref="A5:A6"/>
    <mergeCell ref="B5:B6"/>
    <mergeCell ref="A7:A8"/>
    <mergeCell ref="B7:B8"/>
    <mergeCell ref="A10:A11"/>
    <mergeCell ref="A12:A13"/>
    <mergeCell ref="A14:A15"/>
    <mergeCell ref="B12:B13"/>
    <mergeCell ref="B14:B15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workbookViewId="0"/>
  </sheetViews>
  <sheetFormatPr defaultColWidth="12.6328125" defaultRowHeight="15.75" customHeight="1" x14ac:dyDescent="0.25"/>
  <cols>
    <col min="1" max="1" width="14.453125" customWidth="1"/>
    <col min="2" max="2" width="29.08984375" customWidth="1"/>
  </cols>
  <sheetData>
    <row r="1" spans="1:2" ht="15.75" customHeight="1" x14ac:dyDescent="0.25">
      <c r="A1" s="12" t="s">
        <v>53</v>
      </c>
      <c r="B1" s="12" t="s">
        <v>89</v>
      </c>
    </row>
    <row r="2" spans="1:2" ht="15.75" customHeight="1" x14ac:dyDescent="0.25">
      <c r="A2" s="5" t="s">
        <v>90</v>
      </c>
      <c r="B2" s="5" t="s">
        <v>91</v>
      </c>
    </row>
    <row r="3" spans="1:2" ht="15.75" customHeight="1" x14ac:dyDescent="0.25">
      <c r="A3" s="5" t="s">
        <v>92</v>
      </c>
      <c r="B3" s="5" t="s">
        <v>93</v>
      </c>
    </row>
    <row r="4" spans="1:2" ht="15.75" customHeight="1" x14ac:dyDescent="0.25">
      <c r="A4" s="5" t="s">
        <v>94</v>
      </c>
      <c r="B4" s="5" t="s">
        <v>95</v>
      </c>
    </row>
    <row r="5" spans="1:2" ht="15.75" customHeight="1" x14ac:dyDescent="0.25">
      <c r="A5" s="5" t="s">
        <v>96</v>
      </c>
      <c r="B5" s="5" t="s">
        <v>97</v>
      </c>
    </row>
    <row r="6" spans="1:2" ht="15.75" customHeight="1" x14ac:dyDescent="0.25">
      <c r="A6" s="5" t="s">
        <v>98</v>
      </c>
      <c r="B6" s="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</vt:lpstr>
      <vt:lpstr>PERHITUNGAN</vt:lpstr>
      <vt:lpstr>list pertanyaan</vt:lpstr>
      <vt:lpstr>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Aliyya Zahra Nurulhusna</cp:lastModifiedBy>
  <dcterms:created xsi:type="dcterms:W3CDTF">2023-09-30T07:22:24Z</dcterms:created>
  <dcterms:modified xsi:type="dcterms:W3CDTF">2023-09-30T07:22:24Z</dcterms:modified>
</cp:coreProperties>
</file>