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5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B520326D-A268-4783-AF66-D13B242AAA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3" l="1"/>
  <c r="W23" i="3" s="1"/>
  <c r="W21" i="3"/>
  <c r="U21" i="3"/>
  <c r="S21" i="3"/>
  <c r="K21" i="3"/>
  <c r="Q21" i="3"/>
  <c r="O21" i="3"/>
  <c r="M21" i="3"/>
  <c r="J23" i="3" s="1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S23" i="3" l="1"/>
  <c r="O23" i="3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<sst xmlns="http://schemas.openxmlformats.org/spreadsheetml/2006/main" count="993" uniqueCount="147">
  <si>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</si>
  <si>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</si>
  <si>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</si>
  <si>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</si>
  <si>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</si>
  <si>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</si>
  <si>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</si>
  <si>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</si>
  <si>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</si>
  <si>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</si>
  <si>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</si>
  <si>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</si>
  <si>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</si>
  <si>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</si>
  <si>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</si>
  <si>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</si>
  <si>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</si>
  <si>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</si>
  <si>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</si>
  <si>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</si>
  <si>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</si>
  <si>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</si>
  <si>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</si>
  <si>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</si>
  <si>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</si>
  <si>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</si>
  <si>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</si>
  <si>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</si>
  <si>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</si>
  <si>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</si>
  <si>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</si>
  <si>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</si>
  <si>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</si>
  <si>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</si>
  <si>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</si>
  <si>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</si>
  <si>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</si>
  <si>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</si>
  <si>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</si>
  <si>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</si>
  <si>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</si>
  <si>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</si>
  <si>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</si>
  <si>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</si>
  <si>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</si>
  <si>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</si>
  <si>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</si>
  <si>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</si>
  <si>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</si>
  <si>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</si>
  <si>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</si>
  <si>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</si>
  <si>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</si>
  <si>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</si>
  <si>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</si>
  <si>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</si>
  <si>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</si>
  <si>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</si>
  <si>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</si>
  <si>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</si>
  <si>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</si>
  <si>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</si>
  <si>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</si>
  <si>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</si>
  <si>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</si>
  <si>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</si>
  <si>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</si>
  <si>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</si>
  <si>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</si>
  <si>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</si>
  <si>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</si>
  <si>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</si>
  <si>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</si>
  <si>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</si>
  <si>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</si>
  <si>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</si>
  <si>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</si>
  <si>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</si>
  <si>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</si>
  <si>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</si>
  <si>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</si>
  <si>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</si>
  <si>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</si>
  <si>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</si>
  <si>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</si>
  <si>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</si>
  <si>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</si>
  <si>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</si>
  <si>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</si>
  <si>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</si>
  <si>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</si>
  <si>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</si>
  <si>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</si>
  <si>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</si>
  <si>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</si>
  <si>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</si>
  <si>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</si>
  <si>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</si>
  <si>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</si>
  <si>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</si>
  <si>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</si>
  <si>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</si>
  <si>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</si>
  <si>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</si>
  <si>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</si>
  <si>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</si>
  <si>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</si>
  <si>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</si>
  <si>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</si>
  <si>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</si>
  <si>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</si>
  <si>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</si>
  <si>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</si>
  <si>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</si>
  <si>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</si>
  <si>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</si>
  <si>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</si>
  <si>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</si>
  <si>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</si>
  <si>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</si>
  <si>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</si>
  <si>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</si>
  <si>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</si>
  <si>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</si>
  <si>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</si>
  <si>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</si>
  <si>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</si>
  <si>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</si>
  <si>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</si>
  <si>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</si>
  <si>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</si>
  <si>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</si>
  <si>
    <t>تعویض شیرهای آب زیرزمین و پشت بام</t>
  </si>
  <si>
    <t>خرید گلدان برای کوچه</t>
  </si>
  <si>
    <t>تیر 01</t>
  </si>
  <si>
    <t>انشعاب داخلی فاضلاب</t>
  </si>
  <si>
    <t>تعیمر پریزهای برق حیاط</t>
  </si>
  <si>
    <t>بازسازی دیوارها و ستونهای پارکینگ</t>
  </si>
  <si>
    <t>خرید برای ساختمان</t>
  </si>
  <si>
    <t>تعمیر ایفون تصویری سرایداری</t>
  </si>
  <si>
    <t>خرید اسپری سوسک کش برای سرایدار</t>
  </si>
  <si>
    <t>تمدید بیمه نامه آسانسور</t>
  </si>
  <si>
    <t>سرویس کولر سرایدار</t>
  </si>
  <si>
    <t xml:space="preserve">لامپ پاگرد طبقه </t>
  </si>
  <si>
    <t>مرداد 01</t>
  </si>
  <si>
    <t>شوینده برای ساختمان</t>
  </si>
  <si>
    <t>شهریور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</si>
</sst>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12" borderId="1" xfId="0" applyFont="1" applyFill="1" applyBorder="1"/>
    <xf numFmtId="3" fontId="3" fillId="12" borderId="1" xfId="0" applyNumberFormat="1" applyFont="1" applyFill="1" applyBorder="1" applyAlignment="1">
      <alignment horizontal="center"/>
    </xf>
    <xf numFmtId="3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3" fontId="3" fillId="12" borderId="1" xfId="0" applyNumberFormat="1" applyFont="1" applyFill="1" applyBorder="1"/>
    <xf numFmtId="0" fontId="1" fillId="12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68" t="s">
        <v>0</v>
      </c>
      <c r="B1" s="68"/>
      <c r="C1" s="68"/>
      <c r="D1" s="68"/>
      <c r="E1" s="68"/>
      <c r="F1" s="76" t="s">
        <v>1</v>
      </c>
      <c r="G1" s="76"/>
      <c r="H1" s="76"/>
      <c r="I1" s="76"/>
      <c r="J1" s="80" t="s">
        <v>2</v>
      </c>
      <c r="K1" s="81"/>
      <c r="L1" s="81"/>
      <c r="M1" s="81"/>
      <c r="N1" s="70" t="s">
        <v>3</v>
      </c>
      <c r="O1" s="71"/>
      <c r="P1" s="71"/>
      <c r="Q1" s="71"/>
      <c r="R1" s="71"/>
      <c r="S1" s="68" t="s">
        <v>45</v>
      </c>
      <c r="T1" s="69"/>
      <c r="U1" s="69"/>
      <c r="V1" s="69"/>
      <c r="W1" s="69"/>
      <c r="X1" s="76" t="s">
        <v>49</v>
      </c>
      <c r="Y1" s="77"/>
      <c r="Z1" s="77"/>
      <c r="AA1" s="77"/>
      <c r="AB1" s="77"/>
      <c r="AC1" s="80" t="s">
        <v>52</v>
      </c>
      <c r="AD1" s="81"/>
      <c r="AE1" s="81"/>
      <c r="AF1" s="81"/>
      <c r="AG1" s="70" t="s">
        <v>56</v>
      </c>
      <c r="AH1" s="71"/>
      <c r="AI1" s="71"/>
      <c r="AJ1" s="71"/>
      <c r="AK1" s="68" t="s">
        <v>60</v>
      </c>
      <c r="AL1" s="69"/>
      <c r="AM1" s="69"/>
      <c r="AN1" s="69"/>
      <c r="AO1" s="69"/>
      <c r="AP1" s="66" t="s">
        <v>74</v>
      </c>
      <c r="AQ1" s="67"/>
      <c r="AR1" s="67"/>
      <c r="AS1" s="67"/>
      <c r="AT1" s="43"/>
      <c r="AU1" s="74" t="s">
        <v>79</v>
      </c>
      <c r="AV1" s="75"/>
      <c r="AW1" s="75"/>
      <c r="AX1" s="75"/>
      <c r="AY1" s="72" t="s">
        <v>81</v>
      </c>
      <c r="AZ1" s="73"/>
      <c r="BA1" s="73"/>
      <c r="BB1" s="73"/>
      <c r="BC1" s="62" t="s">
        <v>0</v>
      </c>
      <c r="BD1" s="63"/>
      <c r="BE1" s="63"/>
      <c r="BF1" s="63"/>
      <c r="BG1" s="68" t="s">
        <v>1</v>
      </c>
      <c r="BH1" s="69"/>
      <c r="BI1" s="69"/>
      <c r="BJ1" s="69"/>
      <c r="BK1" s="66" t="s">
        <v>2</v>
      </c>
      <c r="BL1" s="67"/>
      <c r="BM1" s="67"/>
      <c r="BN1" s="67"/>
      <c r="BO1" s="67"/>
      <c r="BP1" s="64" t="s">
        <v>3</v>
      </c>
      <c r="BQ1" s="65"/>
      <c r="BR1" s="65"/>
      <c r="BS1" s="65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78"/>
      <c r="C30" s="78"/>
      <c r="D30" s="79"/>
      <c r="E30" s="79"/>
    </row>
    <row r="31" spans="1:71" s="4" customFormat="1" ht="18.75" x14ac:dyDescent="0.3">
      <c r="A31" s="66" t="s">
        <v>94</v>
      </c>
      <c r="B31" s="67"/>
      <c r="C31" s="67"/>
      <c r="D31" s="67"/>
      <c r="E31" s="82" t="s">
        <v>97</v>
      </c>
      <c r="F31" s="83"/>
      <c r="G31" s="83"/>
      <c r="H31" s="83"/>
      <c r="I31" s="72" t="s">
        <v>98</v>
      </c>
      <c r="J31" s="73"/>
      <c r="K31" s="73"/>
      <c r="L31" s="73"/>
      <c r="M31" s="68" t="s">
        <v>101</v>
      </c>
      <c r="N31" s="69"/>
      <c r="O31" s="69"/>
      <c r="P31" s="69"/>
      <c r="Q31" s="74" t="s">
        <v>102</v>
      </c>
      <c r="R31" s="75"/>
      <c r="S31" s="75"/>
      <c r="T31" s="75"/>
      <c r="U31" s="70" t="s">
        <v>106</v>
      </c>
      <c r="V31" s="71"/>
      <c r="W31" s="71"/>
      <c r="X31" s="71"/>
      <c r="Y31" s="76" t="s">
        <v>111</v>
      </c>
      <c r="Z31" s="77"/>
      <c r="AA31" s="77"/>
      <c r="AB31" s="77"/>
      <c r="AC31" s="68" t="s">
        <v>112</v>
      </c>
      <c r="AD31" s="69"/>
      <c r="AE31" s="69"/>
      <c r="AF31" s="69"/>
      <c r="AG31" s="62" t="s">
        <v>115</v>
      </c>
      <c r="AH31" s="63"/>
      <c r="AI31" s="63"/>
      <c r="AJ31" s="63"/>
      <c r="AK31" s="72" t="s">
        <v>117</v>
      </c>
      <c r="AL31" s="73"/>
      <c r="AM31" s="73"/>
      <c r="AN31" s="73"/>
      <c r="AO31" s="66" t="s">
        <v>121</v>
      </c>
      <c r="AP31" s="67"/>
      <c r="AQ31" s="67"/>
      <c r="AR31" s="67"/>
      <c r="AS31" s="72" t="s">
        <v>124</v>
      </c>
      <c r="AT31" s="72"/>
      <c r="AU31" s="73"/>
      <c r="AV31" s="73"/>
      <c r="AW31" s="73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Y25"/>
  <sheetViews>
    <sheetView rightToLeft="1" tabSelected="1" topLeftCell="F1" zoomScaleNormal="100" workbookViewId="0">
      <selection activeCell="S12" sqref="S12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31.7109375" bestFit="1" customWidth="1"/>
    <col min="8" max="8" width="10.140625" bestFit="1" customWidth="1"/>
    <col min="9" max="9" width="11" bestFit="1" customWidth="1"/>
    <col min="10" max="10" width="12" bestFit="1" customWidth="1"/>
    <col min="11" max="11" width="11.28515625" bestFit="1" customWidth="1"/>
    <col min="12" max="12" width="28.85546875" bestFit="1" customWidth="1"/>
    <col min="13" max="13" width="11.28515625" bestFit="1" customWidth="1"/>
    <col min="14" max="14" width="11" bestFit="1" customWidth="1"/>
    <col min="15" max="15" width="10.140625" bestFit="1" customWidth="1"/>
    <col min="16" max="16" width="20.42578125" bestFit="1" customWidth="1"/>
    <col min="17" max="17" width="10.140625" bestFit="1" customWidth="1"/>
    <col min="18" max="18" width="11" bestFit="1" customWidth="1"/>
    <col min="19" max="19" width="10.140625" bestFit="1" customWidth="1"/>
    <col min="20" max="20" width="20.42578125" bestFit="1" customWidth="1"/>
    <col min="21" max="21" width="10.140625" bestFit="1" customWidth="1"/>
    <col min="22" max="22" width="11" style="86" bestFit="1" customWidth="1"/>
    <col min="23" max="23" width="9.140625" style="86"/>
    <col min="24" max="24" width="20.42578125" style="86" bestFit="1" customWidth="1"/>
    <col min="25" max="25" width="8.42578125" style="86" bestFit="1" customWidth="1"/>
  </cols>
  <sheetData>
    <row r="1" spans="1:25" ht="18.75" x14ac:dyDescent="0.3">
      <c r="A1" s="66" t="s">
        <v>125</v>
      </c>
      <c r="B1" s="67"/>
      <c r="C1" s="67"/>
      <c r="D1" s="67"/>
      <c r="E1" s="72" t="s">
        <v>127</v>
      </c>
      <c r="F1" s="73"/>
      <c r="G1" s="73"/>
      <c r="H1" s="73"/>
      <c r="I1" s="74" t="s">
        <v>128</v>
      </c>
      <c r="J1" s="75"/>
      <c r="K1" s="75"/>
      <c r="L1" s="75"/>
      <c r="M1" s="75"/>
      <c r="N1" s="68" t="s">
        <v>134</v>
      </c>
      <c r="O1" s="69"/>
      <c r="P1" s="69"/>
      <c r="Q1" s="69"/>
      <c r="R1" s="84" t="s">
        <v>144</v>
      </c>
      <c r="S1" s="85"/>
      <c r="T1" s="85"/>
      <c r="U1" s="85"/>
      <c r="V1" s="72" t="s">
        <v>146</v>
      </c>
      <c r="W1" s="73"/>
      <c r="X1" s="73"/>
      <c r="Y1" s="73"/>
    </row>
    <row r="2" spans="1:25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25" t="s">
        <v>4</v>
      </c>
      <c r="J2" s="53">
        <v>220000</v>
      </c>
      <c r="K2" s="53">
        <v>1500000</v>
      </c>
      <c r="L2" s="25" t="s">
        <v>6</v>
      </c>
      <c r="M2" s="54">
        <v>415000</v>
      </c>
      <c r="N2" s="7" t="s">
        <v>4</v>
      </c>
      <c r="O2" s="50">
        <v>220000</v>
      </c>
      <c r="P2" s="7" t="s">
        <v>6</v>
      </c>
      <c r="Q2" s="51"/>
      <c r="R2" s="56" t="s">
        <v>4</v>
      </c>
      <c r="S2" s="57">
        <v>220000</v>
      </c>
      <c r="T2" s="56" t="s">
        <v>6</v>
      </c>
      <c r="U2" s="58"/>
      <c r="V2" s="28" t="s">
        <v>4</v>
      </c>
      <c r="W2" s="40"/>
      <c r="X2" s="28" t="s">
        <v>6</v>
      </c>
      <c r="Y2" s="41"/>
    </row>
    <row r="3" spans="1:25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25" t="s">
        <v>7</v>
      </c>
      <c r="J3" s="53">
        <v>220000</v>
      </c>
      <c r="K3" s="53">
        <v>1500000</v>
      </c>
      <c r="L3" s="25" t="s">
        <v>11</v>
      </c>
      <c r="M3" s="54">
        <v>1500000</v>
      </c>
      <c r="N3" s="7" t="s">
        <v>7</v>
      </c>
      <c r="O3" s="50">
        <v>220000</v>
      </c>
      <c r="P3" s="7" t="s">
        <v>11</v>
      </c>
      <c r="Q3" s="51">
        <v>1500000</v>
      </c>
      <c r="R3" s="56" t="s">
        <v>7</v>
      </c>
      <c r="S3" s="57">
        <v>220000</v>
      </c>
      <c r="T3" s="56" t="s">
        <v>11</v>
      </c>
      <c r="U3" s="58">
        <v>1500000</v>
      </c>
      <c r="V3" s="28" t="s">
        <v>7</v>
      </c>
      <c r="W3" s="40"/>
      <c r="X3" s="28" t="s">
        <v>11</v>
      </c>
      <c r="Y3" s="41">
        <v>270000</v>
      </c>
    </row>
    <row r="4" spans="1:25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25" t="s">
        <v>10</v>
      </c>
      <c r="J4" s="53">
        <v>220000</v>
      </c>
      <c r="K4" s="53">
        <v>1500000</v>
      </c>
      <c r="L4" s="25" t="s">
        <v>17</v>
      </c>
      <c r="M4" s="54">
        <v>60800</v>
      </c>
      <c r="N4" s="7" t="s">
        <v>10</v>
      </c>
      <c r="O4" s="50">
        <v>220000</v>
      </c>
      <c r="P4" s="7" t="s">
        <v>17</v>
      </c>
      <c r="Q4" s="51"/>
      <c r="R4" s="56" t="s">
        <v>10</v>
      </c>
      <c r="S4" s="57">
        <v>220000</v>
      </c>
      <c r="T4" s="56" t="s">
        <v>17</v>
      </c>
      <c r="U4" s="58">
        <v>149600</v>
      </c>
      <c r="V4" s="28" t="s">
        <v>10</v>
      </c>
      <c r="W4" s="40"/>
      <c r="X4" s="28" t="s">
        <v>17</v>
      </c>
      <c r="Y4" s="41"/>
    </row>
    <row r="5" spans="1:25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25" t="s">
        <v>12</v>
      </c>
      <c r="J5" s="53">
        <v>220000</v>
      </c>
      <c r="K5" s="53">
        <v>1500000</v>
      </c>
      <c r="L5" s="25" t="s">
        <v>8</v>
      </c>
      <c r="M5" s="54"/>
      <c r="N5" s="7" t="s">
        <v>12</v>
      </c>
      <c r="O5" s="50">
        <v>220000</v>
      </c>
      <c r="P5" s="7" t="s">
        <v>8</v>
      </c>
      <c r="Q5" s="51">
        <v>243000</v>
      </c>
      <c r="R5" s="56" t="s">
        <v>12</v>
      </c>
      <c r="S5" s="57">
        <v>220000</v>
      </c>
      <c r="T5" s="56" t="s">
        <v>8</v>
      </c>
      <c r="U5" s="58">
        <v>179300</v>
      </c>
      <c r="V5" s="28" t="s">
        <v>12</v>
      </c>
      <c r="W5" s="40"/>
      <c r="X5" s="28" t="s">
        <v>8</v>
      </c>
      <c r="Y5" s="41"/>
    </row>
    <row r="6" spans="1:25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25" t="s">
        <v>14</v>
      </c>
      <c r="J6" s="53">
        <v>220000</v>
      </c>
      <c r="K6" s="53">
        <v>1500000</v>
      </c>
      <c r="L6" s="25" t="s">
        <v>5</v>
      </c>
      <c r="M6" s="54">
        <v>586200</v>
      </c>
      <c r="N6" s="7" t="s">
        <v>14</v>
      </c>
      <c r="O6" s="50">
        <v>220000</v>
      </c>
      <c r="P6" s="7" t="s">
        <v>5</v>
      </c>
      <c r="Q6" s="51">
        <v>979600</v>
      </c>
      <c r="R6" s="56" t="s">
        <v>14</v>
      </c>
      <c r="S6" s="57">
        <v>220000</v>
      </c>
      <c r="T6" s="56" t="s">
        <v>5</v>
      </c>
      <c r="U6" s="58">
        <v>842500</v>
      </c>
      <c r="V6" s="28" t="s">
        <v>14</v>
      </c>
      <c r="W6" s="40"/>
      <c r="X6" s="28" t="s">
        <v>5</v>
      </c>
      <c r="Y6" s="41"/>
    </row>
    <row r="7" spans="1:25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41">
        <v>508440</v>
      </c>
      <c r="I7" s="25" t="s">
        <v>15</v>
      </c>
      <c r="J7" s="53">
        <v>220000</v>
      </c>
      <c r="K7" s="53">
        <v>1500000</v>
      </c>
      <c r="L7" s="25" t="s">
        <v>135</v>
      </c>
      <c r="M7" s="54">
        <v>23400000</v>
      </c>
      <c r="N7" s="7" t="s">
        <v>15</v>
      </c>
      <c r="O7" s="50">
        <v>220000</v>
      </c>
      <c r="P7" s="7"/>
      <c r="Q7" s="51"/>
      <c r="R7" s="56" t="s">
        <v>15</v>
      </c>
      <c r="S7" s="57">
        <v>220000</v>
      </c>
      <c r="T7" s="56" t="s">
        <v>142</v>
      </c>
      <c r="U7" s="58">
        <v>1000000</v>
      </c>
      <c r="V7" s="28" t="s">
        <v>15</v>
      </c>
      <c r="W7" s="40"/>
      <c r="X7" s="28" t="s">
        <v>142</v>
      </c>
      <c r="Y7" s="41"/>
    </row>
    <row r="8" spans="1:25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41">
        <v>105000</v>
      </c>
      <c r="I8" s="25" t="s">
        <v>18</v>
      </c>
      <c r="J8" s="53">
        <v>220000</v>
      </c>
      <c r="K8" s="53">
        <v>1500000</v>
      </c>
      <c r="L8" s="25" t="s">
        <v>137</v>
      </c>
      <c r="M8" s="54">
        <v>2000000</v>
      </c>
      <c r="N8" s="7" t="s">
        <v>18</v>
      </c>
      <c r="O8" s="50">
        <v>220000</v>
      </c>
      <c r="P8" s="7"/>
      <c r="Q8" s="51"/>
      <c r="R8" s="56" t="s">
        <v>18</v>
      </c>
      <c r="S8" s="57">
        <v>220000</v>
      </c>
      <c r="T8" s="56" t="s">
        <v>143</v>
      </c>
      <c r="U8" s="58">
        <v>38000</v>
      </c>
      <c r="V8" s="28" t="s">
        <v>18</v>
      </c>
      <c r="W8" s="40"/>
      <c r="X8" s="28" t="s">
        <v>143</v>
      </c>
      <c r="Y8" s="41"/>
    </row>
    <row r="9" spans="1:25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41">
        <v>188000</v>
      </c>
      <c r="I9" s="25" t="s">
        <v>21</v>
      </c>
      <c r="J9" s="53">
        <v>220000</v>
      </c>
      <c r="K9" s="53">
        <v>1500000</v>
      </c>
      <c r="L9" s="25" t="s">
        <v>136</v>
      </c>
      <c r="M9" s="54">
        <v>110000</v>
      </c>
      <c r="N9" s="7" t="s">
        <v>21</v>
      </c>
      <c r="O9" s="50">
        <v>220000</v>
      </c>
      <c r="P9" s="7"/>
      <c r="Q9" s="51"/>
      <c r="R9" s="56" t="s">
        <v>21</v>
      </c>
      <c r="S9" s="57">
        <v>220000</v>
      </c>
      <c r="T9" s="56" t="s">
        <v>145</v>
      </c>
      <c r="U9" s="58">
        <v>76400</v>
      </c>
      <c r="V9" s="28" t="s">
        <v>21</v>
      </c>
      <c r="W9" s="40"/>
      <c r="X9" s="28" t="s">
        <v>145</v>
      </c>
      <c r="Y9" s="41"/>
    </row>
    <row r="10" spans="1:25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41">
        <v>15000</v>
      </c>
      <c r="I10" s="25" t="s">
        <v>23</v>
      </c>
      <c r="J10" s="53">
        <v>220000</v>
      </c>
      <c r="K10" s="53">
        <v>1500000</v>
      </c>
      <c r="L10" s="25" t="s">
        <v>141</v>
      </c>
      <c r="M10" s="54">
        <v>240000</v>
      </c>
      <c r="N10" s="7" t="s">
        <v>23</v>
      </c>
      <c r="O10" s="50">
        <v>220000</v>
      </c>
      <c r="P10" s="7"/>
      <c r="Q10" s="51"/>
      <c r="R10" s="56" t="s">
        <v>23</v>
      </c>
      <c r="S10" s="57">
        <v>220000</v>
      </c>
      <c r="T10" s="56"/>
      <c r="U10" s="58"/>
      <c r="V10" s="28" t="s">
        <v>23</v>
      </c>
      <c r="W10" s="40"/>
      <c r="X10" s="28"/>
      <c r="Y10" s="41"/>
    </row>
    <row r="11" spans="1:25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 t="s">
        <v>132</v>
      </c>
      <c r="H11" s="41">
        <v>365000</v>
      </c>
      <c r="I11" s="25" t="s">
        <v>24</v>
      </c>
      <c r="J11" s="53">
        <v>220000</v>
      </c>
      <c r="K11" s="53">
        <v>1500000</v>
      </c>
      <c r="L11" s="25" t="s">
        <v>140</v>
      </c>
      <c r="M11" s="54">
        <v>44000</v>
      </c>
      <c r="N11" s="7" t="s">
        <v>24</v>
      </c>
      <c r="O11" s="50">
        <v>220000</v>
      </c>
      <c r="P11" s="7"/>
      <c r="Q11" s="51"/>
      <c r="R11" s="56" t="s">
        <v>24</v>
      </c>
      <c r="S11" s="57">
        <v>220000</v>
      </c>
      <c r="T11" s="56"/>
      <c r="U11" s="58"/>
      <c r="V11" s="28" t="s">
        <v>24</v>
      </c>
      <c r="W11" s="40"/>
      <c r="X11" s="28"/>
      <c r="Y11" s="41"/>
    </row>
    <row r="12" spans="1:25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 t="s">
        <v>133</v>
      </c>
      <c r="H12" s="41">
        <v>999000</v>
      </c>
      <c r="I12" s="25" t="s">
        <v>25</v>
      </c>
      <c r="J12" s="53">
        <v>220000</v>
      </c>
      <c r="K12" s="53">
        <v>1500000</v>
      </c>
      <c r="L12" s="25" t="s">
        <v>139</v>
      </c>
      <c r="M12" s="54">
        <v>100000</v>
      </c>
      <c r="N12" s="7" t="s">
        <v>25</v>
      </c>
      <c r="O12" s="50">
        <v>220000</v>
      </c>
      <c r="P12" s="7"/>
      <c r="Q12" s="51"/>
      <c r="R12" s="56" t="s">
        <v>25</v>
      </c>
      <c r="S12" s="57">
        <v>220000</v>
      </c>
      <c r="T12" s="56"/>
      <c r="U12" s="58"/>
      <c r="V12" s="28" t="s">
        <v>25</v>
      </c>
      <c r="W12" s="40"/>
      <c r="X12" s="28"/>
      <c r="Y12" s="41"/>
    </row>
    <row r="13" spans="1:25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25" t="s">
        <v>26</v>
      </c>
      <c r="J13" s="53">
        <v>220000</v>
      </c>
      <c r="K13" s="53">
        <v>1500000</v>
      </c>
      <c r="L13" s="25" t="s">
        <v>138</v>
      </c>
      <c r="M13" s="54">
        <v>55000</v>
      </c>
      <c r="N13" s="7" t="s">
        <v>26</v>
      </c>
      <c r="O13" s="50">
        <v>220000</v>
      </c>
      <c r="P13" s="7"/>
      <c r="Q13" s="51"/>
      <c r="R13" s="56" t="s">
        <v>26</v>
      </c>
      <c r="S13" s="57">
        <v>220000</v>
      </c>
      <c r="T13" s="56"/>
      <c r="U13" s="58"/>
      <c r="V13" s="28" t="s">
        <v>26</v>
      </c>
      <c r="W13" s="40"/>
      <c r="X13" s="28"/>
      <c r="Y13" s="41"/>
    </row>
    <row r="14" spans="1:25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25" t="s">
        <v>27</v>
      </c>
      <c r="J14" s="53">
        <v>220000</v>
      </c>
      <c r="K14" s="53">
        <v>1500000</v>
      </c>
      <c r="L14" s="25"/>
      <c r="M14" s="54"/>
      <c r="N14" s="7" t="s">
        <v>27</v>
      </c>
      <c r="O14" s="50">
        <v>220000</v>
      </c>
      <c r="P14" s="7"/>
      <c r="Q14" s="51"/>
      <c r="R14" s="56" t="s">
        <v>27</v>
      </c>
      <c r="S14" s="57">
        <v>220000</v>
      </c>
      <c r="T14" s="56"/>
      <c r="U14" s="58"/>
      <c r="V14" s="28" t="s">
        <v>27</v>
      </c>
      <c r="W14" s="40"/>
      <c r="X14" s="28"/>
      <c r="Y14" s="41"/>
    </row>
    <row r="15" spans="1:25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25" t="s">
        <v>28</v>
      </c>
      <c r="J15" s="53">
        <v>220000</v>
      </c>
      <c r="K15" s="53">
        <v>1500000</v>
      </c>
      <c r="L15" s="25"/>
      <c r="M15" s="54"/>
      <c r="N15" s="7" t="s">
        <v>28</v>
      </c>
      <c r="O15" s="50">
        <v>220000</v>
      </c>
      <c r="P15" s="7"/>
      <c r="Q15" s="51"/>
      <c r="R15" s="56" t="s">
        <v>28</v>
      </c>
      <c r="S15" s="57">
        <v>220000</v>
      </c>
      <c r="T15" s="56"/>
      <c r="U15" s="58"/>
      <c r="V15" s="28" t="s">
        <v>28</v>
      </c>
      <c r="W15" s="40"/>
      <c r="X15" s="28"/>
      <c r="Y15" s="41"/>
    </row>
    <row r="16" spans="1:25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25" t="s">
        <v>29</v>
      </c>
      <c r="J16" s="53">
        <v>220000</v>
      </c>
      <c r="K16" s="53">
        <v>1500000</v>
      </c>
      <c r="L16" s="25"/>
      <c r="M16" s="54"/>
      <c r="N16" s="7" t="s">
        <v>29</v>
      </c>
      <c r="O16" s="50">
        <v>220000</v>
      </c>
      <c r="P16" s="7"/>
      <c r="Q16" s="51"/>
      <c r="R16" s="56" t="s">
        <v>29</v>
      </c>
      <c r="S16" s="57">
        <v>220000</v>
      </c>
      <c r="T16" s="56"/>
      <c r="U16" s="58"/>
      <c r="V16" s="28" t="s">
        <v>29</v>
      </c>
      <c r="W16" s="40"/>
      <c r="X16" s="28"/>
      <c r="Y16" s="41"/>
    </row>
    <row r="17" spans="1:25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25" t="s">
        <v>30</v>
      </c>
      <c r="J17" s="53">
        <v>220000</v>
      </c>
      <c r="K17" s="53">
        <v>1500000</v>
      </c>
      <c r="L17" s="25"/>
      <c r="M17" s="54"/>
      <c r="N17" s="7" t="s">
        <v>30</v>
      </c>
      <c r="O17" s="50">
        <v>220000</v>
      </c>
      <c r="P17" s="7"/>
      <c r="Q17" s="51"/>
      <c r="R17" s="56" t="s">
        <v>30</v>
      </c>
      <c r="S17" s="57">
        <v>220000</v>
      </c>
      <c r="T17" s="56"/>
      <c r="U17" s="58"/>
      <c r="V17" s="28" t="s">
        <v>30</v>
      </c>
      <c r="W17" s="40"/>
      <c r="X17" s="28"/>
      <c r="Y17" s="41"/>
    </row>
    <row r="18" spans="1:25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>
        <v>220000</v>
      </c>
      <c r="G18" s="28"/>
      <c r="H18" s="41"/>
      <c r="I18" s="25" t="s">
        <v>31</v>
      </c>
      <c r="J18" s="53">
        <v>220000</v>
      </c>
      <c r="K18" s="53">
        <v>1500000</v>
      </c>
      <c r="L18" s="25"/>
      <c r="M18" s="54"/>
      <c r="N18" s="7" t="s">
        <v>31</v>
      </c>
      <c r="O18" s="50">
        <v>220000</v>
      </c>
      <c r="P18" s="7"/>
      <c r="Q18" s="51"/>
      <c r="R18" s="56" t="s">
        <v>31</v>
      </c>
      <c r="S18" s="57">
        <v>220000</v>
      </c>
      <c r="T18" s="56"/>
      <c r="U18" s="58"/>
      <c r="V18" s="28" t="s">
        <v>31</v>
      </c>
      <c r="W18" s="40"/>
      <c r="X18" s="28"/>
      <c r="Y18" s="41"/>
    </row>
    <row r="19" spans="1:25" ht="15.75" x14ac:dyDescent="0.25">
      <c r="A19" s="22"/>
      <c r="B19" s="46"/>
      <c r="C19" s="22"/>
      <c r="D19" s="45"/>
      <c r="E19" s="28"/>
      <c r="F19" s="42"/>
      <c r="G19" s="28"/>
      <c r="H19" s="41"/>
      <c r="I19" s="25"/>
      <c r="J19" s="55"/>
      <c r="K19" s="55"/>
      <c r="L19" s="25"/>
      <c r="M19" s="54"/>
      <c r="N19" s="7"/>
      <c r="O19" s="52"/>
      <c r="P19" s="7"/>
      <c r="Q19" s="51"/>
      <c r="R19" s="56"/>
      <c r="S19" s="59"/>
      <c r="T19" s="56"/>
      <c r="U19" s="58"/>
      <c r="V19" s="28"/>
      <c r="W19" s="42"/>
      <c r="X19" s="28"/>
      <c r="Y19" s="41"/>
    </row>
    <row r="20" spans="1:25" ht="15.75" x14ac:dyDescent="0.25">
      <c r="A20" s="22"/>
      <c r="B20" s="23"/>
      <c r="C20" s="22"/>
      <c r="D20" s="45"/>
      <c r="E20" s="28"/>
      <c r="F20" s="29"/>
      <c r="G20" s="28"/>
      <c r="H20" s="41"/>
      <c r="I20" s="25"/>
      <c r="J20" s="26"/>
      <c r="K20" s="26"/>
      <c r="L20" s="25"/>
      <c r="M20" s="54"/>
      <c r="N20" s="7"/>
      <c r="O20" s="8"/>
      <c r="P20" s="7"/>
      <c r="Q20" s="51"/>
      <c r="R20" s="56"/>
      <c r="S20" s="60"/>
      <c r="T20" s="56"/>
      <c r="U20" s="58"/>
      <c r="V20" s="28"/>
      <c r="W20" s="29"/>
      <c r="X20" s="28"/>
      <c r="Y20" s="41"/>
    </row>
    <row r="21" spans="1:25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3740000</v>
      </c>
      <c r="G21" s="30" t="s">
        <v>33</v>
      </c>
      <c r="H21" s="41">
        <f>SUM(H2:H20)</f>
        <v>4534240</v>
      </c>
      <c r="I21" s="27" t="s">
        <v>32</v>
      </c>
      <c r="J21" s="26">
        <f>SUM(J2:J18)</f>
        <v>3740000</v>
      </c>
      <c r="K21" s="26">
        <f>SUM(K2:K20)</f>
        <v>25500000</v>
      </c>
      <c r="L21" s="27" t="s">
        <v>33</v>
      </c>
      <c r="M21" s="54">
        <f>SUM(M2:M20)</f>
        <v>28511000</v>
      </c>
      <c r="N21" s="9" t="s">
        <v>32</v>
      </c>
      <c r="O21" s="8">
        <f>SUM(O2:O18)</f>
        <v>3740000</v>
      </c>
      <c r="P21" s="9" t="s">
        <v>33</v>
      </c>
      <c r="Q21" s="51">
        <f>SUM(Q2:Q20)</f>
        <v>2722600</v>
      </c>
      <c r="R21" s="61" t="s">
        <v>32</v>
      </c>
      <c r="S21" s="60">
        <f>SUM(S2:S18)</f>
        <v>3740000</v>
      </c>
      <c r="T21" s="61" t="s">
        <v>33</v>
      </c>
      <c r="U21" s="58">
        <f>SUM(U2:U20)</f>
        <v>3785800</v>
      </c>
      <c r="V21" s="30" t="s">
        <v>32</v>
      </c>
      <c r="W21" s="29">
        <f>SUM(W2:W18)</f>
        <v>0</v>
      </c>
      <c r="X21" s="30" t="s">
        <v>33</v>
      </c>
      <c r="Y21" s="41">
        <f>SUM(Y2:Y20)</f>
        <v>270000</v>
      </c>
    </row>
    <row r="22" spans="1:25" ht="15.75" x14ac:dyDescent="0.25">
      <c r="A22" s="22"/>
      <c r="B22" s="23"/>
      <c r="C22" s="22"/>
      <c r="D22" s="45"/>
      <c r="E22" s="28"/>
      <c r="F22" s="29"/>
      <c r="G22" s="28"/>
      <c r="H22" s="41"/>
      <c r="I22" s="25"/>
      <c r="J22" s="26"/>
      <c r="K22" s="26"/>
      <c r="L22" s="25"/>
      <c r="M22" s="54"/>
      <c r="N22" s="7"/>
      <c r="O22" s="8"/>
      <c r="P22" s="7"/>
      <c r="Q22" s="51"/>
      <c r="R22" s="56"/>
      <c r="S22" s="60"/>
      <c r="T22" s="56"/>
      <c r="U22" s="58"/>
      <c r="V22" s="28"/>
      <c r="W22" s="29"/>
      <c r="X22" s="28"/>
      <c r="Y22" s="41"/>
    </row>
    <row r="23" spans="1:25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-794240</v>
      </c>
      <c r="G23" s="30"/>
      <c r="H23" s="41"/>
      <c r="I23" s="27" t="s">
        <v>34</v>
      </c>
      <c r="J23" s="26">
        <f>(J2+K21-M21)</f>
        <v>-2791000</v>
      </c>
      <c r="K23" s="26"/>
      <c r="L23" s="27"/>
      <c r="M23" s="54"/>
      <c r="N23" s="9" t="s">
        <v>34</v>
      </c>
      <c r="O23" s="8">
        <f>(O21-Q21)</f>
        <v>1017400</v>
      </c>
      <c r="P23" s="9"/>
      <c r="Q23" s="51"/>
      <c r="R23" s="61" t="s">
        <v>34</v>
      </c>
      <c r="S23" s="60">
        <f>(S21-U21)</f>
        <v>-45800</v>
      </c>
      <c r="T23" s="61"/>
      <c r="U23" s="58"/>
      <c r="V23" s="30" t="s">
        <v>34</v>
      </c>
      <c r="W23" s="29">
        <f>(W21-Y21)</f>
        <v>-270000</v>
      </c>
      <c r="X23" s="30"/>
      <c r="Y23" s="41"/>
    </row>
    <row r="25" spans="1:25" x14ac:dyDescent="0.25">
      <c r="A25" t="s">
        <v>35</v>
      </c>
    </row>
  </sheetData>
  <mergeCells count="6">
    <mergeCell ref="V1:Y1"/>
    <mergeCell ref="A1:D1"/>
    <mergeCell ref="E1:H1"/>
    <mergeCell ref="I1:M1"/>
    <mergeCell ref="N1:Q1"/>
    <mergeCell ref="R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2022-08-22T15:42:29Z</dcterms:modified>
  <cp:category/>
  <cp:contentStatus/>
</cp:coreProperties>
</file>