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2AEFDB5A-3ECE-440F-A151-1F06921015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51" i="2" l="1"/>
  <c r="AT49" i="2"/>
  <c r="AU51" i="2"/>
  <c r="AU49" i="2"/>
  <c r="AR51" i="2"/>
  <c r="AP51" i="2"/>
  <c r="AN51" i="2"/>
  <c r="AL51" i="2"/>
  <c r="AJ51" i="2"/>
  <c r="AH51" i="2"/>
  <c r="AF51" i="2"/>
  <c r="AD51" i="2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M21" i="2"/>
  <c r="BL21" i="2"/>
  <c r="AU53" i="2" l="1"/>
  <c r="AP53" i="2"/>
  <c r="AL53" i="2"/>
  <c r="AH53" i="2"/>
  <c r="AD53" i="2"/>
  <c r="Z53" i="2"/>
  <c r="V53" i="2"/>
  <c r="R53" i="2"/>
  <c r="N53" i="2"/>
  <c r="J53" i="2"/>
  <c r="F53" i="2"/>
  <c r="B53" i="2"/>
  <c r="BS21" i="2"/>
  <c r="BQ21" i="2"/>
  <c r="BO21" i="2"/>
  <c r="BL23" i="2" s="1"/>
  <c r="BJ21" i="2"/>
  <c r="BH21" i="2"/>
  <c r="BQ23" i="2" l="1"/>
  <c r="BH23" i="2"/>
  <c r="BD21" i="2"/>
  <c r="BF21" i="2" l="1"/>
  <c r="BD23" i="2" s="1"/>
  <c r="BB21" i="2"/>
  <c r="AZ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V21" i="2"/>
  <c r="AX21" i="2"/>
  <c r="AL23" i="2" l="1"/>
  <c r="B23" i="2"/>
  <c r="AV23" i="2"/>
  <c r="T23" i="2"/>
  <c r="AQ23" i="2"/>
  <c r="O23" i="2"/>
  <c r="Y23" i="2"/>
  <c r="AD23" i="2"/>
  <c r="K23" i="2"/>
  <c r="AZ23" i="2"/>
  <c r="B28" i="2" l="1"/>
</calcChain>
</file>

<file path=xl/sharedStrings.xml><?xml version="1.0" encoding="utf-8"?>
<sst xmlns="http://schemas.openxmlformats.org/spreadsheetml/2006/main" count="816" uniqueCount="125">
  <si>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</si>
  <si>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</si>
  <si>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</si>
  <si>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</si>
  <si>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</si>
  <si>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</si>
  <si>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</si>
  <si>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</si>
  <si>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</si>
  <si>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</si>
  <si>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</si>
  <si>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</si>
  <si>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</si>
  <si>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</si>
  <si>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</si>
  <si>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</si>
  <si>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</si>
  <si>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</si>
  <si>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</si>
  <si>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</si>
  <si>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</si>
  <si>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</si>
  <si>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</si>
  <si>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</si>
  <si>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</si>
  <si>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</si>
  <si>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</si>
  <si>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</si>
  <si>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</si>
  <si>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</si>
  <si>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</si>
  <si>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</si>
  <si>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</si>
  <si>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</si>
  <si>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</si>
  <si>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</si>
  <si>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</si>
  <si>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</si>
  <si>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</si>
  <si>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</si>
  <si>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</si>
  <si>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</si>
  <si>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</si>
  <si>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</si>
  <si>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</si>
  <si>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</si>
  <si>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</si>
  <si>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</si>
  <si>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</si>
  <si>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</si>
  <si>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</si>
  <si>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</si>
  <si>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</si>
  <si>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</si>
  <si>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</si>
  <si>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</si>
  <si>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</si>
  <si>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</si>
  <si>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</si>
  <si>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</si>
  <si>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</si>
  <si>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</si>
  <si>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</si>
  <si>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</si>
  <si>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</si>
  <si>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</si>
  <si>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</si>
  <si>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</si>
  <si>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</si>
  <si>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</si>
  <si>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</si>
  <si>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</si>
  <si>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</si>
  <si>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</si>
  <si>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</si>
  <si>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</si>
  <si>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</si>
  <si>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</si>
  <si>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</si>
  <si>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</si>
  <si>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</si>
  <si>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</si>
  <si>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</si>
  <si>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</si>
  <si>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</si>
  <si>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</si>
  <si>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</si>
  <si>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</si>
  <si>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</si>
  <si>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</si>
  <si>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</si>
  <si>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</si>
  <si>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</si>
  <si>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</si>
  <si>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</si>
  <si>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</si>
  <si>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</si>
  <si>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</si>
  <si>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</si>
  <si>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</si>
  <si>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</si>
  <si>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</si>
  <si>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</si>
  <si>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</si>
  <si>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</si>
  <si>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</si>
  <si>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</si>
  <si>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</si>
  <si>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</si>
  <si>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</si>
  <si>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</si>
  <si>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</si>
  <si>
    <t>آبان 00</t>
  </si>
  <si>
    <t>وسایل نظافت و شستشوی ساختمان</t>
  </si>
  <si>
    <t>خرید اداپاتور برای دوربین ها</t>
  </si>
  <si>
    <t>آذر 00</t>
  </si>
  <si>
    <t>درایور LED لامپ پارکینگها</t>
  </si>
  <si>
    <t>دی 00</t>
  </si>
  <si>
    <t>پروژکتور برای کوچه</t>
  </si>
  <si>
    <t>نصب پروژکتور</t>
  </si>
  <si>
    <t>تعمیر چراغ سردر</t>
  </si>
  <si>
    <t>بهمن 00</t>
  </si>
  <si>
    <t>چراغ داخل کابین آسانسور</t>
  </si>
  <si>
    <t>چراغ سردر حیاط</t>
  </si>
  <si>
    <t>اسفند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</si>
</sst>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3" fontId="3" fillId="8" borderId="1" xfId="0" applyNumberFormat="1" applyFont="1" applyFill="1" applyBorder="1" applyAlignment="1">
      <alignment horizontal="center"/>
    </xf>
    <xf numFmtId="3" fontId="3" fillId="8" borderId="1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3" fontId="1" fillId="8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06"/>
  <sheetViews>
    <sheetView rightToLeft="1" tabSelected="1" topLeftCell="AL25" zoomScaleNormal="100" workbookViewId="0">
      <selection activeCell="AR33" sqref="AR33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5" width="11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3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20.42578125" bestFit="1" customWidth="1"/>
    <col min="40" max="40" width="31.5703125" bestFit="1" customWidth="1"/>
    <col min="41" max="42" width="11" bestFit="1" customWidth="1"/>
    <col min="43" max="44" width="20.42578125" bestFit="1" customWidth="1"/>
    <col min="45" max="45" width="10.140625" bestFit="1" customWidth="1"/>
    <col min="46" max="46" width="10.140625" customWidth="1"/>
    <col min="47" max="47" width="12.7109375" customWidth="1"/>
    <col min="48" max="48" width="20.42578125" bestFit="1" customWidth="1"/>
    <col min="49" max="49" width="13.42578125" customWidth="1"/>
    <col min="50" max="50" width="10.140625" bestFit="1" customWidth="1"/>
    <col min="51" max="51" width="11" bestFit="1" customWidth="1"/>
    <col min="52" max="52" width="10.85546875" bestFit="1" customWidth="1"/>
    <col min="53" max="53" width="24.28515625" bestFit="1" customWidth="1"/>
    <col min="54" max="54" width="10.140625" bestFit="1" customWidth="1"/>
    <col min="55" max="55" width="11" bestFit="1" customWidth="1"/>
    <col min="56" max="56" width="10.85546875" bestFit="1" customWidth="1"/>
    <col min="57" max="57" width="20.42578125" bestFit="1" customWidth="1"/>
    <col min="58" max="58" width="10.140625" bestFit="1" customWidth="1"/>
    <col min="59" max="59" width="11" bestFit="1" customWidth="1"/>
    <col min="60" max="60" width="10.140625" bestFit="1" customWidth="1"/>
    <col min="61" max="61" width="20.42578125" bestFit="1" customWidth="1"/>
    <col min="62" max="62" width="10.140625" bestFit="1" customWidth="1"/>
    <col min="63" max="63" width="11" bestFit="1" customWidth="1"/>
    <col min="64" max="65" width="10.140625" bestFit="1" customWidth="1"/>
    <col min="66" max="66" width="20.5703125" bestFit="1" customWidth="1"/>
    <col min="67" max="67" width="10.140625" bestFit="1" customWidth="1"/>
    <col min="68" max="68" width="11" bestFit="1" customWidth="1"/>
    <col min="69" max="69" width="10.140625" bestFit="1" customWidth="1"/>
    <col min="70" max="70" width="20.42578125" bestFit="1" customWidth="1"/>
    <col min="71" max="71" width="10.140625" bestFit="1" customWidth="1"/>
  </cols>
  <sheetData>
    <row r="1" spans="1:71" s="3" customFormat="1" ht="18.75" x14ac:dyDescent="0.3">
      <c r="A1" s="56" t="s">
        <v>0</v>
      </c>
      <c r="B1" s="56"/>
      <c r="C1" s="56"/>
      <c r="D1" s="56"/>
      <c r="E1" s="56"/>
      <c r="F1" s="64" t="s">
        <v>1</v>
      </c>
      <c r="G1" s="64"/>
      <c r="H1" s="64"/>
      <c r="I1" s="64"/>
      <c r="J1" s="68" t="s">
        <v>2</v>
      </c>
      <c r="K1" s="69"/>
      <c r="L1" s="69"/>
      <c r="M1" s="69"/>
      <c r="N1" s="58" t="s">
        <v>3</v>
      </c>
      <c r="O1" s="59"/>
      <c r="P1" s="59"/>
      <c r="Q1" s="59"/>
      <c r="R1" s="59"/>
      <c r="S1" s="56" t="s">
        <v>45</v>
      </c>
      <c r="T1" s="57"/>
      <c r="U1" s="57"/>
      <c r="V1" s="57"/>
      <c r="W1" s="57"/>
      <c r="X1" s="64" t="s">
        <v>49</v>
      </c>
      <c r="Y1" s="65"/>
      <c r="Z1" s="65"/>
      <c r="AA1" s="65"/>
      <c r="AB1" s="65"/>
      <c r="AC1" s="68" t="s">
        <v>52</v>
      </c>
      <c r="AD1" s="69"/>
      <c r="AE1" s="69"/>
      <c r="AF1" s="69"/>
      <c r="AG1" s="58" t="s">
        <v>56</v>
      </c>
      <c r="AH1" s="59"/>
      <c r="AI1" s="59"/>
      <c r="AJ1" s="59"/>
      <c r="AK1" s="56" t="s">
        <v>60</v>
      </c>
      <c r="AL1" s="57"/>
      <c r="AM1" s="57"/>
      <c r="AN1" s="57"/>
      <c r="AO1" s="57"/>
      <c r="AP1" s="54" t="s">
        <v>74</v>
      </c>
      <c r="AQ1" s="55"/>
      <c r="AR1" s="55"/>
      <c r="AS1" s="55"/>
      <c r="AT1" s="45"/>
      <c r="AU1" s="62" t="s">
        <v>79</v>
      </c>
      <c r="AV1" s="63"/>
      <c r="AW1" s="63"/>
      <c r="AX1" s="63"/>
      <c r="AY1" s="60" t="s">
        <v>81</v>
      </c>
      <c r="AZ1" s="61"/>
      <c r="BA1" s="61"/>
      <c r="BB1" s="61"/>
      <c r="BC1" s="50" t="s">
        <v>0</v>
      </c>
      <c r="BD1" s="51"/>
      <c r="BE1" s="51"/>
      <c r="BF1" s="51"/>
      <c r="BG1" s="56" t="s">
        <v>1</v>
      </c>
      <c r="BH1" s="57"/>
      <c r="BI1" s="57"/>
      <c r="BJ1" s="57"/>
      <c r="BK1" s="54" t="s">
        <v>2</v>
      </c>
      <c r="BL1" s="55"/>
      <c r="BM1" s="55"/>
      <c r="BN1" s="55"/>
      <c r="BO1" s="55"/>
      <c r="BP1" s="52" t="s">
        <v>3</v>
      </c>
      <c r="BQ1" s="53"/>
      <c r="BR1" s="53"/>
      <c r="BS1" s="53"/>
    </row>
    <row r="2" spans="1:71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5"/>
      <c r="AU2" s="27" t="s">
        <v>4</v>
      </c>
      <c r="AV2" s="28">
        <v>160000</v>
      </c>
      <c r="AW2" s="27" t="s">
        <v>6</v>
      </c>
      <c r="AX2" s="28"/>
      <c r="AY2" s="30" t="s">
        <v>4</v>
      </c>
      <c r="AZ2" s="31">
        <v>160000</v>
      </c>
      <c r="BA2" s="30" t="s">
        <v>6</v>
      </c>
      <c r="BB2" s="31"/>
      <c r="BC2" s="33" t="s">
        <v>4</v>
      </c>
      <c r="BD2" s="34">
        <v>160000</v>
      </c>
      <c r="BE2" s="33" t="s">
        <v>6</v>
      </c>
      <c r="BF2" s="34">
        <v>440000</v>
      </c>
      <c r="BG2" s="7" t="s">
        <v>4</v>
      </c>
      <c r="BH2" s="8">
        <v>160000</v>
      </c>
      <c r="BI2" s="7" t="s">
        <v>6</v>
      </c>
      <c r="BJ2" s="8"/>
      <c r="BK2" s="24" t="s">
        <v>4</v>
      </c>
      <c r="BL2" s="25">
        <v>160000</v>
      </c>
      <c r="BM2" s="25">
        <v>100000</v>
      </c>
      <c r="BN2" s="24" t="s">
        <v>6</v>
      </c>
      <c r="BO2" s="25"/>
      <c r="BP2" s="36" t="s">
        <v>4</v>
      </c>
      <c r="BQ2" s="37">
        <v>160000</v>
      </c>
      <c r="BR2" s="36" t="s">
        <v>6</v>
      </c>
      <c r="BS2" s="37">
        <v>330000</v>
      </c>
    </row>
    <row r="3" spans="1:71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5"/>
      <c r="AU3" s="27" t="s">
        <v>7</v>
      </c>
      <c r="AV3" s="28">
        <v>160000</v>
      </c>
      <c r="AW3" s="27" t="s">
        <v>38</v>
      </c>
      <c r="AX3" s="28">
        <v>1750000</v>
      </c>
      <c r="AY3" s="30" t="s">
        <v>7</v>
      </c>
      <c r="AZ3" s="31">
        <v>160000</v>
      </c>
      <c r="BA3" s="30" t="s">
        <v>38</v>
      </c>
      <c r="BB3" s="31">
        <v>1750000</v>
      </c>
      <c r="BC3" s="33" t="s">
        <v>7</v>
      </c>
      <c r="BD3" s="34">
        <v>160000</v>
      </c>
      <c r="BE3" s="33" t="s">
        <v>38</v>
      </c>
      <c r="BF3" s="34">
        <v>1750000</v>
      </c>
      <c r="BG3" s="7" t="s">
        <v>7</v>
      </c>
      <c r="BH3" s="8">
        <v>160000</v>
      </c>
      <c r="BI3" s="7" t="s">
        <v>38</v>
      </c>
      <c r="BJ3" s="8">
        <v>1850000</v>
      </c>
      <c r="BK3" s="24" t="s">
        <v>7</v>
      </c>
      <c r="BL3" s="25">
        <v>160000</v>
      </c>
      <c r="BM3" s="25">
        <v>100000</v>
      </c>
      <c r="BN3" s="24" t="s">
        <v>38</v>
      </c>
      <c r="BO3" s="25">
        <v>1860000</v>
      </c>
      <c r="BP3" s="36" t="s">
        <v>7</v>
      </c>
      <c r="BQ3" s="37">
        <v>160000</v>
      </c>
      <c r="BR3" s="36" t="s">
        <v>38</v>
      </c>
      <c r="BS3" s="37">
        <v>1750000</v>
      </c>
    </row>
    <row r="4" spans="1:71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5"/>
      <c r="AU4" s="27" t="s">
        <v>10</v>
      </c>
      <c r="AV4" s="28">
        <v>160000</v>
      </c>
      <c r="AW4" s="27" t="s">
        <v>17</v>
      </c>
      <c r="AX4" s="28"/>
      <c r="AY4" s="30" t="s">
        <v>10</v>
      </c>
      <c r="AZ4" s="31">
        <v>160000</v>
      </c>
      <c r="BA4" s="30" t="s">
        <v>17</v>
      </c>
      <c r="BB4" s="31">
        <v>102200</v>
      </c>
      <c r="BC4" s="33" t="s">
        <v>10</v>
      </c>
      <c r="BD4" s="34">
        <v>160000</v>
      </c>
      <c r="BE4" s="33" t="s">
        <v>17</v>
      </c>
      <c r="BF4" s="34"/>
      <c r="BG4" s="7" t="s">
        <v>10</v>
      </c>
      <c r="BH4" s="8">
        <v>160000</v>
      </c>
      <c r="BI4" s="7" t="s">
        <v>17</v>
      </c>
      <c r="BJ4" s="8">
        <v>98900</v>
      </c>
      <c r="BK4" s="24" t="s">
        <v>10</v>
      </c>
      <c r="BL4" s="25">
        <v>160000</v>
      </c>
      <c r="BM4" s="25">
        <v>100000</v>
      </c>
      <c r="BN4" s="24" t="s">
        <v>17</v>
      </c>
      <c r="BO4" s="25"/>
      <c r="BP4" s="36" t="s">
        <v>10</v>
      </c>
      <c r="BQ4" s="37">
        <v>160000</v>
      </c>
      <c r="BR4" s="36" t="s">
        <v>17</v>
      </c>
      <c r="BS4" s="37">
        <v>94800</v>
      </c>
    </row>
    <row r="5" spans="1:71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5"/>
      <c r="AU5" s="27" t="s">
        <v>12</v>
      </c>
      <c r="AV5" s="28">
        <v>160000</v>
      </c>
      <c r="AW5" s="27" t="s">
        <v>8</v>
      </c>
      <c r="AX5" s="28"/>
      <c r="AY5" s="30" t="s">
        <v>12</v>
      </c>
      <c r="AZ5" s="31">
        <v>160000</v>
      </c>
      <c r="BA5" s="30" t="s">
        <v>8</v>
      </c>
      <c r="BB5" s="31">
        <v>122000</v>
      </c>
      <c r="BC5" s="33" t="s">
        <v>12</v>
      </c>
      <c r="BD5" s="34">
        <v>160000</v>
      </c>
      <c r="BE5" s="33" t="s">
        <v>8</v>
      </c>
      <c r="BF5" s="34">
        <v>393900</v>
      </c>
      <c r="BG5" s="7" t="s">
        <v>12</v>
      </c>
      <c r="BH5" s="8">
        <v>160000</v>
      </c>
      <c r="BI5" s="7" t="s">
        <v>8</v>
      </c>
      <c r="BJ5" s="8"/>
      <c r="BK5" s="24" t="s">
        <v>12</v>
      </c>
      <c r="BL5" s="25">
        <v>160000</v>
      </c>
      <c r="BM5" s="25">
        <v>100000</v>
      </c>
      <c r="BN5" s="24" t="s">
        <v>8</v>
      </c>
      <c r="BO5" s="25">
        <v>556000</v>
      </c>
      <c r="BP5" s="36" t="s">
        <v>12</v>
      </c>
      <c r="BQ5" s="37">
        <v>160000</v>
      </c>
      <c r="BR5" s="36" t="s">
        <v>8</v>
      </c>
      <c r="BS5" s="37">
        <v>650200</v>
      </c>
    </row>
    <row r="6" spans="1:71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5"/>
      <c r="AU6" s="27" t="s">
        <v>14</v>
      </c>
      <c r="AV6" s="28">
        <v>160000</v>
      </c>
      <c r="AW6" s="27" t="s">
        <v>5</v>
      </c>
      <c r="AX6" s="28">
        <v>303900</v>
      </c>
      <c r="AY6" s="30" t="s">
        <v>14</v>
      </c>
      <c r="AZ6" s="31">
        <v>160000</v>
      </c>
      <c r="BA6" s="30" t="s">
        <v>5</v>
      </c>
      <c r="BB6" s="31">
        <v>335600</v>
      </c>
      <c r="BC6" s="33" t="s">
        <v>14</v>
      </c>
      <c r="BD6" s="34">
        <v>160000</v>
      </c>
      <c r="BE6" s="33" t="s">
        <v>5</v>
      </c>
      <c r="BF6" s="34">
        <v>326500</v>
      </c>
      <c r="BG6" s="7" t="s">
        <v>14</v>
      </c>
      <c r="BH6" s="8">
        <v>160000</v>
      </c>
      <c r="BI6" s="7" t="s">
        <v>5</v>
      </c>
      <c r="BJ6" s="8"/>
      <c r="BK6" s="24" t="s">
        <v>14</v>
      </c>
      <c r="BL6" s="25">
        <v>160000</v>
      </c>
      <c r="BM6" s="25">
        <v>100000</v>
      </c>
      <c r="BN6" s="24" t="s">
        <v>5</v>
      </c>
      <c r="BO6" s="25">
        <v>227200</v>
      </c>
      <c r="BP6" s="36" t="s">
        <v>14</v>
      </c>
      <c r="BQ6" s="37">
        <v>160000</v>
      </c>
      <c r="BR6" s="36" t="s">
        <v>5</v>
      </c>
      <c r="BS6" s="37">
        <v>242100</v>
      </c>
    </row>
    <row r="7" spans="1:71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5"/>
      <c r="AU7" s="27" t="s">
        <v>15</v>
      </c>
      <c r="AV7" s="28">
        <v>160000</v>
      </c>
      <c r="AW7" s="27" t="s">
        <v>80</v>
      </c>
      <c r="AX7" s="28">
        <v>40000</v>
      </c>
      <c r="AY7" s="30" t="s">
        <v>15</v>
      </c>
      <c r="AZ7" s="31">
        <v>160000</v>
      </c>
      <c r="BA7" s="30" t="s">
        <v>83</v>
      </c>
      <c r="BB7" s="31">
        <v>400000</v>
      </c>
      <c r="BC7" s="33" t="s">
        <v>15</v>
      </c>
      <c r="BD7" s="34">
        <v>160000</v>
      </c>
      <c r="BE7" s="33" t="s">
        <v>88</v>
      </c>
      <c r="BF7" s="34">
        <v>700000</v>
      </c>
      <c r="BG7" s="7" t="s">
        <v>15</v>
      </c>
      <c r="BH7" s="8">
        <v>160000</v>
      </c>
      <c r="BI7" s="7" t="s">
        <v>90</v>
      </c>
      <c r="BJ7" s="8">
        <v>500000</v>
      </c>
      <c r="BK7" s="24" t="s">
        <v>15</v>
      </c>
      <c r="BL7" s="25">
        <v>160000</v>
      </c>
      <c r="BM7" s="25">
        <v>100000</v>
      </c>
      <c r="BN7" s="24" t="s">
        <v>91</v>
      </c>
      <c r="BO7" s="25">
        <v>65000</v>
      </c>
      <c r="BP7" s="36" t="s">
        <v>15</v>
      </c>
      <c r="BQ7" s="37">
        <v>160000</v>
      </c>
      <c r="BR7" s="36" t="s">
        <v>39</v>
      </c>
      <c r="BS7" s="37">
        <v>86000</v>
      </c>
    </row>
    <row r="8" spans="1:71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5"/>
      <c r="AU8" s="27" t="s">
        <v>18</v>
      </c>
      <c r="AV8" s="28">
        <v>160000</v>
      </c>
      <c r="AW8" s="27" t="s">
        <v>82</v>
      </c>
      <c r="AX8" s="28">
        <v>93000</v>
      </c>
      <c r="AY8" s="30" t="s">
        <v>18</v>
      </c>
      <c r="AZ8" s="31">
        <v>160000</v>
      </c>
      <c r="BA8" s="30" t="s">
        <v>84</v>
      </c>
      <c r="BB8" s="31">
        <v>340000</v>
      </c>
      <c r="BC8" s="33" t="s">
        <v>18</v>
      </c>
      <c r="BD8" s="34">
        <v>160000</v>
      </c>
      <c r="BE8" s="33" t="s">
        <v>89</v>
      </c>
      <c r="BF8" s="34">
        <v>450000</v>
      </c>
      <c r="BG8" s="7" t="s">
        <v>18</v>
      </c>
      <c r="BH8" s="8">
        <v>160000</v>
      </c>
      <c r="BI8" s="7"/>
      <c r="BJ8" s="8"/>
      <c r="BK8" s="24" t="s">
        <v>18</v>
      </c>
      <c r="BL8" s="25">
        <v>160000</v>
      </c>
      <c r="BM8" s="25">
        <v>100000</v>
      </c>
      <c r="BN8" s="24" t="s">
        <v>92</v>
      </c>
      <c r="BO8" s="25">
        <v>900000</v>
      </c>
      <c r="BP8" s="36" t="s">
        <v>18</v>
      </c>
      <c r="BQ8" s="37">
        <v>160000</v>
      </c>
      <c r="BR8" s="36"/>
      <c r="BS8" s="37"/>
    </row>
    <row r="9" spans="1:71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5"/>
      <c r="AU9" s="27" t="s">
        <v>21</v>
      </c>
      <c r="AV9" s="28">
        <v>160000</v>
      </c>
      <c r="AW9" s="27"/>
      <c r="AX9" s="28"/>
      <c r="AY9" s="30" t="s">
        <v>21</v>
      </c>
      <c r="AZ9" s="31">
        <v>160000</v>
      </c>
      <c r="BA9" s="30" t="s">
        <v>85</v>
      </c>
      <c r="BB9" s="31">
        <v>900000</v>
      </c>
      <c r="BC9" s="33" t="s">
        <v>21</v>
      </c>
      <c r="BD9" s="34">
        <v>160000</v>
      </c>
      <c r="BE9" s="33"/>
      <c r="BF9" s="34"/>
      <c r="BG9" s="7" t="s">
        <v>21</v>
      </c>
      <c r="BH9" s="8">
        <v>160000</v>
      </c>
      <c r="BI9" s="7"/>
      <c r="BJ9" s="8"/>
      <c r="BK9" s="24" t="s">
        <v>21</v>
      </c>
      <c r="BL9" s="25">
        <v>160000</v>
      </c>
      <c r="BM9" s="25">
        <v>100000</v>
      </c>
      <c r="BN9" s="24" t="s">
        <v>93</v>
      </c>
      <c r="BO9" s="25">
        <v>1700000</v>
      </c>
      <c r="BP9" s="36" t="s">
        <v>21</v>
      </c>
      <c r="BQ9" s="37">
        <v>160000</v>
      </c>
      <c r="BR9" s="36"/>
      <c r="BS9" s="37"/>
    </row>
    <row r="10" spans="1:71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5"/>
      <c r="AU10" s="27" t="s">
        <v>23</v>
      </c>
      <c r="AV10" s="28">
        <v>160000</v>
      </c>
      <c r="AW10" s="27"/>
      <c r="AX10" s="28"/>
      <c r="AY10" s="30" t="s">
        <v>23</v>
      </c>
      <c r="AZ10" s="31">
        <v>160000</v>
      </c>
      <c r="BA10" s="30" t="s">
        <v>86</v>
      </c>
      <c r="BB10" s="31">
        <v>85000</v>
      </c>
      <c r="BC10" s="33" t="s">
        <v>23</v>
      </c>
      <c r="BD10" s="34">
        <v>160000</v>
      </c>
      <c r="BE10" s="33"/>
      <c r="BF10" s="34"/>
      <c r="BG10" s="7" t="s">
        <v>23</v>
      </c>
      <c r="BH10" s="8">
        <v>160000</v>
      </c>
      <c r="BI10" s="7"/>
      <c r="BJ10" s="8"/>
      <c r="BK10" s="24" t="s">
        <v>23</v>
      </c>
      <c r="BL10" s="25">
        <v>160000</v>
      </c>
      <c r="BM10" s="25">
        <v>100000</v>
      </c>
      <c r="BN10" s="24"/>
      <c r="BO10" s="25"/>
      <c r="BP10" s="36" t="s">
        <v>23</v>
      </c>
      <c r="BQ10" s="37">
        <v>160000</v>
      </c>
      <c r="BR10" s="36"/>
      <c r="BS10" s="37"/>
    </row>
    <row r="11" spans="1:71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5"/>
      <c r="AU11" s="27" t="s">
        <v>24</v>
      </c>
      <c r="AV11" s="28">
        <v>160000</v>
      </c>
      <c r="AW11" s="27"/>
      <c r="AX11" s="28"/>
      <c r="AY11" s="30" t="s">
        <v>24</v>
      </c>
      <c r="AZ11" s="31">
        <v>160000</v>
      </c>
      <c r="BA11" s="30" t="s">
        <v>87</v>
      </c>
      <c r="BB11" s="31">
        <v>299000</v>
      </c>
      <c r="BC11" s="33" t="s">
        <v>24</v>
      </c>
      <c r="BD11" s="34">
        <v>160000</v>
      </c>
      <c r="BE11" s="33"/>
      <c r="BF11" s="34"/>
      <c r="BG11" s="7" t="s">
        <v>24</v>
      </c>
      <c r="BH11" s="8">
        <v>160000</v>
      </c>
      <c r="BI11" s="7"/>
      <c r="BJ11" s="8"/>
      <c r="BK11" s="24" t="s">
        <v>24</v>
      </c>
      <c r="BL11" s="25">
        <v>160000</v>
      </c>
      <c r="BM11" s="25">
        <v>100000</v>
      </c>
      <c r="BN11" s="24"/>
      <c r="BO11" s="25"/>
      <c r="BP11" s="36" t="s">
        <v>24</v>
      </c>
      <c r="BQ11" s="37">
        <v>160000</v>
      </c>
      <c r="BR11" s="36"/>
      <c r="BS11" s="37"/>
    </row>
    <row r="12" spans="1:71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5"/>
      <c r="AU12" s="27" t="s">
        <v>25</v>
      </c>
      <c r="AV12" s="28">
        <v>160000</v>
      </c>
      <c r="AW12" s="27"/>
      <c r="AX12" s="28"/>
      <c r="AY12" s="30" t="s">
        <v>25</v>
      </c>
      <c r="AZ12" s="31">
        <v>160000</v>
      </c>
      <c r="BA12" s="30"/>
      <c r="BB12" s="31"/>
      <c r="BC12" s="33" t="s">
        <v>25</v>
      </c>
      <c r="BD12" s="34">
        <v>160000</v>
      </c>
      <c r="BE12" s="33"/>
      <c r="BF12" s="34"/>
      <c r="BG12" s="7" t="s">
        <v>25</v>
      </c>
      <c r="BH12" s="8">
        <v>160000</v>
      </c>
      <c r="BI12" s="7"/>
      <c r="BJ12" s="8"/>
      <c r="BK12" s="24" t="s">
        <v>25</v>
      </c>
      <c r="BL12" s="25">
        <v>160000</v>
      </c>
      <c r="BM12" s="25">
        <v>100000</v>
      </c>
      <c r="BN12" s="24"/>
      <c r="BO12" s="25"/>
      <c r="BP12" s="36" t="s">
        <v>25</v>
      </c>
      <c r="BQ12" s="37">
        <v>160000</v>
      </c>
      <c r="BR12" s="36"/>
      <c r="BS12" s="37"/>
    </row>
    <row r="13" spans="1:71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5"/>
      <c r="AU13" s="27" t="s">
        <v>26</v>
      </c>
      <c r="AV13" s="28">
        <v>160000</v>
      </c>
      <c r="AW13" s="27"/>
      <c r="AX13" s="28"/>
      <c r="AY13" s="30" t="s">
        <v>26</v>
      </c>
      <c r="AZ13" s="31">
        <v>160000</v>
      </c>
      <c r="BA13" s="30"/>
      <c r="BB13" s="31"/>
      <c r="BC13" s="33" t="s">
        <v>26</v>
      </c>
      <c r="BD13" s="34">
        <v>160000</v>
      </c>
      <c r="BE13" s="33"/>
      <c r="BF13" s="34"/>
      <c r="BG13" s="7" t="s">
        <v>26</v>
      </c>
      <c r="BH13" s="8">
        <v>160000</v>
      </c>
      <c r="BI13" s="7"/>
      <c r="BJ13" s="8"/>
      <c r="BK13" s="24" t="s">
        <v>26</v>
      </c>
      <c r="BL13" s="25">
        <v>160000</v>
      </c>
      <c r="BM13" s="25"/>
      <c r="BN13" s="24"/>
      <c r="BO13" s="25"/>
      <c r="BP13" s="36" t="s">
        <v>26</v>
      </c>
      <c r="BQ13" s="37">
        <v>160000</v>
      </c>
      <c r="BR13" s="36"/>
      <c r="BS13" s="37"/>
    </row>
    <row r="14" spans="1:71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5"/>
      <c r="AU14" s="27" t="s">
        <v>27</v>
      </c>
      <c r="AV14" s="28">
        <v>160000</v>
      </c>
      <c r="AW14" s="27"/>
      <c r="AX14" s="28"/>
      <c r="AY14" s="30" t="s">
        <v>27</v>
      </c>
      <c r="AZ14" s="31">
        <v>160000</v>
      </c>
      <c r="BA14" s="30"/>
      <c r="BB14" s="31"/>
      <c r="BC14" s="33" t="s">
        <v>27</v>
      </c>
      <c r="BD14" s="34">
        <v>160000</v>
      </c>
      <c r="BE14" s="33"/>
      <c r="BF14" s="34"/>
      <c r="BG14" s="7" t="s">
        <v>27</v>
      </c>
      <c r="BH14" s="8">
        <v>160000</v>
      </c>
      <c r="BI14" s="7"/>
      <c r="BJ14" s="8"/>
      <c r="BK14" s="24" t="s">
        <v>27</v>
      </c>
      <c r="BL14" s="25">
        <v>160000</v>
      </c>
      <c r="BM14" s="25">
        <v>100000</v>
      </c>
      <c r="BN14" s="24"/>
      <c r="BO14" s="25"/>
      <c r="BP14" s="36" t="s">
        <v>27</v>
      </c>
      <c r="BQ14" s="37">
        <v>160000</v>
      </c>
      <c r="BR14" s="36"/>
      <c r="BS14" s="37"/>
    </row>
    <row r="15" spans="1:71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5"/>
      <c r="AU15" s="27" t="s">
        <v>28</v>
      </c>
      <c r="AV15" s="28">
        <v>160000</v>
      </c>
      <c r="AW15" s="27"/>
      <c r="AX15" s="28"/>
      <c r="AY15" s="30" t="s">
        <v>28</v>
      </c>
      <c r="AZ15" s="31">
        <v>160000</v>
      </c>
      <c r="BA15" s="30"/>
      <c r="BB15" s="31"/>
      <c r="BC15" s="33" t="s">
        <v>28</v>
      </c>
      <c r="BD15" s="34">
        <v>160000</v>
      </c>
      <c r="BE15" s="33"/>
      <c r="BF15" s="34"/>
      <c r="BG15" s="7" t="s">
        <v>28</v>
      </c>
      <c r="BH15" s="8"/>
      <c r="BI15" s="7"/>
      <c r="BJ15" s="8"/>
      <c r="BK15" s="24" t="s">
        <v>28</v>
      </c>
      <c r="BL15" s="25">
        <v>160000</v>
      </c>
      <c r="BM15" s="25">
        <v>100000</v>
      </c>
      <c r="BN15" s="24"/>
      <c r="BO15" s="25"/>
      <c r="BP15" s="36" t="s">
        <v>28</v>
      </c>
      <c r="BQ15" s="37">
        <v>160000</v>
      </c>
      <c r="BR15" s="36"/>
      <c r="BS15" s="37"/>
    </row>
    <row r="16" spans="1:71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5"/>
      <c r="AU16" s="27" t="s">
        <v>29</v>
      </c>
      <c r="AV16" s="28">
        <v>160000</v>
      </c>
      <c r="AW16" s="27"/>
      <c r="AX16" s="28"/>
      <c r="AY16" s="30" t="s">
        <v>29</v>
      </c>
      <c r="AZ16" s="31">
        <v>160000</v>
      </c>
      <c r="BA16" s="30"/>
      <c r="BB16" s="31"/>
      <c r="BC16" s="33" t="s">
        <v>29</v>
      </c>
      <c r="BD16" s="34">
        <v>160000</v>
      </c>
      <c r="BE16" s="33"/>
      <c r="BF16" s="34"/>
      <c r="BG16" s="7" t="s">
        <v>29</v>
      </c>
      <c r="BH16" s="8">
        <v>160000</v>
      </c>
      <c r="BI16" s="7"/>
      <c r="BJ16" s="8"/>
      <c r="BK16" s="24" t="s">
        <v>29</v>
      </c>
      <c r="BL16" s="25">
        <v>160000</v>
      </c>
      <c r="BM16" s="25">
        <v>100000</v>
      </c>
      <c r="BN16" s="24"/>
      <c r="BO16" s="25"/>
      <c r="BP16" s="36" t="s">
        <v>29</v>
      </c>
      <c r="BQ16" s="37">
        <v>160000</v>
      </c>
      <c r="BR16" s="36"/>
      <c r="BS16" s="37"/>
    </row>
    <row r="17" spans="1:71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5"/>
      <c r="AU17" s="27" t="s">
        <v>30</v>
      </c>
      <c r="AV17" s="28">
        <v>160000</v>
      </c>
      <c r="AW17" s="27"/>
      <c r="AX17" s="28"/>
      <c r="AY17" s="30" t="s">
        <v>30</v>
      </c>
      <c r="AZ17" s="31">
        <v>160000</v>
      </c>
      <c r="BA17" s="30"/>
      <c r="BB17" s="31"/>
      <c r="BC17" s="33" t="s">
        <v>30</v>
      </c>
      <c r="BD17" s="34">
        <v>160000</v>
      </c>
      <c r="BE17" s="33"/>
      <c r="BF17" s="34"/>
      <c r="BG17" s="7" t="s">
        <v>30</v>
      </c>
      <c r="BH17" s="8">
        <v>160000</v>
      </c>
      <c r="BI17" s="7"/>
      <c r="BJ17" s="8"/>
      <c r="BK17" s="24" t="s">
        <v>30</v>
      </c>
      <c r="BL17" s="25">
        <v>160000</v>
      </c>
      <c r="BM17" s="25">
        <v>100000</v>
      </c>
      <c r="BN17" s="24"/>
      <c r="BO17" s="25"/>
      <c r="BP17" s="36" t="s">
        <v>30</v>
      </c>
      <c r="BQ17" s="37">
        <v>160000</v>
      </c>
      <c r="BR17" s="36"/>
      <c r="BS17" s="37"/>
    </row>
    <row r="18" spans="1:71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5"/>
      <c r="AU18" s="27" t="s">
        <v>31</v>
      </c>
      <c r="AV18" s="28">
        <v>160000</v>
      </c>
      <c r="AW18" s="27"/>
      <c r="AX18" s="28"/>
      <c r="AY18" s="30" t="s">
        <v>31</v>
      </c>
      <c r="AZ18" s="31">
        <v>160000</v>
      </c>
      <c r="BA18" s="30"/>
      <c r="BB18" s="31"/>
      <c r="BC18" s="33" t="s">
        <v>31</v>
      </c>
      <c r="BD18" s="34">
        <v>160000</v>
      </c>
      <c r="BE18" s="33"/>
      <c r="BF18" s="34"/>
      <c r="BG18" s="7" t="s">
        <v>31</v>
      </c>
      <c r="BH18" s="8">
        <v>160000</v>
      </c>
      <c r="BI18" s="7"/>
      <c r="BJ18" s="8"/>
      <c r="BK18" s="24" t="s">
        <v>31</v>
      </c>
      <c r="BL18" s="25">
        <v>160000</v>
      </c>
      <c r="BM18" s="25">
        <v>100000</v>
      </c>
      <c r="BN18" s="24"/>
      <c r="BO18" s="25"/>
      <c r="BP18" s="36" t="s">
        <v>31</v>
      </c>
      <c r="BQ18" s="37">
        <v>160000</v>
      </c>
      <c r="BR18" s="36"/>
      <c r="BS18" s="37"/>
    </row>
    <row r="19" spans="1:71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5"/>
      <c r="AU19" s="27"/>
      <c r="AV19" s="27"/>
      <c r="AW19" s="27"/>
      <c r="AX19" s="28"/>
      <c r="AY19" s="30"/>
      <c r="AZ19" s="30"/>
      <c r="BA19" s="30"/>
      <c r="BB19" s="31"/>
      <c r="BC19" s="33"/>
      <c r="BD19" s="33"/>
      <c r="BE19" s="33"/>
      <c r="BF19" s="34"/>
      <c r="BG19" s="7"/>
      <c r="BH19" s="7"/>
      <c r="BI19" s="7"/>
      <c r="BJ19" s="8"/>
      <c r="BK19" s="24"/>
      <c r="BL19" s="24"/>
      <c r="BM19" s="24"/>
      <c r="BN19" s="24"/>
      <c r="BO19" s="25"/>
      <c r="BP19" s="36"/>
      <c r="BQ19" s="36"/>
      <c r="BR19" s="36"/>
      <c r="BS19" s="37"/>
    </row>
    <row r="20" spans="1:71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5"/>
      <c r="AU20" s="27"/>
      <c r="AV20" s="28"/>
      <c r="AW20" s="27"/>
      <c r="AX20" s="28"/>
      <c r="AY20" s="30"/>
      <c r="AZ20" s="31"/>
      <c r="BA20" s="30"/>
      <c r="BB20" s="31"/>
      <c r="BC20" s="33"/>
      <c r="BD20" s="34"/>
      <c r="BE20" s="33"/>
      <c r="BF20" s="34"/>
      <c r="BG20" s="7"/>
      <c r="BH20" s="8"/>
      <c r="BI20" s="7"/>
      <c r="BJ20" s="8"/>
      <c r="BK20" s="24"/>
      <c r="BL20" s="25"/>
      <c r="BM20" s="25"/>
      <c r="BN20" s="24"/>
      <c r="BO20" s="25"/>
      <c r="BP20" s="36"/>
      <c r="BQ20" s="37"/>
      <c r="BR20" s="36"/>
      <c r="BS20" s="37"/>
    </row>
    <row r="21" spans="1:71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5"/>
      <c r="AU21" s="29" t="s">
        <v>32</v>
      </c>
      <c r="AV21" s="28">
        <f>SUM(AV2:AV18)</f>
        <v>2720000</v>
      </c>
      <c r="AW21" s="29" t="s">
        <v>33</v>
      </c>
      <c r="AX21" s="28">
        <f>SUM(AX2:AX20)</f>
        <v>2186900</v>
      </c>
      <c r="AY21" s="32" t="s">
        <v>32</v>
      </c>
      <c r="AZ21" s="31">
        <f>SUM(AZ2:AZ18)</f>
        <v>2720000</v>
      </c>
      <c r="BA21" s="32" t="s">
        <v>33</v>
      </c>
      <c r="BB21" s="31">
        <f>SUM(BB2:BB20)</f>
        <v>4333800</v>
      </c>
      <c r="BC21" s="35" t="s">
        <v>32</v>
      </c>
      <c r="BD21" s="34">
        <f>SUM(BD2:BD18)</f>
        <v>2720000</v>
      </c>
      <c r="BE21" s="35" t="s">
        <v>33</v>
      </c>
      <c r="BF21" s="34">
        <f>SUM(BF2:BF20)</f>
        <v>4060400</v>
      </c>
      <c r="BG21" s="9" t="s">
        <v>32</v>
      </c>
      <c r="BH21" s="8">
        <f>SUM(BH2:BH18)</f>
        <v>2560000</v>
      </c>
      <c r="BI21" s="9" t="s">
        <v>33</v>
      </c>
      <c r="BJ21" s="8">
        <f>SUM(BJ2:BJ20)</f>
        <v>2448900</v>
      </c>
      <c r="BK21" s="26" t="s">
        <v>32</v>
      </c>
      <c r="BL21" s="25">
        <f>SUM(BL2:BL18)</f>
        <v>2720000</v>
      </c>
      <c r="BM21" s="25">
        <f>SUM(BM2:BM18)</f>
        <v>1600000</v>
      </c>
      <c r="BN21" s="26" t="s">
        <v>33</v>
      </c>
      <c r="BO21" s="25">
        <f>SUM(BO2:BO20)</f>
        <v>5308200</v>
      </c>
      <c r="BP21" s="38" t="s">
        <v>32</v>
      </c>
      <c r="BQ21" s="37">
        <f>SUM(BQ2:BQ18)</f>
        <v>2720000</v>
      </c>
      <c r="BR21" s="38" t="s">
        <v>33</v>
      </c>
      <c r="BS21" s="37">
        <f>SUM(BS2:BS20)</f>
        <v>3153100</v>
      </c>
    </row>
    <row r="22" spans="1:71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5"/>
      <c r="AU22" s="27"/>
      <c r="AV22" s="28"/>
      <c r="AW22" s="27"/>
      <c r="AX22" s="28"/>
      <c r="AY22" s="30"/>
      <c r="AZ22" s="31"/>
      <c r="BA22" s="30"/>
      <c r="BB22" s="31"/>
      <c r="BC22" s="33"/>
      <c r="BD22" s="34"/>
      <c r="BE22" s="33"/>
      <c r="BF22" s="34"/>
      <c r="BG22" s="7"/>
      <c r="BH22" s="8"/>
      <c r="BI22" s="7"/>
      <c r="BJ22" s="8"/>
      <c r="BK22" s="24"/>
      <c r="BL22" s="25"/>
      <c r="BM22" s="25"/>
      <c r="BN22" s="24"/>
      <c r="BO22" s="25"/>
      <c r="BP22" s="36"/>
      <c r="BQ22" s="37"/>
      <c r="BR22" s="36"/>
      <c r="BS22" s="37"/>
    </row>
    <row r="23" spans="1:71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5"/>
      <c r="AU23" s="29" t="s">
        <v>34</v>
      </c>
      <c r="AV23" s="28">
        <f>(AV21-AX21)</f>
        <v>533100</v>
      </c>
      <c r="AW23" s="29"/>
      <c r="AX23" s="28"/>
      <c r="AY23" s="32" t="s">
        <v>34</v>
      </c>
      <c r="AZ23" s="31">
        <f>(AZ21-BB21)</f>
        <v>-1613800</v>
      </c>
      <c r="BA23" s="32"/>
      <c r="BB23" s="31"/>
      <c r="BC23" s="35" t="s">
        <v>34</v>
      </c>
      <c r="BD23" s="34">
        <f>(BD21-BF21)</f>
        <v>-1340400</v>
      </c>
      <c r="BE23" s="35"/>
      <c r="BF23" s="34"/>
      <c r="BG23" s="9" t="s">
        <v>34</v>
      </c>
      <c r="BH23" s="8">
        <f>(BH21-BJ21)</f>
        <v>111100</v>
      </c>
      <c r="BI23" s="9"/>
      <c r="BJ23" s="8"/>
      <c r="BK23" s="26" t="s">
        <v>34</v>
      </c>
      <c r="BL23" s="25">
        <f>(BL21+BM21-BO21)</f>
        <v>-988200</v>
      </c>
      <c r="BM23" s="25"/>
      <c r="BN23" s="26"/>
      <c r="BO23" s="25"/>
      <c r="BP23" s="38" t="s">
        <v>34</v>
      </c>
      <c r="BQ23" s="37">
        <f>(BQ21-BS21)</f>
        <v>-433100</v>
      </c>
      <c r="BR23" s="38"/>
      <c r="BS23" s="37"/>
    </row>
    <row r="24" spans="1:71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1" s="4" customFormat="1" ht="15.75" x14ac:dyDescent="0.25">
      <c r="B25" s="5"/>
      <c r="C25" s="5"/>
      <c r="AC25" s="21"/>
      <c r="AD25" s="21"/>
      <c r="AE25" s="21"/>
      <c r="AF25" s="21"/>
    </row>
    <row r="26" spans="1:71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1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1" s="4" customFormat="1" ht="15.75" x14ac:dyDescent="0.25">
      <c r="A28" s="2" t="s">
        <v>35</v>
      </c>
      <c r="B28" s="5">
        <f>975000+B23+G23+K23+O23+T23+Y23+AD23+AH23+AL23+AQ23+AV23+AZ23+BD23+BH23+BL23+BQ23+B53+F53+J53+N53+R53+V53+Z53+AD53+AH53</f>
        <v>1196100</v>
      </c>
      <c r="C28" s="5"/>
      <c r="AC28" s="21"/>
      <c r="AD28" s="21"/>
      <c r="AE28" s="21"/>
      <c r="AF28" s="21"/>
    </row>
    <row r="29" spans="1:71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1" s="4" customFormat="1" ht="15.75" x14ac:dyDescent="0.25">
      <c r="A30" s="2"/>
      <c r="B30" s="66"/>
      <c r="C30" s="66"/>
      <c r="D30" s="67"/>
      <c r="E30" s="67"/>
      <c r="AC30" s="21"/>
      <c r="AD30" s="21"/>
      <c r="AE30" s="21"/>
      <c r="AF30" s="21"/>
    </row>
    <row r="31" spans="1:71" s="4" customFormat="1" ht="18.75" x14ac:dyDescent="0.3">
      <c r="A31" s="54" t="s">
        <v>94</v>
      </c>
      <c r="B31" s="55"/>
      <c r="C31" s="55"/>
      <c r="D31" s="55"/>
      <c r="E31" s="70" t="s">
        <v>97</v>
      </c>
      <c r="F31" s="71"/>
      <c r="G31" s="71"/>
      <c r="H31" s="71"/>
      <c r="I31" s="60" t="s">
        <v>98</v>
      </c>
      <c r="J31" s="61"/>
      <c r="K31" s="61"/>
      <c r="L31" s="61"/>
      <c r="M31" s="56" t="s">
        <v>101</v>
      </c>
      <c r="N31" s="57"/>
      <c r="O31" s="57"/>
      <c r="P31" s="57"/>
      <c r="Q31" s="62" t="s">
        <v>102</v>
      </c>
      <c r="R31" s="63"/>
      <c r="S31" s="63"/>
      <c r="T31" s="63"/>
      <c r="U31" s="58" t="s">
        <v>106</v>
      </c>
      <c r="V31" s="59"/>
      <c r="W31" s="59"/>
      <c r="X31" s="59"/>
      <c r="Y31" s="64" t="s">
        <v>111</v>
      </c>
      <c r="Z31" s="65"/>
      <c r="AA31" s="65"/>
      <c r="AB31" s="65"/>
      <c r="AC31" s="56" t="s">
        <v>112</v>
      </c>
      <c r="AD31" s="57"/>
      <c r="AE31" s="57"/>
      <c r="AF31" s="57"/>
      <c r="AG31" s="50" t="s">
        <v>115</v>
      </c>
      <c r="AH31" s="51"/>
      <c r="AI31" s="51"/>
      <c r="AJ31" s="51"/>
      <c r="AK31" s="60" t="s">
        <v>117</v>
      </c>
      <c r="AL31" s="61"/>
      <c r="AM31" s="61"/>
      <c r="AN31" s="61"/>
      <c r="AO31" s="54" t="s">
        <v>121</v>
      </c>
      <c r="AP31" s="55"/>
      <c r="AQ31" s="55"/>
      <c r="AR31" s="55"/>
      <c r="AS31" s="60" t="s">
        <v>124</v>
      </c>
      <c r="AT31" s="60"/>
      <c r="AU31" s="61"/>
      <c r="AV31" s="61"/>
      <c r="AW31" s="61"/>
    </row>
    <row r="32" spans="1:71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7" t="s">
        <v>4</v>
      </c>
      <c r="AD32" s="8">
        <v>160000</v>
      </c>
      <c r="AE32" s="7" t="s">
        <v>6</v>
      </c>
      <c r="AF32" s="8"/>
      <c r="AG32" s="33" t="s">
        <v>4</v>
      </c>
      <c r="AH32" s="34">
        <v>160000</v>
      </c>
      <c r="AI32" s="33" t="s">
        <v>6</v>
      </c>
      <c r="AJ32" s="34">
        <v>390000</v>
      </c>
      <c r="AK32" s="30" t="s">
        <v>4</v>
      </c>
      <c r="AL32" s="42">
        <v>160000</v>
      </c>
      <c r="AM32" s="30" t="s">
        <v>6</v>
      </c>
      <c r="AN32" s="43"/>
      <c r="AO32" s="24" t="s">
        <v>4</v>
      </c>
      <c r="AP32" s="46"/>
      <c r="AQ32" s="24" t="s">
        <v>6</v>
      </c>
      <c r="AR32" s="47"/>
      <c r="AS32" s="30" t="s">
        <v>4</v>
      </c>
      <c r="AT32" s="42">
        <v>160000</v>
      </c>
      <c r="AU32" s="42"/>
      <c r="AV32" s="30" t="s">
        <v>6</v>
      </c>
      <c r="AW32" s="43">
        <v>390000</v>
      </c>
    </row>
    <row r="33" spans="1:49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2000000</v>
      </c>
      <c r="AC33" s="7" t="s">
        <v>7</v>
      </c>
      <c r="AD33" s="8">
        <v>160000</v>
      </c>
      <c r="AE33" s="7" t="s">
        <v>11</v>
      </c>
      <c r="AF33" s="8">
        <v>2000000</v>
      </c>
      <c r="AG33" s="33" t="s">
        <v>7</v>
      </c>
      <c r="AH33" s="34">
        <v>160000</v>
      </c>
      <c r="AI33" s="33" t="s">
        <v>11</v>
      </c>
      <c r="AJ33" s="34">
        <v>2000000</v>
      </c>
      <c r="AK33" s="30" t="s">
        <v>7</v>
      </c>
      <c r="AL33" s="42">
        <v>160000</v>
      </c>
      <c r="AM33" s="30" t="s">
        <v>11</v>
      </c>
      <c r="AN33" s="43">
        <v>2000000</v>
      </c>
      <c r="AO33" s="24" t="s">
        <v>7</v>
      </c>
      <c r="AP33" s="46">
        <v>160000</v>
      </c>
      <c r="AQ33" s="24" t="s">
        <v>11</v>
      </c>
      <c r="AR33" s="47">
        <v>2000000</v>
      </c>
      <c r="AS33" s="30" t="s">
        <v>7</v>
      </c>
      <c r="AT33" s="42">
        <v>160000</v>
      </c>
      <c r="AU33" s="42">
        <v>100000</v>
      </c>
      <c r="AV33" s="30" t="s">
        <v>11</v>
      </c>
      <c r="AW33" s="43">
        <v>2000000</v>
      </c>
    </row>
    <row r="34" spans="1:49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7" t="s">
        <v>10</v>
      </c>
      <c r="AD34" s="8">
        <v>160000</v>
      </c>
      <c r="AE34" s="7" t="s">
        <v>17</v>
      </c>
      <c r="AF34" s="8">
        <v>108000</v>
      </c>
      <c r="AG34" s="33" t="s">
        <v>10</v>
      </c>
      <c r="AH34" s="34">
        <v>160000</v>
      </c>
      <c r="AI34" s="33" t="s">
        <v>17</v>
      </c>
      <c r="AJ34" s="34"/>
      <c r="AK34" s="30" t="s">
        <v>10</v>
      </c>
      <c r="AL34" s="42">
        <v>160000</v>
      </c>
      <c r="AM34" s="30" t="s">
        <v>17</v>
      </c>
      <c r="AN34" s="43">
        <v>88300</v>
      </c>
      <c r="AO34" s="24" t="s">
        <v>10</v>
      </c>
      <c r="AP34" s="46">
        <v>160000</v>
      </c>
      <c r="AQ34" s="24" t="s">
        <v>17</v>
      </c>
      <c r="AR34" s="47"/>
      <c r="AS34" s="30" t="s">
        <v>10</v>
      </c>
      <c r="AT34" s="42">
        <v>160000</v>
      </c>
      <c r="AU34" s="49">
        <v>260000</v>
      </c>
      <c r="AV34" s="30" t="s">
        <v>17</v>
      </c>
      <c r="AW34" s="43">
        <v>124700</v>
      </c>
    </row>
    <row r="35" spans="1:49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/>
      <c r="AC35" s="7" t="s">
        <v>12</v>
      </c>
      <c r="AD35" s="8">
        <v>160000</v>
      </c>
      <c r="AE35" s="7" t="s">
        <v>8</v>
      </c>
      <c r="AF35" s="8">
        <v>5100</v>
      </c>
      <c r="AG35" s="33" t="s">
        <v>12</v>
      </c>
      <c r="AH35" s="34">
        <v>160000</v>
      </c>
      <c r="AI35" s="33" t="s">
        <v>8</v>
      </c>
      <c r="AJ35" s="34">
        <v>398500</v>
      </c>
      <c r="AK35" s="30" t="s">
        <v>12</v>
      </c>
      <c r="AL35" s="42">
        <v>160000</v>
      </c>
      <c r="AM35" s="30" t="s">
        <v>8</v>
      </c>
      <c r="AN35" s="43"/>
      <c r="AO35" s="24" t="s">
        <v>12</v>
      </c>
      <c r="AP35" s="46">
        <v>160000</v>
      </c>
      <c r="AQ35" s="24" t="s">
        <v>8</v>
      </c>
      <c r="AR35" s="47">
        <v>372300</v>
      </c>
      <c r="AS35" s="30" t="s">
        <v>12</v>
      </c>
      <c r="AT35" s="42">
        <v>160000</v>
      </c>
      <c r="AU35" s="42">
        <v>100000</v>
      </c>
      <c r="AV35" s="30" t="s">
        <v>8</v>
      </c>
      <c r="AW35" s="43">
        <v>492000</v>
      </c>
    </row>
    <row r="36" spans="1:49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>
        <v>470300</v>
      </c>
      <c r="AC36" s="7" t="s">
        <v>14</v>
      </c>
      <c r="AD36" s="8">
        <v>160000</v>
      </c>
      <c r="AE36" s="7" t="s">
        <v>5</v>
      </c>
      <c r="AF36" s="8">
        <v>470300</v>
      </c>
      <c r="AG36" s="33" t="s">
        <v>14</v>
      </c>
      <c r="AH36" s="34">
        <v>160000</v>
      </c>
      <c r="AI36" s="33" t="s">
        <v>5</v>
      </c>
      <c r="AJ36" s="34">
        <v>428200</v>
      </c>
      <c r="AK36" s="30" t="s">
        <v>14</v>
      </c>
      <c r="AL36" s="42">
        <v>160000</v>
      </c>
      <c r="AM36" s="30" t="s">
        <v>5</v>
      </c>
      <c r="AN36" s="43"/>
      <c r="AO36" s="24" t="s">
        <v>14</v>
      </c>
      <c r="AP36" s="46">
        <v>160000</v>
      </c>
      <c r="AQ36" s="24" t="s">
        <v>5</v>
      </c>
      <c r="AR36" s="47">
        <v>468300</v>
      </c>
      <c r="AS36" s="30" t="s">
        <v>14</v>
      </c>
      <c r="AT36" s="42">
        <v>160000</v>
      </c>
      <c r="AU36" s="42">
        <v>100000</v>
      </c>
      <c r="AV36" s="30" t="s">
        <v>5</v>
      </c>
      <c r="AW36" s="43">
        <v>504700</v>
      </c>
    </row>
    <row r="37" spans="1:49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 t="s">
        <v>113</v>
      </c>
      <c r="AB37" s="11">
        <v>225000</v>
      </c>
      <c r="AC37" s="7" t="s">
        <v>15</v>
      </c>
      <c r="AD37" s="8">
        <v>160000</v>
      </c>
      <c r="AE37" s="7" t="s">
        <v>114</v>
      </c>
      <c r="AF37" s="8">
        <v>165800</v>
      </c>
      <c r="AG37" s="33" t="s">
        <v>15</v>
      </c>
      <c r="AH37" s="34">
        <v>160000</v>
      </c>
      <c r="AI37" s="33" t="s">
        <v>116</v>
      </c>
      <c r="AJ37" s="34">
        <v>175000</v>
      </c>
      <c r="AK37" s="30" t="s">
        <v>15</v>
      </c>
      <c r="AL37" s="42">
        <v>160000</v>
      </c>
      <c r="AM37" s="30" t="s">
        <v>118</v>
      </c>
      <c r="AN37" s="43">
        <v>449000</v>
      </c>
      <c r="AO37" s="24" t="s">
        <v>15</v>
      </c>
      <c r="AP37" s="46">
        <v>160000</v>
      </c>
      <c r="AQ37" s="24" t="s">
        <v>122</v>
      </c>
      <c r="AR37" s="47">
        <v>190000</v>
      </c>
      <c r="AS37" s="30" t="s">
        <v>15</v>
      </c>
      <c r="AT37" s="42">
        <v>160000</v>
      </c>
      <c r="AU37" s="42">
        <v>100000</v>
      </c>
      <c r="AV37" s="30" t="s">
        <v>93</v>
      </c>
      <c r="AW37" s="73">
        <v>2160000</v>
      </c>
    </row>
    <row r="38" spans="1:49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7" t="s">
        <v>18</v>
      </c>
      <c r="AD38" s="8">
        <v>160000</v>
      </c>
      <c r="AE38" s="7"/>
      <c r="AF38" s="8"/>
      <c r="AG38" s="33" t="s">
        <v>18</v>
      </c>
      <c r="AH38" s="34">
        <v>160000</v>
      </c>
      <c r="AI38" s="33"/>
      <c r="AJ38" s="34"/>
      <c r="AK38" s="30" t="s">
        <v>18</v>
      </c>
      <c r="AL38" s="42">
        <v>160000</v>
      </c>
      <c r="AM38" s="30" t="s">
        <v>119</v>
      </c>
      <c r="AN38" s="43">
        <v>150000</v>
      </c>
      <c r="AO38" s="24" t="s">
        <v>18</v>
      </c>
      <c r="AP38" s="46">
        <v>160000</v>
      </c>
      <c r="AQ38" s="24" t="s">
        <v>123</v>
      </c>
      <c r="AR38" s="47">
        <v>35000</v>
      </c>
      <c r="AS38" s="30" t="s">
        <v>18</v>
      </c>
      <c r="AT38" s="42">
        <v>160000</v>
      </c>
      <c r="AU38" s="42">
        <v>100000</v>
      </c>
      <c r="AV38" s="30"/>
      <c r="AW38" s="43"/>
    </row>
    <row r="39" spans="1:49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7" t="s">
        <v>21</v>
      </c>
      <c r="AD39" s="8">
        <v>160000</v>
      </c>
      <c r="AE39" s="7"/>
      <c r="AF39" s="8"/>
      <c r="AG39" s="33" t="s">
        <v>21</v>
      </c>
      <c r="AH39" s="34">
        <v>160000</v>
      </c>
      <c r="AI39" s="33"/>
      <c r="AJ39" s="34"/>
      <c r="AK39" s="30" t="s">
        <v>21</v>
      </c>
      <c r="AL39" s="42">
        <v>160000</v>
      </c>
      <c r="AM39" s="30" t="s">
        <v>120</v>
      </c>
      <c r="AN39" s="43">
        <v>32000</v>
      </c>
      <c r="AO39" s="24" t="s">
        <v>21</v>
      </c>
      <c r="AP39" s="46">
        <v>160000</v>
      </c>
      <c r="AQ39" s="24"/>
      <c r="AR39" s="47"/>
      <c r="AS39" s="30" t="s">
        <v>21</v>
      </c>
      <c r="AT39" s="42">
        <v>160000</v>
      </c>
      <c r="AU39" s="42">
        <v>100000</v>
      </c>
      <c r="AV39" s="30"/>
      <c r="AW39" s="43"/>
    </row>
    <row r="40" spans="1:49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7" t="s">
        <v>23</v>
      </c>
      <c r="AD40" s="8">
        <v>160000</v>
      </c>
      <c r="AE40" s="7"/>
      <c r="AF40" s="8"/>
      <c r="AG40" s="33" t="s">
        <v>23</v>
      </c>
      <c r="AH40" s="34">
        <v>160000</v>
      </c>
      <c r="AI40" s="33"/>
      <c r="AJ40" s="34"/>
      <c r="AK40" s="30" t="s">
        <v>23</v>
      </c>
      <c r="AL40" s="42">
        <v>160000</v>
      </c>
      <c r="AM40" s="30"/>
      <c r="AN40" s="43"/>
      <c r="AO40" s="24" t="s">
        <v>23</v>
      </c>
      <c r="AP40" s="46">
        <v>160000</v>
      </c>
      <c r="AQ40" s="24"/>
      <c r="AR40" s="47"/>
      <c r="AS40" s="30" t="s">
        <v>23</v>
      </c>
      <c r="AT40" s="42">
        <v>160000</v>
      </c>
      <c r="AU40" s="42">
        <v>100000</v>
      </c>
      <c r="AV40" s="30"/>
      <c r="AW40" s="43"/>
    </row>
    <row r="41" spans="1:49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7" t="s">
        <v>24</v>
      </c>
      <c r="AD41" s="8">
        <v>160000</v>
      </c>
      <c r="AE41" s="7"/>
      <c r="AF41" s="8"/>
      <c r="AG41" s="33" t="s">
        <v>24</v>
      </c>
      <c r="AH41" s="34">
        <v>160000</v>
      </c>
      <c r="AI41" s="33"/>
      <c r="AJ41" s="34"/>
      <c r="AK41" s="30" t="s">
        <v>24</v>
      </c>
      <c r="AL41" s="42">
        <v>160000</v>
      </c>
      <c r="AM41" s="30"/>
      <c r="AN41" s="43"/>
      <c r="AO41" s="24" t="s">
        <v>24</v>
      </c>
      <c r="AP41" s="46">
        <v>160000</v>
      </c>
      <c r="AQ41" s="24"/>
      <c r="AR41" s="47"/>
      <c r="AS41" s="30" t="s">
        <v>24</v>
      </c>
      <c r="AT41" s="42">
        <v>160000</v>
      </c>
      <c r="AU41" s="42">
        <v>100000</v>
      </c>
      <c r="AV41" s="30"/>
      <c r="AW41" s="43"/>
    </row>
    <row r="42" spans="1:49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7" t="s">
        <v>25</v>
      </c>
      <c r="AD42" s="8">
        <v>160000</v>
      </c>
      <c r="AE42" s="7"/>
      <c r="AF42" s="8"/>
      <c r="AG42" s="33" t="s">
        <v>25</v>
      </c>
      <c r="AH42" s="34">
        <v>160000</v>
      </c>
      <c r="AI42" s="33"/>
      <c r="AJ42" s="34"/>
      <c r="AK42" s="30" t="s">
        <v>25</v>
      </c>
      <c r="AL42" s="42">
        <v>160000</v>
      </c>
      <c r="AM42" s="30"/>
      <c r="AN42" s="43"/>
      <c r="AO42" s="24" t="s">
        <v>25</v>
      </c>
      <c r="AP42" s="46">
        <v>160000</v>
      </c>
      <c r="AQ42" s="24"/>
      <c r="AR42" s="47"/>
      <c r="AS42" s="30" t="s">
        <v>25</v>
      </c>
      <c r="AT42" s="42">
        <v>160000</v>
      </c>
      <c r="AU42" s="42">
        <v>100000</v>
      </c>
      <c r="AV42" s="30"/>
      <c r="AW42" s="43"/>
    </row>
    <row r="43" spans="1:49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7" t="s">
        <v>26</v>
      </c>
      <c r="AD43" s="8">
        <v>160000</v>
      </c>
      <c r="AE43" s="7"/>
      <c r="AF43" s="8"/>
      <c r="AG43" s="33" t="s">
        <v>26</v>
      </c>
      <c r="AH43" s="34">
        <v>160000</v>
      </c>
      <c r="AI43" s="33"/>
      <c r="AJ43" s="34"/>
      <c r="AK43" s="30" t="s">
        <v>26</v>
      </c>
      <c r="AL43" s="42">
        <v>160000</v>
      </c>
      <c r="AM43" s="30"/>
      <c r="AN43" s="43"/>
      <c r="AO43" s="24" t="s">
        <v>26</v>
      </c>
      <c r="AP43" s="46">
        <v>160000</v>
      </c>
      <c r="AQ43" s="24"/>
      <c r="AR43" s="47"/>
      <c r="AS43" s="30" t="s">
        <v>26</v>
      </c>
      <c r="AT43" s="42">
        <v>160000</v>
      </c>
      <c r="AU43" s="42">
        <v>100000</v>
      </c>
      <c r="AV43" s="30"/>
      <c r="AW43" s="43"/>
    </row>
    <row r="44" spans="1:49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7" t="s">
        <v>27</v>
      </c>
      <c r="AD44" s="8">
        <v>160000</v>
      </c>
      <c r="AE44" s="7"/>
      <c r="AF44" s="8"/>
      <c r="AG44" s="33" t="s">
        <v>27</v>
      </c>
      <c r="AH44" s="34">
        <v>160000</v>
      </c>
      <c r="AI44" s="33"/>
      <c r="AJ44" s="34"/>
      <c r="AK44" s="30" t="s">
        <v>27</v>
      </c>
      <c r="AL44" s="42">
        <v>160000</v>
      </c>
      <c r="AM44" s="30"/>
      <c r="AN44" s="43"/>
      <c r="AO44" s="24" t="s">
        <v>27</v>
      </c>
      <c r="AP44" s="46">
        <v>160000</v>
      </c>
      <c r="AQ44" s="24"/>
      <c r="AR44" s="47"/>
      <c r="AS44" s="30" t="s">
        <v>27</v>
      </c>
      <c r="AT44" s="42">
        <v>160000</v>
      </c>
      <c r="AU44" s="49">
        <v>500000</v>
      </c>
      <c r="AV44" s="30"/>
      <c r="AW44" s="43"/>
    </row>
    <row r="45" spans="1:49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7" t="s">
        <v>28</v>
      </c>
      <c r="AD45" s="8">
        <v>160000</v>
      </c>
      <c r="AE45" s="7"/>
      <c r="AF45" s="8"/>
      <c r="AG45" s="33" t="s">
        <v>28</v>
      </c>
      <c r="AH45" s="34">
        <v>160000</v>
      </c>
      <c r="AI45" s="33"/>
      <c r="AJ45" s="34"/>
      <c r="AK45" s="30" t="s">
        <v>28</v>
      </c>
      <c r="AL45" s="42">
        <v>160000</v>
      </c>
      <c r="AM45" s="30"/>
      <c r="AN45" s="43"/>
      <c r="AO45" s="24" t="s">
        <v>28</v>
      </c>
      <c r="AP45" s="46">
        <v>160000</v>
      </c>
      <c r="AQ45" s="24"/>
      <c r="AR45" s="47"/>
      <c r="AS45" s="30" t="s">
        <v>28</v>
      </c>
      <c r="AT45" s="42">
        <v>160000</v>
      </c>
      <c r="AU45" s="42">
        <v>100000</v>
      </c>
      <c r="AV45" s="30"/>
      <c r="AW45" s="43"/>
    </row>
    <row r="46" spans="1:49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7" t="s">
        <v>29</v>
      </c>
      <c r="AD46" s="8">
        <v>160000</v>
      </c>
      <c r="AE46" s="7"/>
      <c r="AF46" s="8"/>
      <c r="AG46" s="33" t="s">
        <v>29</v>
      </c>
      <c r="AH46" s="34">
        <v>160000</v>
      </c>
      <c r="AI46" s="33"/>
      <c r="AJ46" s="34"/>
      <c r="AK46" s="30" t="s">
        <v>29</v>
      </c>
      <c r="AL46" s="42">
        <v>160000</v>
      </c>
      <c r="AM46" s="30"/>
      <c r="AN46" s="43"/>
      <c r="AO46" s="24" t="s">
        <v>29</v>
      </c>
      <c r="AP46" s="46">
        <v>160000</v>
      </c>
      <c r="AQ46" s="24"/>
      <c r="AR46" s="47"/>
      <c r="AS46" s="30" t="s">
        <v>29</v>
      </c>
      <c r="AT46" s="42">
        <v>160000</v>
      </c>
      <c r="AU46" s="42">
        <v>100000</v>
      </c>
      <c r="AV46" s="30"/>
      <c r="AW46" s="43"/>
    </row>
    <row r="47" spans="1:49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7" t="s">
        <v>30</v>
      </c>
      <c r="AD47" s="8">
        <v>160000</v>
      </c>
      <c r="AE47" s="7"/>
      <c r="AF47" s="8"/>
      <c r="AG47" s="33" t="s">
        <v>30</v>
      </c>
      <c r="AH47" s="34">
        <v>160000</v>
      </c>
      <c r="AI47" s="33"/>
      <c r="AJ47" s="34"/>
      <c r="AK47" s="30" t="s">
        <v>30</v>
      </c>
      <c r="AL47" s="42">
        <v>160000</v>
      </c>
      <c r="AM47" s="30"/>
      <c r="AN47" s="43"/>
      <c r="AO47" s="24" t="s">
        <v>30</v>
      </c>
      <c r="AP47" s="46">
        <v>160000</v>
      </c>
      <c r="AQ47" s="24"/>
      <c r="AR47" s="47"/>
      <c r="AS47" s="30" t="s">
        <v>30</v>
      </c>
      <c r="AT47" s="42">
        <v>160000</v>
      </c>
      <c r="AU47" s="42">
        <v>100000</v>
      </c>
      <c r="AV47" s="30"/>
      <c r="AW47" s="43"/>
    </row>
    <row r="48" spans="1:49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7" t="s">
        <v>31</v>
      </c>
      <c r="AD48" s="8">
        <v>160000</v>
      </c>
      <c r="AE48" s="7"/>
      <c r="AF48" s="8"/>
      <c r="AG48" s="33" t="s">
        <v>31</v>
      </c>
      <c r="AH48" s="34">
        <v>160000</v>
      </c>
      <c r="AI48" s="33"/>
      <c r="AJ48" s="34"/>
      <c r="AK48" s="30" t="s">
        <v>31</v>
      </c>
      <c r="AL48" s="42">
        <v>160000</v>
      </c>
      <c r="AM48" s="30"/>
      <c r="AN48" s="43"/>
      <c r="AO48" s="24" t="s">
        <v>31</v>
      </c>
      <c r="AP48" s="46">
        <v>160000</v>
      </c>
      <c r="AQ48" s="24"/>
      <c r="AR48" s="47"/>
      <c r="AS48" s="30" t="s">
        <v>31</v>
      </c>
      <c r="AT48" s="42">
        <v>160000</v>
      </c>
      <c r="AU48" s="42">
        <v>100000</v>
      </c>
      <c r="AV48" s="30"/>
      <c r="AW48" s="43"/>
    </row>
    <row r="49" spans="1:49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Y49" s="10"/>
      <c r="Z49" s="10"/>
      <c r="AA49" s="10"/>
      <c r="AB49" s="11"/>
      <c r="AC49" s="7"/>
      <c r="AD49" s="7"/>
      <c r="AE49" s="7"/>
      <c r="AF49" s="8"/>
      <c r="AG49" s="33"/>
      <c r="AH49" s="33"/>
      <c r="AI49" s="33"/>
      <c r="AJ49" s="34"/>
      <c r="AK49" s="30"/>
      <c r="AL49" s="44"/>
      <c r="AM49" s="30"/>
      <c r="AN49" s="43"/>
      <c r="AO49" s="24"/>
      <c r="AP49" s="48"/>
      <c r="AQ49" s="24"/>
      <c r="AR49" s="47"/>
      <c r="AS49" s="30"/>
      <c r="AT49" s="31">
        <f>SUM(AT32:AT48)</f>
        <v>2720000</v>
      </c>
      <c r="AU49" s="72">
        <f>SUM(AU32:AU48)</f>
        <v>2160000</v>
      </c>
      <c r="AV49" s="30"/>
      <c r="AW49" s="43"/>
    </row>
    <row r="50" spans="1:49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Y50" s="10"/>
      <c r="Z50" s="11"/>
      <c r="AA50" s="10"/>
      <c r="AB50" s="11"/>
      <c r="AC50" s="7"/>
      <c r="AD50" s="8"/>
      <c r="AE50" s="7"/>
      <c r="AF50" s="8"/>
      <c r="AG50" s="33"/>
      <c r="AH50" s="34"/>
      <c r="AI50" s="33"/>
      <c r="AJ50" s="34"/>
      <c r="AK50" s="30"/>
      <c r="AL50" s="31"/>
      <c r="AM50" s="30"/>
      <c r="AN50" s="43"/>
      <c r="AO50" s="24"/>
      <c r="AP50" s="25"/>
      <c r="AQ50" s="24"/>
      <c r="AR50" s="47"/>
      <c r="AS50" s="30"/>
      <c r="AT50" s="30"/>
      <c r="AU50" s="31"/>
      <c r="AV50" s="30"/>
      <c r="AW50" s="43"/>
    </row>
    <row r="51" spans="1:49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2695300</v>
      </c>
      <c r="AC51" s="9" t="s">
        <v>32</v>
      </c>
      <c r="AD51" s="8">
        <f>SUM(AD32:AD48)</f>
        <v>2720000</v>
      </c>
      <c r="AE51" s="9" t="s">
        <v>33</v>
      </c>
      <c r="AF51" s="8">
        <f>SUM(AF32:AF50)</f>
        <v>2749200</v>
      </c>
      <c r="AG51" s="35" t="s">
        <v>32</v>
      </c>
      <c r="AH51" s="34">
        <f>SUM(AH32:AH48)</f>
        <v>2720000</v>
      </c>
      <c r="AI51" s="35" t="s">
        <v>33</v>
      </c>
      <c r="AJ51" s="34">
        <f>SUM(AJ32:AJ50)</f>
        <v>3391700</v>
      </c>
      <c r="AK51" s="32" t="s">
        <v>32</v>
      </c>
      <c r="AL51" s="31">
        <f>SUM(AL32:AL48)</f>
        <v>2720000</v>
      </c>
      <c r="AM51" s="32" t="s">
        <v>33</v>
      </c>
      <c r="AN51" s="43">
        <f>SUM(AN32:AN50)</f>
        <v>2719300</v>
      </c>
      <c r="AO51" s="26" t="s">
        <v>32</v>
      </c>
      <c r="AP51" s="25">
        <f>SUM(AP32:AP48)</f>
        <v>2560000</v>
      </c>
      <c r="AQ51" s="26" t="s">
        <v>33</v>
      </c>
      <c r="AR51" s="47">
        <f>SUM(AR32:AR50)</f>
        <v>3065600</v>
      </c>
      <c r="AS51" s="32" t="s">
        <v>32</v>
      </c>
      <c r="AT51" s="32"/>
      <c r="AU51" s="31">
        <f>SUM(AT32:AT48)</f>
        <v>2720000</v>
      </c>
      <c r="AV51" s="32" t="s">
        <v>33</v>
      </c>
      <c r="AW51" s="43">
        <f>SUM(AW32:AW50)-2160000</f>
        <v>3511400</v>
      </c>
    </row>
    <row r="52" spans="1:49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Y52" s="10"/>
      <c r="Z52" s="11"/>
      <c r="AA52" s="10"/>
      <c r="AB52" s="11"/>
      <c r="AC52" s="7"/>
      <c r="AD52" s="8"/>
      <c r="AE52" s="7"/>
      <c r="AF52" s="8"/>
      <c r="AG52" s="33"/>
      <c r="AH52" s="34"/>
      <c r="AI52" s="33"/>
      <c r="AJ52" s="34"/>
      <c r="AK52" s="30"/>
      <c r="AL52" s="31"/>
      <c r="AM52" s="30"/>
      <c r="AN52" s="43"/>
      <c r="AO52" s="24"/>
      <c r="AP52" s="25"/>
      <c r="AQ52" s="24"/>
      <c r="AR52" s="47"/>
      <c r="AS52" s="30"/>
      <c r="AT52" s="30"/>
      <c r="AU52" s="31"/>
      <c r="AV52" s="30"/>
      <c r="AW52" s="43"/>
    </row>
    <row r="53" spans="1:49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24700</v>
      </c>
      <c r="AA53" s="12"/>
      <c r="AB53" s="11"/>
      <c r="AC53" s="9" t="s">
        <v>34</v>
      </c>
      <c r="AD53" s="8">
        <f>(AD51-AF51)</f>
        <v>-29200</v>
      </c>
      <c r="AE53" s="9"/>
      <c r="AF53" s="8"/>
      <c r="AG53" s="35" t="s">
        <v>34</v>
      </c>
      <c r="AH53" s="34">
        <f>(AH51-AJ51)</f>
        <v>-671700</v>
      </c>
      <c r="AI53" s="35"/>
      <c r="AJ53" s="34"/>
      <c r="AK53" s="32" t="s">
        <v>34</v>
      </c>
      <c r="AL53" s="31">
        <f>(AL51-AN51)</f>
        <v>700</v>
      </c>
      <c r="AM53" s="32"/>
      <c r="AN53" s="43"/>
      <c r="AO53" s="26" t="s">
        <v>34</v>
      </c>
      <c r="AP53" s="25">
        <f>(AP51-AR51)</f>
        <v>-505600</v>
      </c>
      <c r="AQ53" s="26"/>
      <c r="AR53" s="47"/>
      <c r="AS53" s="32" t="s">
        <v>34</v>
      </c>
      <c r="AT53" s="32"/>
      <c r="AU53" s="31">
        <f>(AU51-AW51)</f>
        <v>-791400</v>
      </c>
      <c r="AV53" s="32"/>
      <c r="AW53" s="43"/>
    </row>
    <row r="54" spans="1:49" ht="15.75" x14ac:dyDescent="0.25">
      <c r="AC54" s="21"/>
      <c r="AD54" s="21"/>
      <c r="AE54" s="21"/>
      <c r="AF54" s="21"/>
    </row>
    <row r="55" spans="1:49" ht="15.75" x14ac:dyDescent="0.25">
      <c r="AC55" s="21"/>
      <c r="AD55" s="21"/>
      <c r="AE55" s="21"/>
      <c r="AF55" s="21"/>
    </row>
    <row r="56" spans="1:49" ht="15.75" x14ac:dyDescent="0.25">
      <c r="AC56" s="21"/>
      <c r="AD56" s="21"/>
      <c r="AE56" s="21"/>
      <c r="AF56" s="21"/>
    </row>
    <row r="57" spans="1:49" ht="15.75" x14ac:dyDescent="0.25">
      <c r="AC57" s="21"/>
      <c r="AD57" s="21"/>
      <c r="AE57" s="21"/>
      <c r="AF57" s="21"/>
    </row>
    <row r="58" spans="1:49" ht="15.75" x14ac:dyDescent="0.25">
      <c r="AC58" s="21"/>
      <c r="AD58" s="21"/>
      <c r="AE58" s="21"/>
      <c r="AF58" s="21"/>
    </row>
    <row r="59" spans="1:49" ht="15.75" x14ac:dyDescent="0.25">
      <c r="AC59" s="21"/>
      <c r="AD59" s="21"/>
      <c r="AE59" s="21"/>
      <c r="AF59" s="21"/>
    </row>
    <row r="60" spans="1:49" ht="15.75" x14ac:dyDescent="0.25">
      <c r="AC60" s="21"/>
      <c r="AD60" s="21"/>
      <c r="AE60" s="21"/>
      <c r="AF60" s="21"/>
    </row>
    <row r="61" spans="1:49" ht="15.75" x14ac:dyDescent="0.25">
      <c r="AC61" s="21"/>
      <c r="AD61" s="21"/>
      <c r="AE61" s="21"/>
      <c r="AF61" s="21"/>
    </row>
    <row r="62" spans="1:49" ht="15.75" x14ac:dyDescent="0.25">
      <c r="AC62" s="21"/>
      <c r="AD62" s="21"/>
      <c r="AE62" s="21"/>
      <c r="AF62" s="21"/>
    </row>
    <row r="63" spans="1:49" ht="15.75" x14ac:dyDescent="0.25">
      <c r="AC63" s="21"/>
      <c r="AD63" s="21"/>
      <c r="AE63" s="21"/>
      <c r="AF63" s="21"/>
    </row>
    <row r="64" spans="1:49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9">
    <mergeCell ref="AC31:AF3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  <mergeCell ref="AC1:AF1"/>
    <mergeCell ref="AG31:AJ31"/>
    <mergeCell ref="BP1:BS1"/>
    <mergeCell ref="AP1:AS1"/>
    <mergeCell ref="AK1:AO1"/>
    <mergeCell ref="AG1:AJ1"/>
    <mergeCell ref="BK1:BO1"/>
    <mergeCell ref="BG1:BJ1"/>
    <mergeCell ref="BC1:BF1"/>
    <mergeCell ref="AY1:BB1"/>
    <mergeCell ref="AU1:AX1"/>
    <mergeCell ref="AK31:AN31"/>
    <mergeCell ref="AO31:AR31"/>
    <mergeCell ref="AS31:AW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2022-03-20T07:19:48Z</dcterms:modified>
  <cp:category/>
  <cp:contentStatus/>
</cp:coreProperties>
</file>