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li.Zein\Desktop\ask_hr_web\"/>
    </mc:Choice>
  </mc:AlternateContent>
  <xr:revisionPtr revIDLastSave="0" documentId="8_{83884E90-E291-42DF-8086-817C1021F607}" xr6:coauthVersionLast="47" xr6:coauthVersionMax="47" xr10:uidLastSave="{00000000-0000-0000-0000-000000000000}"/>
  <bookViews>
    <workbookView xWindow="-120" yWindow="-120" windowWidth="29040" windowHeight="15720" xr2:uid="{30B3A7AD-8621-4E80-991D-8CFCF7D9ECBA}"/>
  </bookViews>
  <sheets>
    <sheet name="FULL TIM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W12" i="1"/>
  <c r="W36" i="1"/>
  <c r="W3" i="1"/>
  <c r="W60" i="1"/>
  <c r="W66" i="1"/>
  <c r="W73" i="1"/>
  <c r="W63" i="1"/>
  <c r="W46" i="1"/>
  <c r="W27" i="1"/>
  <c r="W47" i="1"/>
  <c r="W51" i="1"/>
  <c r="W59" i="1"/>
  <c r="W55" i="1"/>
  <c r="W4" i="1"/>
  <c r="W32" i="1"/>
  <c r="W49" i="1"/>
  <c r="W65" i="1"/>
  <c r="W35" i="1"/>
  <c r="W56" i="1"/>
  <c r="W23" i="1"/>
  <c r="W68" i="1"/>
  <c r="W75" i="1"/>
  <c r="W37" i="1"/>
  <c r="W42" i="1"/>
  <c r="W5" i="1"/>
  <c r="W86" i="1"/>
  <c r="W67" i="1"/>
  <c r="W77" i="1"/>
  <c r="W16" i="1"/>
  <c r="W74" i="1"/>
  <c r="W44" i="1"/>
  <c r="W9" i="1"/>
  <c r="W81" i="1"/>
  <c r="W10" i="1"/>
  <c r="W15" i="1"/>
  <c r="W87" i="1"/>
  <c r="W62" i="1"/>
  <c r="W45" i="1"/>
  <c r="W31" i="1"/>
  <c r="W24" i="1"/>
  <c r="W11" i="1"/>
  <c r="W54" i="1"/>
  <c r="W71" i="1"/>
  <c r="W88" i="1"/>
  <c r="W22" i="1"/>
  <c r="W6" i="1"/>
  <c r="W25" i="1"/>
  <c r="W2" i="1"/>
  <c r="W70" i="1"/>
  <c r="W80" i="1"/>
  <c r="W43" i="1"/>
  <c r="W89" i="1"/>
  <c r="W48" i="1"/>
  <c r="W30" i="1"/>
  <c r="W28" i="1"/>
  <c r="W83" i="1"/>
  <c r="W39" i="1"/>
  <c r="W72" i="1"/>
  <c r="W29" i="1"/>
  <c r="W57" i="1"/>
  <c r="W41" i="1"/>
  <c r="W17" i="1"/>
  <c r="W14" i="1"/>
  <c r="W53" i="1"/>
  <c r="W19" i="1"/>
  <c r="W18" i="1"/>
  <c r="W38" i="1"/>
  <c r="W61" i="1"/>
  <c r="W50" i="1"/>
  <c r="W69" i="1"/>
  <c r="W84" i="1"/>
  <c r="W52" i="1"/>
  <c r="W79" i="1"/>
  <c r="W34" i="1"/>
  <c r="W90" i="1"/>
  <c r="W7" i="1"/>
  <c r="W85" i="1"/>
  <c r="W33" i="1"/>
  <c r="W91" i="1"/>
  <c r="W13" i="1"/>
  <c r="W40" i="1"/>
  <c r="W78" i="1"/>
  <c r="W26" i="1"/>
  <c r="W76" i="1"/>
  <c r="W82" i="1"/>
  <c r="W21" i="1"/>
  <c r="W58" i="1"/>
  <c r="W20" i="1"/>
  <c r="W8" i="1"/>
  <c r="X62" i="1" l="1"/>
  <c r="X39" i="1"/>
</calcChain>
</file>

<file path=xl/sharedStrings.xml><?xml version="1.0" encoding="utf-8"?>
<sst xmlns="http://schemas.openxmlformats.org/spreadsheetml/2006/main" count="616" uniqueCount="269">
  <si>
    <t>E0006</t>
  </si>
  <si>
    <t>Hussein Moghnieh</t>
  </si>
  <si>
    <t>Branch Code</t>
  </si>
  <si>
    <t>Area Mng</t>
  </si>
  <si>
    <t>Payment Method</t>
  </si>
  <si>
    <t>WH001</t>
  </si>
  <si>
    <t>Cash</t>
  </si>
  <si>
    <t>Termination</t>
  </si>
  <si>
    <t>BCSA</t>
  </si>
  <si>
    <t>TRANSPORT</t>
  </si>
  <si>
    <t>BONUS</t>
  </si>
  <si>
    <t>COMM</t>
  </si>
  <si>
    <t>OVERTIME</t>
  </si>
  <si>
    <t>ABSENCE</t>
  </si>
  <si>
    <t>Loan</t>
  </si>
  <si>
    <t>TRN-DD</t>
  </si>
  <si>
    <t>InSurance</t>
  </si>
  <si>
    <t>Total USD</t>
  </si>
  <si>
    <t>FAM ALL</t>
  </si>
  <si>
    <t>NSSF 3%</t>
  </si>
  <si>
    <t>INCOMETAX</t>
  </si>
  <si>
    <t>Total Ded</t>
  </si>
  <si>
    <t>E0093</t>
  </si>
  <si>
    <t>Abd Al Salam Demasi</t>
  </si>
  <si>
    <t>E0094</t>
  </si>
  <si>
    <t>Ahmad Badawi</t>
  </si>
  <si>
    <t>E0099</t>
  </si>
  <si>
    <t>Ali Aareksosi</t>
  </si>
  <si>
    <t>Suyool</t>
  </si>
  <si>
    <t>E0108</t>
  </si>
  <si>
    <t>Hisham Merhi</t>
  </si>
  <si>
    <t>E0122</t>
  </si>
  <si>
    <t>Rakan Merhi</t>
  </si>
  <si>
    <t>E0128</t>
  </si>
  <si>
    <t>Zouheir Al Sabbagh</t>
  </si>
  <si>
    <t>E0131</t>
  </si>
  <si>
    <t>Ayman A. El Kehiel</t>
  </si>
  <si>
    <t>E0543</t>
  </si>
  <si>
    <t>Bilal H. Fawaz</t>
  </si>
  <si>
    <t>E0612</t>
  </si>
  <si>
    <t>Hamza  Rhaeil</t>
  </si>
  <si>
    <t>E0613</t>
  </si>
  <si>
    <t>Abbas  salem</t>
  </si>
  <si>
    <t>E0630</t>
  </si>
  <si>
    <t>Saleh  B. Halimeh</t>
  </si>
  <si>
    <t>E0631</t>
  </si>
  <si>
    <t>Mohammad  J. Rifaii</t>
  </si>
  <si>
    <t>E0634</t>
  </si>
  <si>
    <t>Chady  Shbili</t>
  </si>
  <si>
    <t>E0698</t>
  </si>
  <si>
    <t>Amin  G. halabi</t>
  </si>
  <si>
    <t>E0699</t>
  </si>
  <si>
    <t>Mohammad  Al jardali</t>
  </si>
  <si>
    <t>E0733</t>
  </si>
  <si>
    <t>Mohammad F. Moussa</t>
  </si>
  <si>
    <t>E0762</t>
  </si>
  <si>
    <t>Mohammad Al Ansari</t>
  </si>
  <si>
    <t>E0847</t>
  </si>
  <si>
    <t>Zahraa M. Mortada</t>
  </si>
  <si>
    <t>E1066</t>
  </si>
  <si>
    <t>Soud K. Al ali</t>
  </si>
  <si>
    <t>E1114</t>
  </si>
  <si>
    <t>Hassan R. shami</t>
  </si>
  <si>
    <t>E1133</t>
  </si>
  <si>
    <t>Ahmad M. Zaytouni</t>
  </si>
  <si>
    <t>E1173</t>
  </si>
  <si>
    <t>Haitham M. Azzam</t>
  </si>
  <si>
    <t>E1325</t>
  </si>
  <si>
    <t>Hussein  A. Farhat</t>
  </si>
  <si>
    <t>E1458</t>
  </si>
  <si>
    <t>Sami M. Almostafa</t>
  </si>
  <si>
    <t>E1547</t>
  </si>
  <si>
    <t>Abedullah M. Kassab</t>
  </si>
  <si>
    <t>E1685</t>
  </si>
  <si>
    <t>Mahmoud M. Keserwani</t>
  </si>
  <si>
    <t>E1849</t>
  </si>
  <si>
    <t>Mohamad A. Kassem</t>
  </si>
  <si>
    <t>E1858</t>
  </si>
  <si>
    <t>Maher A. Hodroj</t>
  </si>
  <si>
    <t>E2989</t>
  </si>
  <si>
    <t>Ghassan A. Soultani</t>
  </si>
  <si>
    <t>E3026</t>
  </si>
  <si>
    <t>Ahmad H. Hammoud</t>
  </si>
  <si>
    <t>E3040</t>
  </si>
  <si>
    <t>Rana M. Al Mostafa</t>
  </si>
  <si>
    <t>E3096</t>
  </si>
  <si>
    <t>Omar M. Tarha</t>
  </si>
  <si>
    <t>E3097</t>
  </si>
  <si>
    <t>Ahmad M. Al Gharbeh</t>
  </si>
  <si>
    <t>E3379</t>
  </si>
  <si>
    <t>Abbas H. Awada</t>
  </si>
  <si>
    <t>E3557</t>
  </si>
  <si>
    <t>Alaa H. Shehadi</t>
  </si>
  <si>
    <t>E3613</t>
  </si>
  <si>
    <t>Mohammad H. Khalifeh</t>
  </si>
  <si>
    <t>Maroun T. Zaarour</t>
  </si>
  <si>
    <t>salem M. Nasserdin</t>
  </si>
  <si>
    <t>Mohammad  A. Khalil</t>
  </si>
  <si>
    <t>Ali  K. Mograbi</t>
  </si>
  <si>
    <t xml:space="preserve">Jomaa M. aljadi </t>
  </si>
  <si>
    <t>Asaad A. Tfaily</t>
  </si>
  <si>
    <t>Firas F. Al Bayari</t>
  </si>
  <si>
    <t>AbedRahman Y. Marshoud</t>
  </si>
  <si>
    <t>Adam M. Salah</t>
  </si>
  <si>
    <t>Khalil I. Zbeidat</t>
  </si>
  <si>
    <t>Ahmad H. Mostafa</t>
  </si>
  <si>
    <t>Mohammad K. Alshible</t>
  </si>
  <si>
    <t>Adel M. Al-Bashir</t>
  </si>
  <si>
    <t>Nassar A. Al-Ahmad</t>
  </si>
  <si>
    <t>Mohammad  M. Marshoud</t>
  </si>
  <si>
    <t>Hamza A. Al-Askar</t>
  </si>
  <si>
    <t>Ahmad A. Al-Bashir</t>
  </si>
  <si>
    <t>Ahmad M. Al-hamoud</t>
  </si>
  <si>
    <t>Mohamad M. Al Hammoud</t>
  </si>
  <si>
    <t>Wael M. Al Jadi</t>
  </si>
  <si>
    <t>Ahmad  Y. Marchoud</t>
  </si>
  <si>
    <t>Abddul Muneem M. Kanaan</t>
  </si>
  <si>
    <t>Mohammad K. Al Zrayee</t>
  </si>
  <si>
    <t>Farid F. Ghaddar</t>
  </si>
  <si>
    <t>Abed Al Wahab R. Jabr</t>
  </si>
  <si>
    <t>Hussein I. Adawi</t>
  </si>
  <si>
    <t>Ahmad M. Abo Shukair</t>
  </si>
  <si>
    <t>Abed Al Khalek M. Jouni</t>
  </si>
  <si>
    <t>Ali S. Diarbi</t>
  </si>
  <si>
    <t>Ahmad Sami A. Al Baasiri</t>
  </si>
  <si>
    <t>Mostafa A. Hmaidan</t>
  </si>
  <si>
    <t>Imad Y. Bdairy</t>
  </si>
  <si>
    <t>Hasan I. Haidar</t>
  </si>
  <si>
    <t>Marwa H. Al Jamal</t>
  </si>
  <si>
    <t>Abed Al Rahman A. Ahmad</t>
  </si>
  <si>
    <t>Amina A. Al Abed</t>
  </si>
  <si>
    <t>Ajaypal  Singh</t>
  </si>
  <si>
    <t>Sandeep Singh</t>
  </si>
  <si>
    <t>Amanjot Singh</t>
  </si>
  <si>
    <t>Sameer NA</t>
  </si>
  <si>
    <t>Neeraj Pal</t>
  </si>
  <si>
    <t>Jaswinder Toora</t>
  </si>
  <si>
    <t>Barinder Singh</t>
  </si>
  <si>
    <t>Sarwan Singh</t>
  </si>
  <si>
    <t>Mandeep Kumar</t>
  </si>
  <si>
    <t>Mostafa M. Al Masri</t>
  </si>
  <si>
    <t>Ramondeep -. Singh</t>
  </si>
  <si>
    <t>Ali M. Hijazi</t>
  </si>
  <si>
    <t>Fadel K. Baderddine</t>
  </si>
  <si>
    <t>Hasnieh A. Shoumar</t>
  </si>
  <si>
    <t>Kassem A. Raz</t>
  </si>
  <si>
    <t>Rajinder Kumar</t>
  </si>
  <si>
    <t>Sahibpreet Singh Parhar</t>
  </si>
  <si>
    <t>Ali Zein</t>
  </si>
  <si>
    <t>WH002</t>
  </si>
  <si>
    <t>WH003</t>
  </si>
  <si>
    <t>WH005</t>
  </si>
  <si>
    <t>WH006</t>
  </si>
  <si>
    <t>WH007</t>
  </si>
  <si>
    <t>WH008</t>
  </si>
  <si>
    <t>WH009</t>
  </si>
  <si>
    <t>WH010</t>
  </si>
  <si>
    <t>WH011</t>
  </si>
  <si>
    <t>WH012</t>
  </si>
  <si>
    <t>WH013</t>
  </si>
  <si>
    <t>WH014</t>
  </si>
  <si>
    <t>WH015</t>
  </si>
  <si>
    <t>WH016</t>
  </si>
  <si>
    <t>WH017</t>
  </si>
  <si>
    <t>WH018</t>
  </si>
  <si>
    <t>WH019</t>
  </si>
  <si>
    <t>WH020</t>
  </si>
  <si>
    <t>WH021</t>
  </si>
  <si>
    <t>WH022</t>
  </si>
  <si>
    <t>WH023</t>
  </si>
  <si>
    <t>WH025</t>
  </si>
  <si>
    <t>WH026</t>
  </si>
  <si>
    <t>WH027</t>
  </si>
  <si>
    <t>WH028</t>
  </si>
  <si>
    <t>WH029</t>
  </si>
  <si>
    <t>WH030</t>
  </si>
  <si>
    <t>WH031</t>
  </si>
  <si>
    <t>WH032</t>
  </si>
  <si>
    <t>WH033</t>
  </si>
  <si>
    <t>WH034</t>
  </si>
  <si>
    <t>WH036</t>
  </si>
  <si>
    <t>WH037</t>
  </si>
  <si>
    <t>WH038</t>
  </si>
  <si>
    <t>WH039</t>
  </si>
  <si>
    <t>WH040</t>
  </si>
  <si>
    <t>WH041</t>
  </si>
  <si>
    <t>WH042</t>
  </si>
  <si>
    <t>WH043</t>
  </si>
  <si>
    <t>WH044</t>
  </si>
  <si>
    <t>WH045</t>
  </si>
  <si>
    <t>WH046</t>
  </si>
  <si>
    <t>WH047</t>
  </si>
  <si>
    <t>WH048</t>
  </si>
  <si>
    <t>WH049</t>
  </si>
  <si>
    <t>WH050</t>
  </si>
  <si>
    <t>WH052</t>
  </si>
  <si>
    <t>WH054</t>
  </si>
  <si>
    <t>WH055</t>
  </si>
  <si>
    <t>WH056</t>
  </si>
  <si>
    <t>WH057</t>
  </si>
  <si>
    <t>WH058</t>
  </si>
  <si>
    <t>WH059</t>
  </si>
  <si>
    <t>Suyool Cash Deposit</t>
  </si>
  <si>
    <t>Total</t>
  </si>
  <si>
    <t>Name</t>
  </si>
  <si>
    <t>ECODE</t>
  </si>
  <si>
    <t>E0439</t>
  </si>
  <si>
    <t>E1174</t>
  </si>
  <si>
    <t>E1484</t>
  </si>
  <si>
    <t>E1601</t>
  </si>
  <si>
    <t>E1691</t>
  </si>
  <si>
    <t>E1742</t>
  </si>
  <si>
    <t>E1790</t>
  </si>
  <si>
    <t>E1851</t>
  </si>
  <si>
    <t>E1852</t>
  </si>
  <si>
    <t>E1962</t>
  </si>
  <si>
    <t>E2227</t>
  </si>
  <si>
    <t>E2228</t>
  </si>
  <si>
    <t>E2313</t>
  </si>
  <si>
    <t>E2406</t>
  </si>
  <si>
    <t>E2409</t>
  </si>
  <si>
    <t>E2410</t>
  </si>
  <si>
    <t>E2504</t>
  </si>
  <si>
    <t>E2507</t>
  </si>
  <si>
    <t>E2828</t>
  </si>
  <si>
    <t>E2880</t>
  </si>
  <si>
    <t>E2887</t>
  </si>
  <si>
    <t>E3240</t>
  </si>
  <si>
    <t>E3470</t>
  </si>
  <si>
    <t>E3671</t>
  </si>
  <si>
    <t>E3739</t>
  </si>
  <si>
    <t>E3751</t>
  </si>
  <si>
    <t>E3773</t>
  </si>
  <si>
    <t>E3781</t>
  </si>
  <si>
    <t>E3785</t>
  </si>
  <si>
    <t>E3799</t>
  </si>
  <si>
    <t>E3833</t>
  </si>
  <si>
    <t>E3953</t>
  </si>
  <si>
    <t>E4057</t>
  </si>
  <si>
    <t>E4058</t>
  </si>
  <si>
    <t>E4061</t>
  </si>
  <si>
    <t>E4062</t>
  </si>
  <si>
    <t>E4065</t>
  </si>
  <si>
    <t>E4067</t>
  </si>
  <si>
    <t>E4069</t>
  </si>
  <si>
    <t>E4072</t>
  </si>
  <si>
    <t>E4074</t>
  </si>
  <si>
    <t>E4075</t>
  </si>
  <si>
    <t>E4077</t>
  </si>
  <si>
    <t>E4078</t>
  </si>
  <si>
    <t>E4081</t>
  </si>
  <si>
    <t>E4093</t>
  </si>
  <si>
    <t>E4189</t>
  </si>
  <si>
    <t>E4297</t>
  </si>
  <si>
    <t>E4298</t>
  </si>
  <si>
    <t>E4299</t>
  </si>
  <si>
    <t>E4300</t>
  </si>
  <si>
    <t>E4301</t>
  </si>
  <si>
    <t>E4302</t>
  </si>
  <si>
    <t>لبناني</t>
  </si>
  <si>
    <t>سوري</t>
  </si>
  <si>
    <t>فلسطيني</t>
  </si>
  <si>
    <t>فلسطيني - لبناني</t>
  </si>
  <si>
    <t>هندي</t>
  </si>
  <si>
    <t>Social Security Number</t>
  </si>
  <si>
    <t>NOT AVAILABLE</t>
  </si>
  <si>
    <t>ANNUAL LEAVES</t>
  </si>
  <si>
    <t>JOINING DATE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</si>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</sst>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6" formatCode="[$-F800]dddd\,\ mmmm\ dd\,\ yyyy"/>
    <numFmt numFmtId="169" formatCode="&quot;$&quot;#,##0.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4" fontId="1" fillId="0" borderId="0" xfId="1" applyNumberFormat="1" applyFont="1" applyFill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49" fontId="3" fillId="2" borderId="1" xfId="2" applyNumberFormat="1" applyFont="1" applyFill="1" applyBorder="1"/>
    <xf numFmtId="166" fontId="3" fillId="2" borderId="1" xfId="2" applyNumberFormat="1" applyFont="1" applyFill="1" applyBorder="1"/>
    <xf numFmtId="166" fontId="0" fillId="0" borderId="0" xfId="0" applyNumberFormat="1"/>
    <xf numFmtId="169" fontId="3" fillId="2" borderId="1" xfId="2" applyNumberFormat="1" applyFont="1" applyFill="1" applyBorder="1"/>
    <xf numFmtId="169" fontId="0" fillId="0" borderId="0" xfId="1" applyNumberFormat="1" applyFont="1"/>
    <xf numFmtId="169" fontId="0" fillId="0" borderId="0" xfId="0" applyNumberFormat="1"/>
  </cellXfs>
  <cellStyles count="3">
    <cellStyle name="Comma" xfId="1" builtinId="3"/>
    <cellStyle name="Normal" xfId="0" builtinId="0"/>
    <cellStyle name="Normal 2" xfId="2" xr:uid="{921ED743-7562-4D37-A377-CDA2ADC24C66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&quot;$&quot;#,##0.00"/>
    </dxf>
    <dxf>
      <numFmt numFmtId="166" formatCode="[$-F800]dddd\,\ mmmm\ dd\,\ yyyy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2D96B-90A2-4760-8577-89A1159CE77E}" name="Table1" displayName="Table1" ref="A1:Y91" totalsRowShown="0" headerRowDxfId="5" headerRowBorderDxfId="4" tableBorderDxfId="3" headerRowCellStyle="Normal 2">
  <autoFilter ref="A1:Y91" xr:uid="{DF12D96B-90A2-4760-8577-89A1159CE77E}"/>
  <sortState xmlns:xlrd2="http://schemas.microsoft.com/office/spreadsheetml/2017/richdata2" ref="A2:W91">
    <sortCondition ref="A1:A91"/>
  </sortState>
  <tableColumns count="25">
    <tableColumn id="1" xr3:uid="{3BAC271E-6B6F-4F33-B92B-98A20AA86FAA}" name="ECODE"/>
    <tableColumn id="2" xr3:uid="{996C54DD-5396-414B-92FF-EA2053BA301D}" name="Name"/>
    <tableColumn id="27" xr3:uid="{A25BBA24-A93F-4FB0-A144-E0BA138CF4AA}" name="ANNUAL LEAVES"/>
    <tableColumn id="3" xr3:uid="{82C443DC-47A9-449A-AD9B-50EE139E63A2}" name="Branch Code"/>
    <tableColumn id="31" xr3:uid="{B63A7C22-B545-45DE-996D-3FCA87C3B4F9}" name="Column2"/>
    <tableColumn id="4" xr3:uid="{3941F288-5768-42A7-A21D-7C19D5A650F1}" name="Area Mng"/>
    <tableColumn id="5" xr3:uid="{2FD60C79-C7A6-4534-A331-64EF024D74AC}" name="Payment Method"/>
    <tableColumn id="6" xr3:uid="{D28E8448-116B-46FD-AC96-2A0C7DF9DE67}" name="Termination"/>
    <tableColumn id="7" xr3:uid="{2E07B88E-3571-4FAF-B760-D8A62A06A2D8}" name="BCSA"/>
    <tableColumn id="8" xr3:uid="{BE4D45A8-D303-4080-95B5-91CA477D7CB9}" name="TRANSPORT"/>
    <tableColumn id="9" xr3:uid="{506A2ED7-1370-4505-AC99-60082515C55D}" name="BONUS"/>
    <tableColumn id="10" xr3:uid="{9918B117-66B5-4BF0-BBB2-5F18F5D67C8C}" name="COMM"/>
    <tableColumn id="11" xr3:uid="{EF3D42FF-0174-47A7-8916-C02AC12D37CE}" name="OVERTIME"/>
    <tableColumn id="12" xr3:uid="{7213D536-8CDD-43AC-BD3D-9C6529EBE727}" name="ABSENCE"/>
    <tableColumn id="13" xr3:uid="{04818541-009A-40F3-9EC1-C49F191E3CDE}" name="Loan"/>
    <tableColumn id="14" xr3:uid="{83BDAAE7-5C2F-4DD7-906C-38E1A0789C06}" name="TRN-DD"/>
    <tableColumn id="15" xr3:uid="{A3FFA825-26A0-4C8C-AB61-E2C9E144DCFE}" name="InSurance"/>
    <tableColumn id="16" xr3:uid="{7F0C9568-6487-4A59-9BC8-D8CEEE27E16A}" name="Total USD"/>
    <tableColumn id="17" xr3:uid="{35E526E5-64A7-4FEF-AC8A-843F700B92F8}" name="FAM ALL"/>
    <tableColumn id="18" xr3:uid="{353D3CCF-F4DF-4ED0-AEB4-1E3171BAD229}" name="NSSF 3%"/>
    <tableColumn id="19" xr3:uid="{931EFD21-FB33-4C6B-B83D-8005B3F38EBA}" name="INCOMETAX"/>
    <tableColumn id="20" xr3:uid="{8D9E2246-3B04-40BB-98FB-17B0DD5E5CB9}" name="Total Ded"/>
    <tableColumn id="22" xr3:uid="{01BDF8CC-42F2-40A8-A1BA-EF120CFE94DD}" name="Total" dataDxfId="0" dataCellStyle="Comma">
      <calculatedColumnFormula>SUM(Table1[[#This Row],[BCSA]:[Total Ded]])</calculatedColumnFormula>
    </tableColumn>
    <tableColumn id="23" xr3:uid="{E6FE4CBB-60BF-41AD-AC6A-C2A3FBB8D0BB}" name="Social Security Number" dataDxfId="2">
      <calculatedColumnFormula>VLOOKUP(Table1[[#This Row],[ECODE]],#REF!,22,FALSE)</calculatedColumnFormula>
    </tableColumn>
    <tableColumn id="29" xr3:uid="{31204164-EF5E-4D0F-A029-7DCAAF7457EF}" name="JOINING DA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D67-9B87-4A1C-9BD8-CC5FFFDC5CBB}">
  <dimension ref="A1:Y91"/>
  <sheetViews>
    <sheetView tabSelected="1" workbookViewId="0">
      <selection activeCell="S19" sqref="S19"/>
    </sheetView>
  </sheetViews>
  <sheetFormatPr defaultRowHeight="14.25"/>
  <cols>
    <col min="1" max="1" width="9.625" bestFit="1" customWidth="1"/>
    <col min="2" max="2" width="23.375" bestFit="1" customWidth="1"/>
    <col min="3" max="3" width="23.375" customWidth="1"/>
    <col min="4" max="5" width="14.375" customWidth="1"/>
    <col min="6" max="6" width="11.25" bestFit="1" customWidth="1"/>
    <col min="7" max="7" width="18.25" bestFit="1" customWidth="1"/>
    <col min="8" max="8" width="13.375" customWidth="1"/>
    <col min="9" max="9" width="7.875" customWidth="1"/>
    <col min="10" max="10" width="14.5" customWidth="1"/>
    <col min="11" max="11" width="9.625" customWidth="1"/>
    <col min="12" max="12" width="8.875" customWidth="1"/>
    <col min="13" max="13" width="12.625" customWidth="1"/>
    <col min="14" max="14" width="11.75" customWidth="1"/>
    <col min="15" max="15" width="7.125" customWidth="1"/>
    <col min="16" max="16" width="10.125" customWidth="1"/>
    <col min="17" max="18" width="11.75" customWidth="1"/>
    <col min="19" max="19" width="10.5" customWidth="1"/>
    <col min="20" max="20" width="10.875" customWidth="1"/>
    <col min="21" max="21" width="14" customWidth="1"/>
    <col min="22" max="22" width="11.375" customWidth="1"/>
    <col min="23" max="23" width="11.375" style="10" customWidth="1"/>
    <col min="24" max="24" width="23.875" bestFit="1" customWidth="1"/>
    <col min="25" max="25" width="28.625" style="7" bestFit="1" customWidth="1"/>
  </cols>
  <sheetData>
    <row r="1" spans="1:25" ht="15">
      <c r="A1" s="5" t="s">
        <v>205</v>
      </c>
      <c r="B1" s="5" t="s">
        <v>204</v>
      </c>
      <c r="C1" s="5" t="s">
        <v>266</v>
      </c>
      <c r="D1" s="5" t="s">
        <v>2</v>
      </c>
      <c r="E1" s="5" t="s">
        <v>268</v>
      </c>
      <c r="F1" s="5" t="s">
        <v>3</v>
      </c>
      <c r="G1" s="5" t="s">
        <v>4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203</v>
      </c>
      <c r="X1" s="5" t="s">
        <v>264</v>
      </c>
      <c r="Y1" s="6" t="s">
        <v>267</v>
      </c>
    </row>
    <row r="2" spans="1:25">
      <c r="A2" t="s">
        <v>0</v>
      </c>
      <c r="B2" t="s">
        <v>1</v>
      </c>
      <c r="C2">
        <v>0</v>
      </c>
      <c r="D2" t="s">
        <v>5</v>
      </c>
      <c r="E2" t="s">
        <v>259</v>
      </c>
      <c r="F2" t="s">
        <v>148</v>
      </c>
      <c r="G2" t="s">
        <v>6</v>
      </c>
      <c r="H2" s="1"/>
      <c r="I2" s="2">
        <v>250</v>
      </c>
      <c r="J2" s="2">
        <v>35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3.1843575418994412E-3</v>
      </c>
      <c r="S2" s="2">
        <v>28.156424581005588</v>
      </c>
      <c r="T2" s="2">
        <v>-7.5</v>
      </c>
      <c r="U2" s="2">
        <v>0</v>
      </c>
      <c r="V2" s="2">
        <v>2.3083798882681563E-4</v>
      </c>
      <c r="W2" s="9">
        <f>SUM(Table1[[#This Row],[BCSA]:[Total Ded]])</f>
        <v>305.65983977653633</v>
      </c>
      <c r="X2" t="e">
        <f>VLOOKUP(Table1[[#This Row],[ECODE]],#REF!,22,FALSE)</f>
        <v>#REF!</v>
      </c>
      <c r="Y2" s="7">
        <v>42370</v>
      </c>
    </row>
    <row r="3" spans="1:25">
      <c r="A3" t="s">
        <v>22</v>
      </c>
      <c r="B3" t="s">
        <v>23</v>
      </c>
      <c r="C3">
        <v>18.12</v>
      </c>
      <c r="D3" t="s">
        <v>5</v>
      </c>
      <c r="E3" t="s">
        <v>259</v>
      </c>
      <c r="F3" t="s">
        <v>148</v>
      </c>
      <c r="G3" t="s">
        <v>28</v>
      </c>
      <c r="H3" s="1"/>
      <c r="I3" s="2">
        <v>370</v>
      </c>
      <c r="J3" s="2">
        <v>70</v>
      </c>
      <c r="K3" s="2">
        <v>0</v>
      </c>
      <c r="L3" s="2">
        <v>0</v>
      </c>
      <c r="M3" s="2">
        <v>37</v>
      </c>
      <c r="N3" s="2">
        <v>0</v>
      </c>
      <c r="O3" s="2">
        <v>0</v>
      </c>
      <c r="P3" s="2">
        <v>-8.076603351955308</v>
      </c>
      <c r="Q3" s="2">
        <v>0</v>
      </c>
      <c r="R3" s="2">
        <v>5.2393296089385481E-3</v>
      </c>
      <c r="S3" s="2">
        <v>20.782122905027933</v>
      </c>
      <c r="T3" s="2">
        <v>-12.21</v>
      </c>
      <c r="U3" s="2">
        <v>0</v>
      </c>
      <c r="V3" s="2">
        <v>9.5754189944134076E-5</v>
      </c>
      <c r="W3" s="9">
        <f>SUM(Table1[[#This Row],[BCSA]:[Total Ded]])</f>
        <v>477.50085463687145</v>
      </c>
      <c r="X3" t="e">
        <f>VLOOKUP(Table1[[#This Row],[ECODE]],#REF!,22,FALSE)</f>
        <v>#REF!</v>
      </c>
      <c r="Y3" s="7">
        <v>42756</v>
      </c>
    </row>
    <row r="4" spans="1:25">
      <c r="A4" t="s">
        <v>24</v>
      </c>
      <c r="B4" t="s">
        <v>25</v>
      </c>
      <c r="C4">
        <v>27.26</v>
      </c>
      <c r="D4" t="s">
        <v>5</v>
      </c>
      <c r="E4" t="s">
        <v>259</v>
      </c>
      <c r="F4" t="s">
        <v>148</v>
      </c>
      <c r="G4" t="s">
        <v>28</v>
      </c>
      <c r="H4" s="1"/>
      <c r="I4" s="2">
        <v>2430</v>
      </c>
      <c r="J4" s="2">
        <v>70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-118</v>
      </c>
      <c r="R4" s="2">
        <v>2.6614525139664804E-2</v>
      </c>
      <c r="S4" s="2">
        <v>28.156424581005588</v>
      </c>
      <c r="T4" s="2">
        <v>-30.16759776536313</v>
      </c>
      <c r="U4" s="2">
        <v>-90.065363128491626</v>
      </c>
      <c r="V4" s="2">
        <v>-1.0288268156424581E-3</v>
      </c>
      <c r="W4" s="9">
        <f>SUM(Table1[[#This Row],[BCSA]:[Total Ded]])</f>
        <v>2289.9490493854746</v>
      </c>
      <c r="X4" t="e">
        <f>VLOOKUP(Table1[[#This Row],[ECODE]],#REF!,22,FALSE)</f>
        <v>#REF!</v>
      </c>
      <c r="Y4" s="7">
        <v>42405</v>
      </c>
    </row>
    <row r="5" spans="1:25">
      <c r="A5" t="s">
        <v>26</v>
      </c>
      <c r="B5" t="s">
        <v>27</v>
      </c>
      <c r="C5">
        <v>45.41</v>
      </c>
      <c r="D5" t="s">
        <v>5</v>
      </c>
      <c r="E5" t="s">
        <v>260</v>
      </c>
      <c r="F5" t="s">
        <v>148</v>
      </c>
      <c r="G5" t="s">
        <v>6</v>
      </c>
      <c r="H5" s="1"/>
      <c r="I5" s="2">
        <v>1130</v>
      </c>
      <c r="J5" s="2">
        <v>70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1.3407821229050279E-2</v>
      </c>
      <c r="S5" s="2">
        <v>0</v>
      </c>
      <c r="T5" s="2">
        <v>-30.16759776536313</v>
      </c>
      <c r="U5" s="2">
        <v>-17.926815642458102</v>
      </c>
      <c r="V5" s="2">
        <v>-5.3731843575418995E-4</v>
      </c>
      <c r="W5" s="9">
        <f>SUM(Table1[[#This Row],[BCSA]:[Total Ded]])</f>
        <v>1151.9184570949722</v>
      </c>
      <c r="X5" t="e">
        <f>VLOOKUP(Table1[[#This Row],[ECODE]],#REF!,22,FALSE)</f>
        <v>#REF!</v>
      </c>
      <c r="Y5" s="7">
        <v>42500</v>
      </c>
    </row>
    <row r="6" spans="1:25">
      <c r="A6" t="s">
        <v>29</v>
      </c>
      <c r="B6" t="s">
        <v>30</v>
      </c>
      <c r="C6">
        <v>40.54</v>
      </c>
      <c r="D6" t="s">
        <v>5</v>
      </c>
      <c r="E6" t="s">
        <v>259</v>
      </c>
      <c r="F6" t="s">
        <v>148</v>
      </c>
      <c r="G6" t="s">
        <v>28</v>
      </c>
      <c r="H6" s="1"/>
      <c r="I6" s="2">
        <v>720</v>
      </c>
      <c r="J6" s="2">
        <v>70</v>
      </c>
      <c r="K6" s="2">
        <v>0</v>
      </c>
      <c r="L6" s="2">
        <v>0</v>
      </c>
      <c r="M6" s="2">
        <v>306</v>
      </c>
      <c r="N6" s="2">
        <v>0</v>
      </c>
      <c r="O6" s="2">
        <v>0</v>
      </c>
      <c r="P6" s="2">
        <v>0</v>
      </c>
      <c r="Q6" s="2">
        <v>0</v>
      </c>
      <c r="R6" s="2">
        <v>1.2245810055865922E-2</v>
      </c>
      <c r="S6" s="2">
        <v>28.156424581005588</v>
      </c>
      <c r="T6" s="2">
        <v>-30.16759776536313</v>
      </c>
      <c r="U6" s="2">
        <v>-6.2741899441340783</v>
      </c>
      <c r="V6" s="2">
        <v>-9.2625698324022335E-5</v>
      </c>
      <c r="W6" s="9">
        <f>SUM(Table1[[#This Row],[BCSA]:[Total Ded]])</f>
        <v>1087.7267900558661</v>
      </c>
      <c r="X6" t="e">
        <f>VLOOKUP(Table1[[#This Row],[ECODE]],#REF!,22,FALSE)</f>
        <v>#REF!</v>
      </c>
      <c r="Y6" s="7">
        <v>42863</v>
      </c>
    </row>
    <row r="7" spans="1:25">
      <c r="A7" t="s">
        <v>31</v>
      </c>
      <c r="B7" t="s">
        <v>32</v>
      </c>
      <c r="C7">
        <v>11.82</v>
      </c>
      <c r="D7" t="s">
        <v>5</v>
      </c>
      <c r="E7" t="s">
        <v>261</v>
      </c>
      <c r="F7" t="s">
        <v>148</v>
      </c>
      <c r="G7" t="s">
        <v>6</v>
      </c>
      <c r="H7" s="1"/>
      <c r="I7" s="2">
        <v>620</v>
      </c>
      <c r="J7" s="2">
        <v>70</v>
      </c>
      <c r="K7" s="2">
        <v>0</v>
      </c>
      <c r="L7" s="2">
        <v>0</v>
      </c>
      <c r="M7" s="2">
        <v>645</v>
      </c>
      <c r="N7" s="2">
        <v>0</v>
      </c>
      <c r="O7" s="2">
        <v>0</v>
      </c>
      <c r="P7" s="2">
        <v>-13.461005586592179</v>
      </c>
      <c r="Q7" s="2">
        <v>0</v>
      </c>
      <c r="R7" s="2">
        <v>1.4765810055865922E-2</v>
      </c>
      <c r="S7" s="2">
        <v>0</v>
      </c>
      <c r="T7" s="2">
        <v>-30.16759776536313</v>
      </c>
      <c r="U7" s="2">
        <v>-17.0804469273743</v>
      </c>
      <c r="V7" s="2">
        <v>-5.2793296089385477E-4</v>
      </c>
      <c r="W7" s="9">
        <f>SUM(Table1[[#This Row],[BCSA]:[Total Ded]])</f>
        <v>1274.3051875977653</v>
      </c>
      <c r="X7" t="e">
        <f>VLOOKUP(Table1[[#This Row],[ECODE]],#REF!,22,FALSE)</f>
        <v>#REF!</v>
      </c>
      <c r="Y7" s="7">
        <v>42653</v>
      </c>
    </row>
    <row r="8" spans="1:25">
      <c r="A8" t="s">
        <v>33</v>
      </c>
      <c r="B8" t="s">
        <v>34</v>
      </c>
      <c r="C8">
        <v>17.57</v>
      </c>
      <c r="D8" t="s">
        <v>5</v>
      </c>
      <c r="E8" t="s">
        <v>259</v>
      </c>
      <c r="F8" t="s">
        <v>148</v>
      </c>
      <c r="G8" t="s">
        <v>28</v>
      </c>
      <c r="H8" s="1"/>
      <c r="I8" s="2">
        <v>620</v>
      </c>
      <c r="J8" s="2">
        <v>70</v>
      </c>
      <c r="K8" s="2">
        <v>0</v>
      </c>
      <c r="L8" s="2">
        <v>0</v>
      </c>
      <c r="M8" s="2">
        <v>212</v>
      </c>
      <c r="N8" s="2">
        <v>0</v>
      </c>
      <c r="O8" s="2">
        <v>0</v>
      </c>
      <c r="P8" s="2">
        <v>0</v>
      </c>
      <c r="Q8" s="2">
        <v>0</v>
      </c>
      <c r="R8" s="2">
        <v>1.0078212290502793E-2</v>
      </c>
      <c r="S8" s="2">
        <v>14.748603351955307</v>
      </c>
      <c r="T8" s="2">
        <v>-24.96</v>
      </c>
      <c r="U8" s="2">
        <v>-6.4643575418994415</v>
      </c>
      <c r="V8" s="2">
        <v>-1.8636871508379888E-4</v>
      </c>
      <c r="W8" s="9">
        <f>SUM(Table1[[#This Row],[BCSA]:[Total Ded]])</f>
        <v>885.33413765363139</v>
      </c>
      <c r="X8" t="e">
        <f>VLOOKUP(Table1[[#This Row],[ECODE]],#REF!,22,FALSE)</f>
        <v>#REF!</v>
      </c>
      <c r="Y8" s="7">
        <v>42457</v>
      </c>
    </row>
    <row r="9" spans="1:25">
      <c r="A9" t="s">
        <v>35</v>
      </c>
      <c r="B9" t="s">
        <v>36</v>
      </c>
      <c r="C9">
        <v>0</v>
      </c>
      <c r="D9" t="s">
        <v>5</v>
      </c>
      <c r="E9" t="s">
        <v>260</v>
      </c>
      <c r="F9" t="s">
        <v>148</v>
      </c>
      <c r="G9" t="s">
        <v>6</v>
      </c>
      <c r="H9" s="1"/>
      <c r="I9" s="2">
        <v>370</v>
      </c>
      <c r="J9" s="2">
        <v>70</v>
      </c>
      <c r="K9" s="2">
        <v>0</v>
      </c>
      <c r="L9" s="2">
        <v>0</v>
      </c>
      <c r="M9" s="2">
        <v>-7</v>
      </c>
      <c r="N9" s="2">
        <v>0</v>
      </c>
      <c r="O9" s="2">
        <v>0</v>
      </c>
      <c r="P9" s="2">
        <v>0</v>
      </c>
      <c r="Q9" s="2">
        <v>0</v>
      </c>
      <c r="R9" s="2">
        <v>4.8379888268156425E-3</v>
      </c>
      <c r="S9" s="2">
        <v>0</v>
      </c>
      <c r="T9" s="2">
        <v>-10.89</v>
      </c>
      <c r="U9" s="2">
        <v>0</v>
      </c>
      <c r="V9" s="2">
        <v>-1.2167597765363129E-4</v>
      </c>
      <c r="W9" s="9">
        <f>SUM(Table1[[#This Row],[BCSA]:[Total Ded]])</f>
        <v>422.11471631284917</v>
      </c>
      <c r="X9" t="e">
        <f>VLOOKUP(Table1[[#This Row],[ECODE]],#REF!,22,FALSE)</f>
        <v>#REF!</v>
      </c>
      <c r="Y9" s="7">
        <v>43311</v>
      </c>
    </row>
    <row r="10" spans="1:25">
      <c r="A10" t="s">
        <v>37</v>
      </c>
      <c r="B10" s="3" t="s">
        <v>38</v>
      </c>
      <c r="C10" s="3">
        <v>10.44</v>
      </c>
      <c r="D10" s="3" t="s">
        <v>5</v>
      </c>
      <c r="E10" s="3" t="s">
        <v>259</v>
      </c>
      <c r="F10" t="s">
        <v>148</v>
      </c>
      <c r="G10" s="3" t="s">
        <v>28</v>
      </c>
      <c r="H10" s="1"/>
      <c r="I10" s="4">
        <v>370</v>
      </c>
      <c r="J10" s="4">
        <v>70</v>
      </c>
      <c r="K10" s="4">
        <v>0</v>
      </c>
      <c r="L10" s="4">
        <v>0</v>
      </c>
      <c r="M10" s="4">
        <v>12</v>
      </c>
      <c r="N10" s="2">
        <v>0</v>
      </c>
      <c r="O10" s="2">
        <v>0</v>
      </c>
      <c r="P10" s="2">
        <v>0</v>
      </c>
      <c r="Q10" s="2">
        <v>0</v>
      </c>
      <c r="R10" s="2">
        <v>5.0502793296089386E-3</v>
      </c>
      <c r="S10" s="2">
        <v>0</v>
      </c>
      <c r="T10" s="2">
        <v>-11.46</v>
      </c>
      <c r="U10" s="2">
        <v>0</v>
      </c>
      <c r="V10" s="2">
        <v>-1.2804469273743017E-4</v>
      </c>
      <c r="W10" s="9">
        <f>SUM(Table1[[#This Row],[BCSA]:[Total Ded]])</f>
        <v>440.54492223463689</v>
      </c>
      <c r="X10" t="e">
        <f>VLOOKUP(Table1[[#This Row],[ECODE]],#REF!,22,FALSE)</f>
        <v>#REF!</v>
      </c>
      <c r="Y10" s="7">
        <v>43791</v>
      </c>
    </row>
    <row r="11" spans="1:25">
      <c r="A11" t="s">
        <v>39</v>
      </c>
      <c r="B11" s="3" t="s">
        <v>40</v>
      </c>
      <c r="C11" s="3">
        <v>-7.0000000000000007E-2</v>
      </c>
      <c r="D11" s="3" t="s">
        <v>5</v>
      </c>
      <c r="E11" s="3" t="s">
        <v>259</v>
      </c>
      <c r="F11" t="s">
        <v>148</v>
      </c>
      <c r="G11" s="3" t="s">
        <v>28</v>
      </c>
      <c r="H11" s="1"/>
      <c r="I11" s="4">
        <v>370</v>
      </c>
      <c r="J11" s="4">
        <v>70</v>
      </c>
      <c r="K11" s="4">
        <v>0</v>
      </c>
      <c r="L11" s="4">
        <v>0</v>
      </c>
      <c r="M11" s="4">
        <v>-10</v>
      </c>
      <c r="N11" s="2">
        <v>0</v>
      </c>
      <c r="O11" s="2">
        <v>0</v>
      </c>
      <c r="P11" s="2">
        <v>0</v>
      </c>
      <c r="Q11" s="2">
        <v>0</v>
      </c>
      <c r="R11" s="2">
        <v>4.8044692737430165E-3</v>
      </c>
      <c r="S11" s="2">
        <v>0</v>
      </c>
      <c r="T11" s="2">
        <v>-10.8</v>
      </c>
      <c r="U11" s="2">
        <v>0</v>
      </c>
      <c r="V11" s="2">
        <v>-1.2067039106145252E-4</v>
      </c>
      <c r="W11" s="9">
        <f>SUM(Table1[[#This Row],[BCSA]:[Total Ded]])</f>
        <v>419.20468379888263</v>
      </c>
      <c r="X11" t="e">
        <f>VLOOKUP(Table1[[#This Row],[ECODE]],#REF!,22,FALSE)</f>
        <v>#REF!</v>
      </c>
      <c r="Y11" s="7">
        <v>43872</v>
      </c>
    </row>
    <row r="12" spans="1:25">
      <c r="A12" t="s">
        <v>41</v>
      </c>
      <c r="B12" s="3" t="s">
        <v>42</v>
      </c>
      <c r="C12" s="3">
        <v>2.1800000000000002</v>
      </c>
      <c r="D12" s="3" t="s">
        <v>5</v>
      </c>
      <c r="E12" s="3" t="s">
        <v>259</v>
      </c>
      <c r="F12" t="s">
        <v>148</v>
      </c>
      <c r="G12" s="3" t="s">
        <v>28</v>
      </c>
      <c r="H12" s="1"/>
      <c r="I12" s="4">
        <v>370</v>
      </c>
      <c r="J12" s="4">
        <v>70</v>
      </c>
      <c r="K12" s="4">
        <v>0</v>
      </c>
      <c r="L12" s="4">
        <v>0</v>
      </c>
      <c r="M12" s="4">
        <v>449</v>
      </c>
      <c r="N12" s="2">
        <v>0</v>
      </c>
      <c r="O12" s="2">
        <v>0</v>
      </c>
      <c r="P12" s="2">
        <v>-8.076603351955308</v>
      </c>
      <c r="Q12" s="2">
        <v>0</v>
      </c>
      <c r="R12" s="2">
        <v>1.1630391061452515E-2</v>
      </c>
      <c r="S12" s="2">
        <v>0</v>
      </c>
      <c r="T12" s="2">
        <v>-29.37</v>
      </c>
      <c r="U12" s="2">
        <v>0</v>
      </c>
      <c r="V12" s="2">
        <v>-3.2815642458100557E-4</v>
      </c>
      <c r="W12" s="9">
        <f>SUM(Table1[[#This Row],[BCSA]:[Total Ded]])</f>
        <v>851.56469888268157</v>
      </c>
      <c r="X12" t="e">
        <f>VLOOKUP(Table1[[#This Row],[ECODE]],#REF!,22,FALSE)</f>
        <v>#REF!</v>
      </c>
      <c r="Y12" s="7">
        <v>43874</v>
      </c>
    </row>
    <row r="13" spans="1:25">
      <c r="A13" t="s">
        <v>43</v>
      </c>
      <c r="B13" s="3" t="s">
        <v>44</v>
      </c>
      <c r="C13" s="3">
        <v>12.26</v>
      </c>
      <c r="D13" s="3" t="s">
        <v>5</v>
      </c>
      <c r="E13" s="3" t="s">
        <v>261</v>
      </c>
      <c r="F13" t="s">
        <v>148</v>
      </c>
      <c r="G13" s="3" t="s">
        <v>6</v>
      </c>
      <c r="H13" s="1"/>
      <c r="I13" s="4">
        <v>620</v>
      </c>
      <c r="J13" s="4">
        <v>70</v>
      </c>
      <c r="K13" s="4">
        <v>0</v>
      </c>
      <c r="L13" s="4">
        <v>0</v>
      </c>
      <c r="M13" s="4">
        <v>474</v>
      </c>
      <c r="N13" s="2">
        <v>0</v>
      </c>
      <c r="O13" s="2">
        <v>0</v>
      </c>
      <c r="P13" s="2">
        <v>0</v>
      </c>
      <c r="Q13" s="2">
        <v>0</v>
      </c>
      <c r="R13" s="2">
        <v>1.3005586592178771E-2</v>
      </c>
      <c r="S13" s="2">
        <v>0</v>
      </c>
      <c r="T13" s="2">
        <v>-30.16759776536313</v>
      </c>
      <c r="U13" s="2">
        <v>-18.620335195530725</v>
      </c>
      <c r="V13" s="2">
        <v>-5.4513966480446922E-4</v>
      </c>
      <c r="W13" s="9">
        <f>SUM(Table1[[#This Row],[BCSA]:[Total Ded]])</f>
        <v>1115.2245274860336</v>
      </c>
      <c r="X13" t="e">
        <f>VLOOKUP(Table1[[#This Row],[ECODE]],#REF!,22,FALSE)</f>
        <v>#REF!</v>
      </c>
      <c r="Y13" s="7">
        <v>43893</v>
      </c>
    </row>
    <row r="14" spans="1:25">
      <c r="A14" t="s">
        <v>45</v>
      </c>
      <c r="B14" s="3" t="s">
        <v>46</v>
      </c>
      <c r="C14" s="3">
        <v>13.43</v>
      </c>
      <c r="D14" s="3" t="s">
        <v>5</v>
      </c>
      <c r="E14" s="3" t="s">
        <v>259</v>
      </c>
      <c r="F14" t="s">
        <v>148</v>
      </c>
      <c r="G14" s="3" t="s">
        <v>28</v>
      </c>
      <c r="H14" s="1"/>
      <c r="I14" s="4">
        <v>620</v>
      </c>
      <c r="J14" s="4">
        <v>70</v>
      </c>
      <c r="K14" s="4">
        <v>0</v>
      </c>
      <c r="L14" s="4">
        <v>0</v>
      </c>
      <c r="M14" s="4">
        <v>91</v>
      </c>
      <c r="N14" s="2">
        <v>0</v>
      </c>
      <c r="O14" s="2">
        <v>0</v>
      </c>
      <c r="P14" s="2">
        <v>-8.076603351955308</v>
      </c>
      <c r="Q14" s="2">
        <v>0</v>
      </c>
      <c r="R14" s="2">
        <v>8.6359776536312841E-3</v>
      </c>
      <c r="S14" s="2">
        <v>13.407821229050279</v>
      </c>
      <c r="T14" s="2">
        <v>-21.33</v>
      </c>
      <c r="U14" s="2">
        <v>-1.6501675977653631</v>
      </c>
      <c r="V14" s="2">
        <v>-1.0692737430167599E-4</v>
      </c>
      <c r="W14" s="9">
        <f>SUM(Table1[[#This Row],[BCSA]:[Total Ded]])</f>
        <v>763.35957932960878</v>
      </c>
      <c r="X14" t="e">
        <f>VLOOKUP(Table1[[#This Row],[ECODE]],#REF!,22,FALSE)</f>
        <v>#REF!</v>
      </c>
      <c r="Y14" s="7">
        <v>43889</v>
      </c>
    </row>
    <row r="15" spans="1:25">
      <c r="A15" t="s">
        <v>47</v>
      </c>
      <c r="B15" s="3" t="s">
        <v>48</v>
      </c>
      <c r="C15" s="3">
        <v>8.76</v>
      </c>
      <c r="D15" s="3" t="s">
        <v>5</v>
      </c>
      <c r="E15" s="3" t="s">
        <v>260</v>
      </c>
      <c r="F15" t="s">
        <v>148</v>
      </c>
      <c r="G15" s="3" t="s">
        <v>6</v>
      </c>
      <c r="H15" s="1"/>
      <c r="I15" s="4">
        <v>330</v>
      </c>
      <c r="J15" s="4">
        <v>70</v>
      </c>
      <c r="K15" s="4">
        <v>0</v>
      </c>
      <c r="L15" s="4">
        <v>0</v>
      </c>
      <c r="M15" s="4">
        <v>88</v>
      </c>
      <c r="N15" s="2">
        <v>0</v>
      </c>
      <c r="O15" s="2">
        <v>0</v>
      </c>
      <c r="P15" s="2">
        <v>0</v>
      </c>
      <c r="Q15" s="2">
        <v>0</v>
      </c>
      <c r="R15" s="2">
        <v>5.4525139664804469E-3</v>
      </c>
      <c r="S15" s="2">
        <v>0</v>
      </c>
      <c r="T15" s="2">
        <v>-12.54</v>
      </c>
      <c r="U15" s="2">
        <v>0</v>
      </c>
      <c r="V15" s="2">
        <v>-1.4011173184357541E-4</v>
      </c>
      <c r="W15" s="9">
        <f>SUM(Table1[[#This Row],[BCSA]:[Total Ded]])</f>
        <v>475.46531240223459</v>
      </c>
      <c r="X15" t="e">
        <f>VLOOKUP(Table1[[#This Row],[ECODE]],#REF!,22,FALSE)</f>
        <v>#REF!</v>
      </c>
      <c r="Y15" s="7">
        <v>43904</v>
      </c>
    </row>
    <row r="16" spans="1:25">
      <c r="A16" t="s">
        <v>49</v>
      </c>
      <c r="B16" s="3" t="s">
        <v>50</v>
      </c>
      <c r="C16" s="3">
        <v>23.25</v>
      </c>
      <c r="D16" s="3" t="s">
        <v>5</v>
      </c>
      <c r="E16" s="3" t="s">
        <v>259</v>
      </c>
      <c r="F16" t="s">
        <v>148</v>
      </c>
      <c r="G16" s="3" t="s">
        <v>28</v>
      </c>
      <c r="H16" s="1"/>
      <c r="I16" s="4">
        <v>620</v>
      </c>
      <c r="J16" s="4">
        <v>70</v>
      </c>
      <c r="K16" s="4">
        <v>0</v>
      </c>
      <c r="L16" s="4">
        <v>0</v>
      </c>
      <c r="M16" s="4">
        <v>527</v>
      </c>
      <c r="N16" s="2">
        <v>0</v>
      </c>
      <c r="O16" s="2">
        <v>0</v>
      </c>
      <c r="P16" s="2">
        <v>-2.6922011173184357</v>
      </c>
      <c r="Q16" s="2">
        <v>0</v>
      </c>
      <c r="R16" s="2">
        <v>1.3567709497206704E-2</v>
      </c>
      <c r="S16" s="2">
        <v>0</v>
      </c>
      <c r="T16" s="2">
        <v>-30.16759776536313</v>
      </c>
      <c r="U16" s="2">
        <v>-22.416312849162011</v>
      </c>
      <c r="V16" s="2">
        <v>-5.8748603351955304E-4</v>
      </c>
      <c r="W16" s="9">
        <f>SUM(Table1[[#This Row],[BCSA]:[Total Ded]])</f>
        <v>1161.73686849162</v>
      </c>
      <c r="X16" t="e">
        <f>VLOOKUP(Table1[[#This Row],[ECODE]],#REF!,22,FALSE)</f>
        <v>#REF!</v>
      </c>
      <c r="Y16" s="7">
        <v>43998</v>
      </c>
    </row>
    <row r="17" spans="1:25">
      <c r="A17" t="s">
        <v>51</v>
      </c>
      <c r="B17" s="3" t="s">
        <v>52</v>
      </c>
      <c r="C17" s="3">
        <v>12</v>
      </c>
      <c r="D17" s="3" t="s">
        <v>5</v>
      </c>
      <c r="E17" s="3" t="s">
        <v>259</v>
      </c>
      <c r="F17" t="s">
        <v>148</v>
      </c>
      <c r="G17" s="3" t="s">
        <v>28</v>
      </c>
      <c r="H17" s="1"/>
      <c r="I17" s="4">
        <v>440</v>
      </c>
      <c r="J17" s="4">
        <v>0</v>
      </c>
      <c r="K17" s="4">
        <v>0</v>
      </c>
      <c r="L17" s="4">
        <v>0</v>
      </c>
      <c r="M17" s="4">
        <v>720.57</v>
      </c>
      <c r="N17" s="2">
        <v>0</v>
      </c>
      <c r="O17" s="2">
        <v>0</v>
      </c>
      <c r="P17" s="2">
        <v>0</v>
      </c>
      <c r="Q17" s="2">
        <v>0</v>
      </c>
      <c r="R17" s="2">
        <v>1.5486033519553072E-2</v>
      </c>
      <c r="S17" s="2">
        <v>0</v>
      </c>
      <c r="T17" s="2">
        <v>-30.16759776536313</v>
      </c>
      <c r="U17" s="2">
        <v>-13.474189944134078</v>
      </c>
      <c r="V17" s="2">
        <v>-4.8759776536312849E-4</v>
      </c>
      <c r="W17" s="9">
        <f>SUM(Table1[[#This Row],[BCSA]:[Total Ded]])</f>
        <v>1116.9432107262573</v>
      </c>
      <c r="X17" t="e">
        <f>VLOOKUP(Table1[[#This Row],[ECODE]],#REF!,22,FALSE)</f>
        <v>#REF!</v>
      </c>
      <c r="Y17" s="7">
        <v>44004</v>
      </c>
    </row>
    <row r="18" spans="1:25">
      <c r="A18" t="s">
        <v>53</v>
      </c>
      <c r="B18" s="3" t="s">
        <v>54</v>
      </c>
      <c r="C18" s="3">
        <v>1.75</v>
      </c>
      <c r="D18" s="3" t="s">
        <v>5</v>
      </c>
      <c r="E18" s="3" t="s">
        <v>261</v>
      </c>
      <c r="F18" t="s">
        <v>148</v>
      </c>
      <c r="G18" s="3" t="s">
        <v>6</v>
      </c>
      <c r="H18" s="1"/>
      <c r="I18" s="4">
        <v>490</v>
      </c>
      <c r="J18" s="4">
        <v>0</v>
      </c>
      <c r="K18" s="4">
        <v>0</v>
      </c>
      <c r="L18" s="4">
        <v>0</v>
      </c>
      <c r="M18" s="4">
        <v>-12</v>
      </c>
      <c r="N18" s="2">
        <v>0</v>
      </c>
      <c r="O18" s="2">
        <v>0</v>
      </c>
      <c r="P18" s="2">
        <v>0</v>
      </c>
      <c r="Q18" s="2">
        <v>0</v>
      </c>
      <c r="R18" s="2">
        <v>5.3407821229050278E-3</v>
      </c>
      <c r="S18" s="2">
        <v>0</v>
      </c>
      <c r="T18" s="2">
        <v>-14.34</v>
      </c>
      <c r="U18" s="2">
        <v>0</v>
      </c>
      <c r="V18" s="2">
        <v>-1.6022346368715082E-4</v>
      </c>
      <c r="W18" s="9">
        <f>SUM(Table1[[#This Row],[BCSA]:[Total Ded]])</f>
        <v>463.66518055865924</v>
      </c>
      <c r="X18" t="e">
        <f>VLOOKUP(Table1[[#This Row],[ECODE]],#REF!,22,FALSE)</f>
        <v>#REF!</v>
      </c>
      <c r="Y18" s="7">
        <v>44093</v>
      </c>
    </row>
    <row r="19" spans="1:25">
      <c r="A19" t="s">
        <v>55</v>
      </c>
      <c r="B19" s="3" t="s">
        <v>56</v>
      </c>
      <c r="C19" s="3">
        <v>-0.75</v>
      </c>
      <c r="D19" s="3" t="s">
        <v>5</v>
      </c>
      <c r="E19" s="3" t="s">
        <v>259</v>
      </c>
      <c r="F19" t="s">
        <v>148</v>
      </c>
      <c r="G19" s="3" t="s">
        <v>6</v>
      </c>
      <c r="H19" s="1">
        <v>45838</v>
      </c>
      <c r="I19" s="4">
        <v>370</v>
      </c>
      <c r="J19" s="4">
        <v>0</v>
      </c>
      <c r="K19" s="4">
        <v>0</v>
      </c>
      <c r="L19" s="4">
        <v>0</v>
      </c>
      <c r="M19" s="4">
        <v>-9</v>
      </c>
      <c r="N19" s="2">
        <v>-227.68</v>
      </c>
      <c r="O19" s="2">
        <v>0</v>
      </c>
      <c r="P19" s="2">
        <v>0</v>
      </c>
      <c r="Q19" s="2">
        <v>0</v>
      </c>
      <c r="R19" s="2">
        <v>1.4896089385474859E-3</v>
      </c>
      <c r="S19" s="2">
        <v>13.407821229050279</v>
      </c>
      <c r="T19" s="2">
        <v>0</v>
      </c>
      <c r="U19" s="2">
        <v>0</v>
      </c>
      <c r="V19" s="2">
        <v>1.4983240223463687E-4</v>
      </c>
      <c r="W19" s="9">
        <f>SUM(Table1[[#This Row],[BCSA]:[Total Ded]])</f>
        <v>146.72946067039106</v>
      </c>
      <c r="X19" t="e">
        <f>VLOOKUP(Table1[[#This Row],[ECODE]],#REF!,22,FALSE)</f>
        <v>#REF!</v>
      </c>
      <c r="Y19" s="7">
        <v>44105</v>
      </c>
    </row>
    <row r="20" spans="1:25">
      <c r="A20" t="s">
        <v>57</v>
      </c>
      <c r="B20" s="3" t="s">
        <v>58</v>
      </c>
      <c r="C20" s="3">
        <v>5.25</v>
      </c>
      <c r="D20" s="3" t="s">
        <v>5</v>
      </c>
      <c r="E20" s="3" t="s">
        <v>259</v>
      </c>
      <c r="F20" t="s">
        <v>148</v>
      </c>
      <c r="G20" s="3" t="s">
        <v>28</v>
      </c>
      <c r="H20" s="1"/>
      <c r="I20" s="4">
        <v>630</v>
      </c>
      <c r="J20" s="4">
        <v>70</v>
      </c>
      <c r="K20" s="4">
        <v>0</v>
      </c>
      <c r="L20" s="4">
        <v>0</v>
      </c>
      <c r="M20" s="4">
        <v>135</v>
      </c>
      <c r="N20" s="2">
        <v>0</v>
      </c>
      <c r="O20" s="2">
        <v>0</v>
      </c>
      <c r="P20" s="2">
        <v>0</v>
      </c>
      <c r="Q20" s="2">
        <v>0</v>
      </c>
      <c r="R20" s="2">
        <v>9.3296089385474859E-3</v>
      </c>
      <c r="S20" s="2">
        <v>0</v>
      </c>
      <c r="T20" s="2">
        <v>-22.95</v>
      </c>
      <c r="U20" s="2">
        <v>0</v>
      </c>
      <c r="V20" s="2">
        <v>-2.5642458100558657E-4</v>
      </c>
      <c r="W20" s="9">
        <f>SUM(Table1[[#This Row],[BCSA]:[Total Ded]])</f>
        <v>812.05907318435743</v>
      </c>
      <c r="X20" t="e">
        <f>VLOOKUP(Table1[[#This Row],[ECODE]],#REF!,22,FALSE)</f>
        <v>#REF!</v>
      </c>
      <c r="Y20" s="7">
        <v>44270</v>
      </c>
    </row>
    <row r="21" spans="1:25">
      <c r="A21" t="s">
        <v>59</v>
      </c>
      <c r="B21" s="3" t="s">
        <v>60</v>
      </c>
      <c r="C21" s="3">
        <v>7.5</v>
      </c>
      <c r="D21" s="3" t="s">
        <v>5</v>
      </c>
      <c r="E21" s="3" t="s">
        <v>260</v>
      </c>
      <c r="F21" t="s">
        <v>148</v>
      </c>
      <c r="G21" s="3" t="s">
        <v>6</v>
      </c>
      <c r="H21" s="1"/>
      <c r="I21" s="4">
        <v>300</v>
      </c>
      <c r="J21" s="4">
        <v>50</v>
      </c>
      <c r="K21" s="4">
        <v>0</v>
      </c>
      <c r="L21" s="4">
        <v>0</v>
      </c>
      <c r="M21" s="4">
        <v>13</v>
      </c>
      <c r="N21" s="2">
        <v>-161.53</v>
      </c>
      <c r="O21" s="2">
        <v>0</v>
      </c>
      <c r="P21" s="2">
        <v>-26.922078212290504</v>
      </c>
      <c r="Q21" s="2">
        <v>0</v>
      </c>
      <c r="R21" s="2">
        <v>1.9502793296089387E-3</v>
      </c>
      <c r="S21" s="2">
        <v>0</v>
      </c>
      <c r="T21" s="2">
        <v>-4.5441000000000003</v>
      </c>
      <c r="U21" s="2">
        <v>0</v>
      </c>
      <c r="V21" s="2">
        <v>-5.0726256983240225E-5</v>
      </c>
      <c r="W21" s="9">
        <f>SUM(Table1[[#This Row],[BCSA]:[Total Ded]])</f>
        <v>170.00572134078215</v>
      </c>
      <c r="X21" t="e">
        <f>VLOOKUP(Table1[[#This Row],[ECODE]],#REF!,22,FALSE)</f>
        <v>#REF!</v>
      </c>
      <c r="Y21" s="7">
        <v>44443</v>
      </c>
    </row>
    <row r="22" spans="1:25">
      <c r="A22" t="s">
        <v>61</v>
      </c>
      <c r="B22" s="3" t="s">
        <v>62</v>
      </c>
      <c r="C22" s="3">
        <v>1.25</v>
      </c>
      <c r="D22" s="3" t="s">
        <v>5</v>
      </c>
      <c r="E22" s="3" t="s">
        <v>259</v>
      </c>
      <c r="F22" t="s">
        <v>148</v>
      </c>
      <c r="G22" s="3" t="s">
        <v>28</v>
      </c>
      <c r="H22" s="1"/>
      <c r="I22" s="4">
        <v>440</v>
      </c>
      <c r="J22" s="4">
        <v>70</v>
      </c>
      <c r="K22" s="4">
        <v>0</v>
      </c>
      <c r="L22" s="4">
        <v>0</v>
      </c>
      <c r="M22" s="4">
        <v>611</v>
      </c>
      <c r="N22" s="2">
        <v>0</v>
      </c>
      <c r="O22" s="2">
        <v>0</v>
      </c>
      <c r="P22" s="2">
        <v>0</v>
      </c>
      <c r="Q22" s="2">
        <v>0</v>
      </c>
      <c r="R22" s="2">
        <v>1.4636871508379888E-2</v>
      </c>
      <c r="S22" s="2">
        <v>13.407821229050279</v>
      </c>
      <c r="T22" s="2">
        <v>-30.16759776536313</v>
      </c>
      <c r="U22" s="2">
        <v>-12.230167597765362</v>
      </c>
      <c r="V22" s="2">
        <v>-3.2391061452513966E-4</v>
      </c>
      <c r="W22" s="9">
        <f>SUM(Table1[[#This Row],[BCSA]:[Total Ded]])</f>
        <v>1092.0243688268158</v>
      </c>
      <c r="X22" t="e">
        <f>VLOOKUP(Table1[[#This Row],[ECODE]],#REF!,22,FALSE)</f>
        <v>#REF!</v>
      </c>
      <c r="Y22" s="7">
        <v>44460</v>
      </c>
    </row>
    <row r="23" spans="1:25">
      <c r="A23" t="s">
        <v>63</v>
      </c>
      <c r="B23" s="3" t="s">
        <v>64</v>
      </c>
      <c r="C23" s="3">
        <v>5.75</v>
      </c>
      <c r="D23" s="3" t="s">
        <v>5</v>
      </c>
      <c r="E23" s="3" t="s">
        <v>259</v>
      </c>
      <c r="F23" t="s">
        <v>148</v>
      </c>
      <c r="G23" s="3" t="s">
        <v>28</v>
      </c>
      <c r="H23" s="1"/>
      <c r="I23" s="4">
        <v>370</v>
      </c>
      <c r="J23" s="4">
        <v>70</v>
      </c>
      <c r="K23" s="4">
        <v>0</v>
      </c>
      <c r="L23" s="4">
        <v>0</v>
      </c>
      <c r="M23" s="4">
        <v>-43</v>
      </c>
      <c r="N23" s="2">
        <v>0</v>
      </c>
      <c r="O23" s="2">
        <v>0</v>
      </c>
      <c r="P23" s="2">
        <v>-2.6922011173184357</v>
      </c>
      <c r="Q23" s="2">
        <v>0</v>
      </c>
      <c r="R23" s="2">
        <v>4.4056983240223467E-3</v>
      </c>
      <c r="S23" s="2">
        <v>0</v>
      </c>
      <c r="T23" s="2">
        <v>-9.81</v>
      </c>
      <c r="U23" s="2">
        <v>0</v>
      </c>
      <c r="V23" s="2">
        <v>-1.0960893854748604E-4</v>
      </c>
      <c r="W23" s="9">
        <f>SUM(Table1[[#This Row],[BCSA]:[Total Ded]])</f>
        <v>384.50209497206703</v>
      </c>
      <c r="X23" t="e">
        <f>VLOOKUP(Table1[[#This Row],[ECODE]],#REF!,22,FALSE)</f>
        <v>#REF!</v>
      </c>
      <c r="Y23" s="7">
        <v>44477</v>
      </c>
    </row>
    <row r="24" spans="1:25">
      <c r="A24" t="s">
        <v>65</v>
      </c>
      <c r="B24" s="3" t="s">
        <v>66</v>
      </c>
      <c r="C24" s="3">
        <v>2.5</v>
      </c>
      <c r="D24" s="3" t="s">
        <v>5</v>
      </c>
      <c r="E24" s="3" t="s">
        <v>261</v>
      </c>
      <c r="F24" t="s">
        <v>148</v>
      </c>
      <c r="G24" s="3" t="s">
        <v>6</v>
      </c>
      <c r="H24" s="1"/>
      <c r="I24" s="4">
        <v>320</v>
      </c>
      <c r="J24" s="4">
        <v>70</v>
      </c>
      <c r="K24" s="4">
        <v>0</v>
      </c>
      <c r="L24" s="4">
        <v>0</v>
      </c>
      <c r="M24" s="4">
        <v>26</v>
      </c>
      <c r="N24" s="2">
        <v>0</v>
      </c>
      <c r="O24" s="2">
        <v>0</v>
      </c>
      <c r="P24" s="2">
        <v>-8.076603351955308</v>
      </c>
      <c r="Q24" s="2">
        <v>0</v>
      </c>
      <c r="R24" s="2">
        <v>4.5577653631284918E-3</v>
      </c>
      <c r="S24" s="2">
        <v>0</v>
      </c>
      <c r="T24" s="2">
        <v>-10.38</v>
      </c>
      <c r="U24" s="2">
        <v>0</v>
      </c>
      <c r="V24" s="2">
        <v>-1.1597765363128493E-4</v>
      </c>
      <c r="W24" s="9">
        <f>SUM(Table1[[#This Row],[BCSA]:[Total Ded]])</f>
        <v>397.54783843575416</v>
      </c>
      <c r="X24" t="e">
        <f>VLOOKUP(Table1[[#This Row],[ECODE]],#REF!,22,FALSE)</f>
        <v>#REF!</v>
      </c>
      <c r="Y24" s="7">
        <v>44503</v>
      </c>
    </row>
    <row r="25" spans="1:25">
      <c r="A25" t="s">
        <v>67</v>
      </c>
      <c r="B25" s="3" t="s">
        <v>68</v>
      </c>
      <c r="C25" s="3">
        <v>9.75</v>
      </c>
      <c r="D25" s="3" t="s">
        <v>5</v>
      </c>
      <c r="E25" s="3" t="s">
        <v>259</v>
      </c>
      <c r="F25" t="s">
        <v>148</v>
      </c>
      <c r="G25" s="3" t="s">
        <v>6</v>
      </c>
      <c r="H25" s="1"/>
      <c r="I25" s="4">
        <v>370</v>
      </c>
      <c r="J25" s="4">
        <v>0</v>
      </c>
      <c r="K25" s="4">
        <v>0</v>
      </c>
      <c r="L25" s="4">
        <v>0</v>
      </c>
      <c r="M25" s="4">
        <v>100</v>
      </c>
      <c r="N25" s="2">
        <v>0</v>
      </c>
      <c r="O25" s="2">
        <v>0</v>
      </c>
      <c r="P25" s="2">
        <v>0</v>
      </c>
      <c r="Q25" s="2">
        <v>0</v>
      </c>
      <c r="R25" s="2">
        <v>5.2513966480446927E-3</v>
      </c>
      <c r="S25" s="2">
        <v>28.156424581005588</v>
      </c>
      <c r="T25" s="2">
        <v>-14.1</v>
      </c>
      <c r="U25" s="2">
        <v>0</v>
      </c>
      <c r="V25" s="2">
        <v>1.5709497206703912E-4</v>
      </c>
      <c r="W25" s="9">
        <f>SUM(Table1[[#This Row],[BCSA]:[Total Ded]])</f>
        <v>484.06183307262563</v>
      </c>
      <c r="X25" t="e">
        <f>VLOOKUP(Table1[[#This Row],[ECODE]],#REF!,22,FALSE)</f>
        <v>#REF!</v>
      </c>
      <c r="Y25" s="7">
        <v>44597</v>
      </c>
    </row>
    <row r="26" spans="1:25">
      <c r="A26" t="s">
        <v>69</v>
      </c>
      <c r="B26" s="3" t="s">
        <v>70</v>
      </c>
      <c r="C26" s="3">
        <v>13.35</v>
      </c>
      <c r="D26" s="3" t="s">
        <v>5</v>
      </c>
      <c r="E26" s="3" t="s">
        <v>259</v>
      </c>
      <c r="F26" t="s">
        <v>148</v>
      </c>
      <c r="G26" s="3" t="s">
        <v>28</v>
      </c>
      <c r="H26" s="1"/>
      <c r="I26" s="4">
        <v>820</v>
      </c>
      <c r="J26" s="4">
        <v>70</v>
      </c>
      <c r="K26" s="4">
        <v>0</v>
      </c>
      <c r="L26" s="4">
        <v>0</v>
      </c>
      <c r="M26" s="4">
        <v>418</v>
      </c>
      <c r="N26" s="2">
        <v>0</v>
      </c>
      <c r="O26" s="2">
        <v>0</v>
      </c>
      <c r="P26" s="2">
        <v>0</v>
      </c>
      <c r="Q26" s="2">
        <v>0</v>
      </c>
      <c r="R26" s="2">
        <v>1.4614525139664804E-2</v>
      </c>
      <c r="S26" s="2">
        <v>35.530726256983243</v>
      </c>
      <c r="T26" s="2">
        <v>-30.16759776536313</v>
      </c>
      <c r="U26" s="2">
        <v>-9.6762011173184366</v>
      </c>
      <c r="V26" s="2">
        <v>-4.8156424581005585E-5</v>
      </c>
      <c r="W26" s="9">
        <f>SUM(Table1[[#This Row],[BCSA]:[Total Ded]])</f>
        <v>1303.7014937430167</v>
      </c>
      <c r="X26" t="e">
        <f>VLOOKUP(Table1[[#This Row],[ECODE]],#REF!,22,FALSE)</f>
        <v>#REF!</v>
      </c>
      <c r="Y26" s="7">
        <v>44678</v>
      </c>
    </row>
    <row r="27" spans="1:25">
      <c r="A27" t="s">
        <v>71</v>
      </c>
      <c r="B27" t="s">
        <v>72</v>
      </c>
      <c r="C27">
        <v>16.27</v>
      </c>
      <c r="D27" t="s">
        <v>5</v>
      </c>
      <c r="E27" t="s">
        <v>259</v>
      </c>
      <c r="F27" t="s">
        <v>148</v>
      </c>
      <c r="G27" t="s">
        <v>28</v>
      </c>
      <c r="H27" s="1"/>
      <c r="I27" s="2">
        <v>350</v>
      </c>
      <c r="J27" s="2">
        <v>50</v>
      </c>
      <c r="K27" s="2">
        <v>0</v>
      </c>
      <c r="L27" s="2">
        <v>0</v>
      </c>
      <c r="M27" s="2">
        <v>614</v>
      </c>
      <c r="N27" s="2">
        <v>0</v>
      </c>
      <c r="O27" s="2">
        <v>0</v>
      </c>
      <c r="P27" s="2">
        <v>-5.7690167597765365</v>
      </c>
      <c r="Q27" s="2">
        <v>0</v>
      </c>
      <c r="R27" s="2">
        <v>1.1265139664804469E-2</v>
      </c>
      <c r="S27" s="2">
        <v>0</v>
      </c>
      <c r="T27" s="2">
        <v>-28.92</v>
      </c>
      <c r="U27" s="2">
        <v>-10.900111731843575</v>
      </c>
      <c r="V27" s="2">
        <v>-4.4491620111731844E-4</v>
      </c>
      <c r="W27" s="9">
        <f>SUM(Table1[[#This Row],[BCSA]:[Total Ded]])</f>
        <v>968.42169173184368</v>
      </c>
      <c r="X27" t="e">
        <f>VLOOKUP(Table1[[#This Row],[ECODE]],#REF!,22,FALSE)</f>
        <v>#REF!</v>
      </c>
      <c r="Y27" s="7">
        <v>44706</v>
      </c>
    </row>
    <row r="28" spans="1:25">
      <c r="A28" t="s">
        <v>73</v>
      </c>
      <c r="B28" t="s">
        <v>74</v>
      </c>
      <c r="C28">
        <v>11.46</v>
      </c>
      <c r="D28" t="s">
        <v>5</v>
      </c>
      <c r="E28" t="s">
        <v>259</v>
      </c>
      <c r="F28" t="s">
        <v>148</v>
      </c>
      <c r="G28" t="s">
        <v>28</v>
      </c>
      <c r="H28" s="1"/>
      <c r="I28" s="2">
        <v>370</v>
      </c>
      <c r="J28" s="2">
        <v>70</v>
      </c>
      <c r="K28" s="2">
        <v>0</v>
      </c>
      <c r="L28" s="2">
        <v>0</v>
      </c>
      <c r="M28" s="2">
        <v>410</v>
      </c>
      <c r="N28" s="2">
        <v>-14.23</v>
      </c>
      <c r="O28" s="2">
        <v>0</v>
      </c>
      <c r="P28" s="2">
        <v>-2.6922011173184357</v>
      </c>
      <c r="Q28" s="2">
        <v>0</v>
      </c>
      <c r="R28" s="2">
        <v>9.3081564245810055E-3</v>
      </c>
      <c r="S28" s="2">
        <v>35.530726256983243</v>
      </c>
      <c r="T28" s="2">
        <v>-22.973099999999999</v>
      </c>
      <c r="U28" s="2">
        <v>0</v>
      </c>
      <c r="V28" s="2">
        <v>1.4033519553072627E-4</v>
      </c>
      <c r="W28" s="9">
        <f>SUM(Table1[[#This Row],[BCSA]:[Total Ded]])</f>
        <v>845.6448736312849</v>
      </c>
      <c r="X28" t="e">
        <f>VLOOKUP(Table1[[#This Row],[ECODE]],#REF!,22,FALSE)</f>
        <v>#REF!</v>
      </c>
      <c r="Y28" s="7">
        <v>44750</v>
      </c>
    </row>
    <row r="29" spans="1:25">
      <c r="A29" t="s">
        <v>75</v>
      </c>
      <c r="B29" t="s">
        <v>76</v>
      </c>
      <c r="C29">
        <v>-0.55000000000000004</v>
      </c>
      <c r="D29" t="s">
        <v>5</v>
      </c>
      <c r="E29" t="s">
        <v>259</v>
      </c>
      <c r="F29" t="s">
        <v>148</v>
      </c>
      <c r="G29" t="s">
        <v>6</v>
      </c>
      <c r="H29" s="1">
        <v>45849</v>
      </c>
      <c r="I29" s="2">
        <v>320</v>
      </c>
      <c r="J29" s="2">
        <v>70</v>
      </c>
      <c r="K29" s="2">
        <v>0</v>
      </c>
      <c r="L29" s="2">
        <v>0</v>
      </c>
      <c r="M29" s="2">
        <v>25</v>
      </c>
      <c r="N29" s="2">
        <v>-110.76</v>
      </c>
      <c r="O29" s="2">
        <v>0</v>
      </c>
      <c r="P29" s="2">
        <v>-29.614212290502792</v>
      </c>
      <c r="Q29" s="2">
        <v>0</v>
      </c>
      <c r="R29" s="2">
        <v>3.0684916201117319E-3</v>
      </c>
      <c r="S29" s="2">
        <v>0</v>
      </c>
      <c r="T29" s="2">
        <v>-7.0272000000000006</v>
      </c>
      <c r="U29" s="2">
        <v>0</v>
      </c>
      <c r="V29" s="2">
        <v>-7.8547486033519562E-5</v>
      </c>
      <c r="W29" s="9">
        <f>SUM(Table1[[#This Row],[BCSA]:[Total Ded]])</f>
        <v>267.6015776536313</v>
      </c>
      <c r="X29" t="e">
        <f>VLOOKUP(Table1[[#This Row],[ECODE]],#REF!,22,FALSE)</f>
        <v>#REF!</v>
      </c>
      <c r="Y29" s="7">
        <v>44797</v>
      </c>
    </row>
    <row r="30" spans="1:25">
      <c r="A30" t="s">
        <v>77</v>
      </c>
      <c r="B30" t="s">
        <v>78</v>
      </c>
      <c r="C30">
        <v>-1.05</v>
      </c>
      <c r="D30" t="s">
        <v>5</v>
      </c>
      <c r="E30" t="s">
        <v>259</v>
      </c>
      <c r="F30" t="s">
        <v>148</v>
      </c>
      <c r="G30" t="s">
        <v>28</v>
      </c>
      <c r="H30" s="1"/>
      <c r="I30" s="2">
        <v>370</v>
      </c>
      <c r="J30" s="2">
        <v>70</v>
      </c>
      <c r="K30" s="2">
        <v>0</v>
      </c>
      <c r="L30" s="2">
        <v>0</v>
      </c>
      <c r="M30" s="2">
        <v>-7</v>
      </c>
      <c r="N30" s="2">
        <v>0</v>
      </c>
      <c r="O30" s="2">
        <v>0</v>
      </c>
      <c r="P30" s="2">
        <v>0</v>
      </c>
      <c r="Q30" s="2">
        <v>0</v>
      </c>
      <c r="R30" s="2">
        <v>4.8379888268156425E-3</v>
      </c>
      <c r="S30" s="2">
        <v>0</v>
      </c>
      <c r="T30" s="2">
        <v>-10.89</v>
      </c>
      <c r="U30" s="2">
        <v>0.78067039106145253</v>
      </c>
      <c r="V30" s="2">
        <v>-1.129608938547486E-4</v>
      </c>
      <c r="W30" s="9">
        <f>SUM(Table1[[#This Row],[BCSA]:[Total Ded]])</f>
        <v>422.89539541899444</v>
      </c>
      <c r="X30" t="e">
        <f>VLOOKUP(Table1[[#This Row],[ECODE]],#REF!,22,FALSE)</f>
        <v>#REF!</v>
      </c>
      <c r="Y30" s="7">
        <v>44811</v>
      </c>
    </row>
    <row r="31" spans="1:25">
      <c r="A31" t="s">
        <v>79</v>
      </c>
      <c r="B31" t="s">
        <v>80</v>
      </c>
      <c r="C31">
        <v>1</v>
      </c>
      <c r="D31" t="s">
        <v>5</v>
      </c>
      <c r="E31" t="s">
        <v>259</v>
      </c>
      <c r="F31" t="s">
        <v>148</v>
      </c>
      <c r="G31" t="s">
        <v>28</v>
      </c>
      <c r="H31" s="1"/>
      <c r="I31" s="2">
        <v>370</v>
      </c>
      <c r="J31" s="2">
        <v>70</v>
      </c>
      <c r="K31" s="2">
        <v>0</v>
      </c>
      <c r="L31" s="2">
        <v>0</v>
      </c>
      <c r="M31" s="2">
        <v>-18</v>
      </c>
      <c r="N31" s="2">
        <v>-71.150000000000006</v>
      </c>
      <c r="O31" s="2">
        <v>0</v>
      </c>
      <c r="P31" s="2">
        <v>-18.845407821229049</v>
      </c>
      <c r="Q31" s="2">
        <v>0</v>
      </c>
      <c r="R31" s="2">
        <v>3.7094972067039105E-3</v>
      </c>
      <c r="S31" s="2">
        <v>0</v>
      </c>
      <c r="T31" s="2">
        <v>-8.4254999999999995</v>
      </c>
      <c r="U31" s="2">
        <v>0</v>
      </c>
      <c r="V31" s="2">
        <v>-9.4189944134078212E-5</v>
      </c>
      <c r="W31" s="9">
        <f>SUM(Table1[[#This Row],[BCSA]:[Total Ded]])</f>
        <v>323.58270748603354</v>
      </c>
      <c r="X31" t="e">
        <f>VLOOKUP(Table1[[#This Row],[ECODE]],#REF!,22,FALSE)</f>
        <v>#REF!</v>
      </c>
      <c r="Y31" s="7">
        <v>0</v>
      </c>
    </row>
    <row r="32" spans="1:25">
      <c r="A32" t="s">
        <v>81</v>
      </c>
      <c r="B32" t="s">
        <v>82</v>
      </c>
      <c r="C32">
        <v>4.75</v>
      </c>
      <c r="D32" t="s">
        <v>5</v>
      </c>
      <c r="E32" t="s">
        <v>259</v>
      </c>
      <c r="F32" t="s">
        <v>148</v>
      </c>
      <c r="G32" t="s">
        <v>6</v>
      </c>
      <c r="H32" s="1"/>
      <c r="I32" s="2">
        <v>370</v>
      </c>
      <c r="J32" s="2">
        <v>70</v>
      </c>
      <c r="K32" s="2">
        <v>0</v>
      </c>
      <c r="L32" s="2">
        <v>0</v>
      </c>
      <c r="M32" s="2">
        <v>-14</v>
      </c>
      <c r="N32" s="2">
        <v>-213.45</v>
      </c>
      <c r="O32" s="2">
        <v>0</v>
      </c>
      <c r="P32" s="2">
        <v>-40.383016759776538</v>
      </c>
      <c r="Q32" s="2">
        <v>0</v>
      </c>
      <c r="R32" s="2">
        <v>1.9236871508379887E-3</v>
      </c>
      <c r="S32" s="2">
        <v>0</v>
      </c>
      <c r="T32" s="2">
        <v>-4.2765000000000004</v>
      </c>
      <c r="U32" s="2">
        <v>0</v>
      </c>
      <c r="V32" s="2">
        <v>-4.7821229050279335E-5</v>
      </c>
      <c r="W32" s="9">
        <f>SUM(Table1[[#This Row],[BCSA]:[Total Ded]])</f>
        <v>167.89235910614528</v>
      </c>
      <c r="X32" t="e">
        <f>VLOOKUP(Table1[[#This Row],[ECODE]],#REF!,22,FALSE)</f>
        <v>#REF!</v>
      </c>
      <c r="Y32" s="7">
        <v>45238</v>
      </c>
    </row>
    <row r="33" spans="1:25">
      <c r="A33" t="s">
        <v>83</v>
      </c>
      <c r="B33" t="s">
        <v>84</v>
      </c>
      <c r="C33">
        <v>19.75</v>
      </c>
      <c r="D33" t="s">
        <v>5</v>
      </c>
      <c r="E33" t="s">
        <v>259</v>
      </c>
      <c r="F33" t="s">
        <v>148</v>
      </c>
      <c r="G33" t="s">
        <v>28</v>
      </c>
      <c r="H33" s="1"/>
      <c r="I33" s="2">
        <v>370</v>
      </c>
      <c r="J33" s="2">
        <v>70</v>
      </c>
      <c r="K33" s="2">
        <v>0</v>
      </c>
      <c r="L33" s="2">
        <v>0</v>
      </c>
      <c r="M33" s="2">
        <v>164</v>
      </c>
      <c r="N33" s="2">
        <v>0</v>
      </c>
      <c r="O33" s="2">
        <v>0</v>
      </c>
      <c r="P33" s="2">
        <v>-5.3844022346368714</v>
      </c>
      <c r="Q33" s="2">
        <v>0</v>
      </c>
      <c r="R33" s="2">
        <v>6.6884916201117315E-3</v>
      </c>
      <c r="S33" s="2">
        <v>0</v>
      </c>
      <c r="T33" s="2">
        <v>-16.02</v>
      </c>
      <c r="U33" s="2">
        <v>-2.300100558659218</v>
      </c>
      <c r="V33" s="2">
        <v>-2.046927374301676E-4</v>
      </c>
      <c r="W33" s="9">
        <f>SUM(Table1[[#This Row],[BCSA]:[Total Ded]])</f>
        <v>580.30198100558664</v>
      </c>
      <c r="X33" t="e">
        <f>VLOOKUP(Table1[[#This Row],[ECODE]],#REF!,22,FALSE)</f>
        <v>#REF!</v>
      </c>
      <c r="Y33" s="7">
        <v>45246</v>
      </c>
    </row>
    <row r="34" spans="1:25">
      <c r="A34" t="s">
        <v>85</v>
      </c>
      <c r="B34" t="s">
        <v>86</v>
      </c>
      <c r="C34">
        <v>21.5</v>
      </c>
      <c r="D34" t="s">
        <v>5</v>
      </c>
      <c r="E34" t="s">
        <v>259</v>
      </c>
      <c r="F34" t="s">
        <v>148</v>
      </c>
      <c r="G34" t="s">
        <v>28</v>
      </c>
      <c r="H34" s="1"/>
      <c r="I34" s="2">
        <v>370</v>
      </c>
      <c r="J34" s="2">
        <v>70</v>
      </c>
      <c r="K34" s="2">
        <v>0</v>
      </c>
      <c r="L34" s="2">
        <v>0</v>
      </c>
      <c r="M34" s="2">
        <v>197</v>
      </c>
      <c r="N34" s="2">
        <v>0</v>
      </c>
      <c r="O34" s="2">
        <v>0</v>
      </c>
      <c r="P34" s="2">
        <v>-2.6922011173184357</v>
      </c>
      <c r="Q34" s="2">
        <v>0</v>
      </c>
      <c r="R34" s="2">
        <v>7.0872625698324013E-3</v>
      </c>
      <c r="S34" s="2">
        <v>0</v>
      </c>
      <c r="T34" s="2">
        <v>-17.010000000000002</v>
      </c>
      <c r="U34" s="2">
        <v>-2.9601117318435755</v>
      </c>
      <c r="V34" s="2">
        <v>-2.2312849162011171E-4</v>
      </c>
      <c r="W34" s="9">
        <f>SUM(Table1[[#This Row],[BCSA]:[Total Ded]])</f>
        <v>614.34455128491629</v>
      </c>
      <c r="X34" t="e">
        <f>VLOOKUP(Table1[[#This Row],[ECODE]],#REF!,22,FALSE)</f>
        <v>#REF!</v>
      </c>
      <c r="Y34" s="7">
        <v>45264</v>
      </c>
    </row>
    <row r="35" spans="1:25">
      <c r="A35" t="s">
        <v>87</v>
      </c>
      <c r="B35" t="s">
        <v>88</v>
      </c>
      <c r="C35">
        <v>16.5</v>
      </c>
      <c r="D35" t="s">
        <v>5</v>
      </c>
      <c r="E35" t="s">
        <v>259</v>
      </c>
      <c r="F35" t="s">
        <v>148</v>
      </c>
      <c r="G35" t="s">
        <v>6</v>
      </c>
      <c r="H35" s="1">
        <v>45838</v>
      </c>
      <c r="I35" s="2">
        <v>370</v>
      </c>
      <c r="J35" s="2">
        <v>70</v>
      </c>
      <c r="K35" s="2">
        <v>0</v>
      </c>
      <c r="L35" s="2">
        <v>0</v>
      </c>
      <c r="M35" s="2">
        <v>0</v>
      </c>
      <c r="N35" s="2">
        <v>-270.37</v>
      </c>
      <c r="O35" s="2">
        <v>0</v>
      </c>
      <c r="P35" s="2">
        <v>-51.151821229050277</v>
      </c>
      <c r="Q35" s="2">
        <v>0</v>
      </c>
      <c r="R35" s="2">
        <v>1.3237988826815643E-3</v>
      </c>
      <c r="S35" s="2">
        <v>0</v>
      </c>
      <c r="T35" s="2">
        <v>0</v>
      </c>
      <c r="U35" s="2">
        <v>0</v>
      </c>
      <c r="V35" s="2">
        <v>0</v>
      </c>
      <c r="W35" s="9">
        <f>SUM(Table1[[#This Row],[BCSA]:[Total Ded]])</f>
        <v>118.47950256983239</v>
      </c>
      <c r="X35" t="e">
        <f>VLOOKUP(Table1[[#This Row],[ECODE]],#REF!,22,FALSE)</f>
        <v>#REF!</v>
      </c>
      <c r="Y35" s="7">
        <v>45262</v>
      </c>
    </row>
    <row r="36" spans="1:25">
      <c r="A36" t="s">
        <v>89</v>
      </c>
      <c r="B36" t="s">
        <v>90</v>
      </c>
      <c r="C36">
        <v>15</v>
      </c>
      <c r="D36" t="s">
        <v>5</v>
      </c>
      <c r="E36" t="s">
        <v>259</v>
      </c>
      <c r="F36" t="s">
        <v>148</v>
      </c>
      <c r="G36" t="s">
        <v>28</v>
      </c>
      <c r="H36" s="1"/>
      <c r="I36" s="2">
        <v>320</v>
      </c>
      <c r="J36" s="2">
        <v>70</v>
      </c>
      <c r="K36" s="2">
        <v>0</v>
      </c>
      <c r="L36" s="2">
        <v>0</v>
      </c>
      <c r="M36" s="2">
        <v>-12</v>
      </c>
      <c r="N36" s="2">
        <v>0</v>
      </c>
      <c r="O36" s="2">
        <v>0</v>
      </c>
      <c r="P36" s="2">
        <v>0</v>
      </c>
      <c r="Q36" s="2">
        <v>0</v>
      </c>
      <c r="R36" s="2">
        <v>4.2234636871508382E-3</v>
      </c>
      <c r="S36" s="2">
        <v>0</v>
      </c>
      <c r="T36" s="2">
        <v>-9.24</v>
      </c>
      <c r="U36" s="2">
        <v>0</v>
      </c>
      <c r="V36" s="2">
        <v>-1.0324022346368715E-4</v>
      </c>
      <c r="W36" s="9">
        <f>SUM(Table1[[#This Row],[BCSA]:[Total Ded]])</f>
        <v>368.76412022346369</v>
      </c>
      <c r="X36" t="e">
        <f>VLOOKUP(Table1[[#This Row],[ECODE]],#REF!,22,FALSE)</f>
        <v>#REF!</v>
      </c>
      <c r="Y36" s="7">
        <v>45437</v>
      </c>
    </row>
    <row r="37" spans="1:25">
      <c r="A37" t="s">
        <v>91</v>
      </c>
      <c r="B37" t="s">
        <v>92</v>
      </c>
      <c r="C37">
        <v>12.5</v>
      </c>
      <c r="D37" t="s">
        <v>5</v>
      </c>
      <c r="E37" t="s">
        <v>259</v>
      </c>
      <c r="F37" t="s">
        <v>148</v>
      </c>
      <c r="G37" t="s">
        <v>28</v>
      </c>
      <c r="H37" s="1"/>
      <c r="I37" s="2">
        <v>370</v>
      </c>
      <c r="J37" s="2">
        <v>70</v>
      </c>
      <c r="K37" s="2">
        <v>0</v>
      </c>
      <c r="L37" s="2">
        <v>0</v>
      </c>
      <c r="M37" s="2">
        <v>-2</v>
      </c>
      <c r="N37" s="2">
        <v>0</v>
      </c>
      <c r="O37" s="2">
        <v>0</v>
      </c>
      <c r="P37" s="2">
        <v>0</v>
      </c>
      <c r="Q37" s="2">
        <v>0</v>
      </c>
      <c r="R37" s="2">
        <v>4.8938547486033516E-3</v>
      </c>
      <c r="S37" s="2">
        <v>0</v>
      </c>
      <c r="T37" s="2">
        <v>-11.04</v>
      </c>
      <c r="U37" s="2">
        <v>0</v>
      </c>
      <c r="V37" s="2">
        <v>-1.2335195530726255E-4</v>
      </c>
      <c r="W37" s="9">
        <f>SUM(Table1[[#This Row],[BCSA]:[Total Ded]])</f>
        <v>426.96477050279327</v>
      </c>
      <c r="X37" t="e">
        <f>VLOOKUP(Table1[[#This Row],[ECODE]],#REF!,22,FALSE)</f>
        <v>#REF!</v>
      </c>
      <c r="Y37" s="7">
        <v>45499</v>
      </c>
    </row>
    <row r="38" spans="1:25">
      <c r="A38" t="s">
        <v>93</v>
      </c>
      <c r="B38" t="s">
        <v>94</v>
      </c>
      <c r="C38">
        <v>12.5</v>
      </c>
      <c r="D38" t="s">
        <v>5</v>
      </c>
      <c r="E38" t="s">
        <v>259</v>
      </c>
      <c r="F38" t="s">
        <v>148</v>
      </c>
      <c r="G38" t="s">
        <v>28</v>
      </c>
      <c r="H38" s="1"/>
      <c r="I38" s="2">
        <v>320</v>
      </c>
      <c r="J38" s="2">
        <v>70</v>
      </c>
      <c r="K38" s="2">
        <v>0</v>
      </c>
      <c r="L38" s="2">
        <v>0</v>
      </c>
      <c r="M38" s="2">
        <v>86</v>
      </c>
      <c r="N38" s="2">
        <v>0</v>
      </c>
      <c r="O38" s="2">
        <v>0</v>
      </c>
      <c r="P38" s="2">
        <v>0</v>
      </c>
      <c r="Q38" s="2">
        <v>0</v>
      </c>
      <c r="R38" s="2">
        <v>5.3184357541899438E-3</v>
      </c>
      <c r="S38" s="2">
        <v>0</v>
      </c>
      <c r="T38" s="2">
        <v>-12.18</v>
      </c>
      <c r="U38" s="2">
        <v>0.25988826815642457</v>
      </c>
      <c r="V38" s="2">
        <v>-1.3318435754189944E-4</v>
      </c>
      <c r="W38" s="9">
        <f>SUM(Table1[[#This Row],[BCSA]:[Total Ded]])</f>
        <v>464.08507351955308</v>
      </c>
      <c r="X38" t="e">
        <f>VLOOKUP(Table1[[#This Row],[ECODE]],#REF!,22,FALSE)</f>
        <v>#REF!</v>
      </c>
      <c r="Y38" s="7">
        <v>45523</v>
      </c>
    </row>
    <row r="39" spans="1:25">
      <c r="A39" t="s">
        <v>206</v>
      </c>
      <c r="B39" t="s">
        <v>95</v>
      </c>
      <c r="C39">
        <v>7.45</v>
      </c>
      <c r="D39" t="s">
        <v>149</v>
      </c>
      <c r="E39" t="s">
        <v>259</v>
      </c>
      <c r="F39" t="s">
        <v>148</v>
      </c>
      <c r="G39" t="s">
        <v>6</v>
      </c>
      <c r="I39">
        <v>440</v>
      </c>
      <c r="M39">
        <v>159</v>
      </c>
      <c r="N39">
        <v>0</v>
      </c>
      <c r="W39" s="10">
        <f>SUM(Table1[[#This Row],[BCSA]:[Total Ded]])</f>
        <v>599</v>
      </c>
      <c r="X39" t="e">
        <f>VLOOKUP(Table1[[#This Row],[ECODE]],#REF!,22,FALSE)</f>
        <v>#REF!</v>
      </c>
      <c r="Y39" s="7">
        <v>43684</v>
      </c>
    </row>
    <row r="40" spans="1:25">
      <c r="A40" t="s">
        <v>207</v>
      </c>
      <c r="B40" t="s">
        <v>96</v>
      </c>
      <c r="C40">
        <v>8.75</v>
      </c>
      <c r="D40" t="s">
        <v>150</v>
      </c>
      <c r="E40" t="s">
        <v>259</v>
      </c>
      <c r="F40" t="s">
        <v>148</v>
      </c>
      <c r="G40" t="s">
        <v>202</v>
      </c>
      <c r="I40">
        <v>370</v>
      </c>
      <c r="M40">
        <v>327</v>
      </c>
      <c r="N40">
        <v>0</v>
      </c>
      <c r="W40" s="10">
        <f>SUM(Table1[[#This Row],[BCSA]:[Total Ded]])</f>
        <v>697</v>
      </c>
      <c r="X40" t="s">
        <v>265</v>
      </c>
      <c r="Y40" s="7">
        <v>44506</v>
      </c>
    </row>
    <row r="41" spans="1:25">
      <c r="A41" t="s">
        <v>208</v>
      </c>
      <c r="B41" t="s">
        <v>97</v>
      </c>
      <c r="C41">
        <v>-0.5</v>
      </c>
      <c r="D41" t="s">
        <v>151</v>
      </c>
      <c r="E41" t="s">
        <v>261</v>
      </c>
      <c r="F41" t="s">
        <v>148</v>
      </c>
      <c r="G41" t="s">
        <v>6</v>
      </c>
      <c r="I41">
        <v>440</v>
      </c>
      <c r="M41">
        <v>-27</v>
      </c>
      <c r="N41">
        <v>0</v>
      </c>
      <c r="W41" s="10">
        <f>SUM(Table1[[#This Row],[BCSA]:[Total Ded]])</f>
        <v>413</v>
      </c>
      <c r="X41" t="s">
        <v>265</v>
      </c>
      <c r="Y41" s="7">
        <v>44699</v>
      </c>
    </row>
    <row r="42" spans="1:25">
      <c r="A42" t="s">
        <v>209</v>
      </c>
      <c r="B42" t="s">
        <v>98</v>
      </c>
      <c r="C42">
        <v>-10.75</v>
      </c>
      <c r="D42" t="s">
        <v>152</v>
      </c>
      <c r="E42" t="s">
        <v>261</v>
      </c>
      <c r="F42" t="s">
        <v>148</v>
      </c>
      <c r="G42" t="s">
        <v>6</v>
      </c>
      <c r="I42">
        <v>320</v>
      </c>
      <c r="M42">
        <v>41</v>
      </c>
      <c r="N42">
        <v>-12.31</v>
      </c>
      <c r="W42" s="10">
        <f>SUM(Table1[[#This Row],[BCSA]:[Total Ded]])</f>
        <v>348.69</v>
      </c>
      <c r="X42" t="s">
        <v>265</v>
      </c>
      <c r="Y42" s="7">
        <v>44729</v>
      </c>
    </row>
    <row r="43" spans="1:25">
      <c r="A43" t="s">
        <v>210</v>
      </c>
      <c r="B43" t="s">
        <v>99</v>
      </c>
      <c r="C43">
        <v>15.05</v>
      </c>
      <c r="D43" t="s">
        <v>153</v>
      </c>
      <c r="E43" t="s">
        <v>260</v>
      </c>
      <c r="F43" t="s">
        <v>148</v>
      </c>
      <c r="G43" t="s">
        <v>6</v>
      </c>
      <c r="I43">
        <v>390</v>
      </c>
      <c r="M43">
        <v>-11</v>
      </c>
      <c r="N43">
        <v>0</v>
      </c>
      <c r="W43" s="10">
        <f>SUM(Table1[[#This Row],[BCSA]:[Total Ded]])</f>
        <v>379</v>
      </c>
      <c r="X43" t="s">
        <v>265</v>
      </c>
      <c r="Y43" s="7">
        <v>44758</v>
      </c>
    </row>
    <row r="44" spans="1:25">
      <c r="A44" t="s">
        <v>211</v>
      </c>
      <c r="B44" t="s">
        <v>100</v>
      </c>
      <c r="C44">
        <v>-0.35</v>
      </c>
      <c r="D44" t="s">
        <v>154</v>
      </c>
      <c r="E44" t="s">
        <v>259</v>
      </c>
      <c r="F44" t="s">
        <v>148</v>
      </c>
      <c r="G44" t="s">
        <v>6</v>
      </c>
      <c r="I44">
        <v>440</v>
      </c>
      <c r="M44">
        <v>343</v>
      </c>
      <c r="N44">
        <v>-50.76</v>
      </c>
      <c r="W44" s="10">
        <f>SUM(Table1[[#This Row],[BCSA]:[Total Ded]])</f>
        <v>732.24</v>
      </c>
      <c r="X44" t="s">
        <v>265</v>
      </c>
      <c r="Y44" s="7">
        <v>44768</v>
      </c>
    </row>
    <row r="45" spans="1:25">
      <c r="A45" t="s">
        <v>212</v>
      </c>
      <c r="B45" t="s">
        <v>101</v>
      </c>
      <c r="C45">
        <v>13.15</v>
      </c>
      <c r="D45" t="s">
        <v>155</v>
      </c>
      <c r="E45" t="s">
        <v>261</v>
      </c>
      <c r="F45" t="s">
        <v>148</v>
      </c>
      <c r="G45" t="s">
        <v>6</v>
      </c>
      <c r="I45">
        <v>440</v>
      </c>
      <c r="M45">
        <v>114</v>
      </c>
      <c r="N45">
        <v>0</v>
      </c>
      <c r="W45" s="10">
        <f>SUM(Table1[[#This Row],[BCSA]:[Total Ded]])</f>
        <v>554</v>
      </c>
      <c r="X45" t="s">
        <v>265</v>
      </c>
      <c r="Y45" s="7">
        <v>44781</v>
      </c>
    </row>
    <row r="46" spans="1:25">
      <c r="A46" t="s">
        <v>213</v>
      </c>
      <c r="B46" t="s">
        <v>102</v>
      </c>
      <c r="C46">
        <v>3.25</v>
      </c>
      <c r="D46" t="s">
        <v>156</v>
      </c>
      <c r="E46" t="s">
        <v>261</v>
      </c>
      <c r="F46" t="s">
        <v>148</v>
      </c>
      <c r="G46" t="s">
        <v>6</v>
      </c>
      <c r="I46">
        <v>440</v>
      </c>
      <c r="M46">
        <v>26</v>
      </c>
      <c r="N46">
        <v>-16.920000000000002</v>
      </c>
      <c r="W46" s="10">
        <f>SUM(Table1[[#This Row],[BCSA]:[Total Ded]])</f>
        <v>449.08</v>
      </c>
      <c r="X46" t="s">
        <v>265</v>
      </c>
      <c r="Y46" s="7">
        <v>44802</v>
      </c>
    </row>
    <row r="47" spans="1:25">
      <c r="A47" t="s">
        <v>214</v>
      </c>
      <c r="B47" t="s">
        <v>103</v>
      </c>
      <c r="C47">
        <v>6.55</v>
      </c>
      <c r="D47" t="s">
        <v>157</v>
      </c>
      <c r="E47" t="s">
        <v>261</v>
      </c>
      <c r="F47" t="s">
        <v>148</v>
      </c>
      <c r="G47" t="s">
        <v>6</v>
      </c>
      <c r="I47">
        <v>440</v>
      </c>
      <c r="M47">
        <v>-13</v>
      </c>
      <c r="N47">
        <v>-16.920000000000002</v>
      </c>
      <c r="W47" s="10">
        <f>SUM(Table1[[#This Row],[BCSA]:[Total Ded]])</f>
        <v>410.08</v>
      </c>
      <c r="X47" t="s">
        <v>265</v>
      </c>
      <c r="Y47" s="7">
        <v>44796</v>
      </c>
    </row>
    <row r="48" spans="1:25">
      <c r="A48" t="s">
        <v>215</v>
      </c>
      <c r="B48" t="s">
        <v>104</v>
      </c>
      <c r="C48">
        <v>-4</v>
      </c>
      <c r="D48" t="s">
        <v>158</v>
      </c>
      <c r="E48" t="s">
        <v>261</v>
      </c>
      <c r="F48" t="s">
        <v>148</v>
      </c>
      <c r="G48" t="s">
        <v>6</v>
      </c>
      <c r="I48">
        <v>320</v>
      </c>
      <c r="M48">
        <v>17</v>
      </c>
      <c r="N48">
        <v>0</v>
      </c>
      <c r="W48" s="10">
        <f>SUM(Table1[[#This Row],[BCSA]:[Total Ded]])</f>
        <v>337</v>
      </c>
      <c r="X48" t="s">
        <v>265</v>
      </c>
      <c r="Y48" s="7">
        <v>44837</v>
      </c>
    </row>
    <row r="49" spans="1:25">
      <c r="A49" t="s">
        <v>216</v>
      </c>
      <c r="B49" t="s">
        <v>105</v>
      </c>
      <c r="C49">
        <v>5.25</v>
      </c>
      <c r="D49" t="s">
        <v>159</v>
      </c>
      <c r="E49" t="s">
        <v>260</v>
      </c>
      <c r="F49" t="s">
        <v>148</v>
      </c>
      <c r="G49" t="s">
        <v>6</v>
      </c>
      <c r="I49">
        <v>320</v>
      </c>
      <c r="M49">
        <v>17</v>
      </c>
      <c r="N49">
        <v>-12.31</v>
      </c>
      <c r="W49" s="10">
        <f>SUM(Table1[[#This Row],[BCSA]:[Total Ded]])</f>
        <v>324.69</v>
      </c>
      <c r="X49" t="s">
        <v>265</v>
      </c>
      <c r="Y49" s="7">
        <v>44963</v>
      </c>
    </row>
    <row r="50" spans="1:25">
      <c r="A50" t="s">
        <v>217</v>
      </c>
      <c r="B50" t="s">
        <v>106</v>
      </c>
      <c r="C50">
        <v>17.25</v>
      </c>
      <c r="D50" t="s">
        <v>160</v>
      </c>
      <c r="E50" t="s">
        <v>260</v>
      </c>
      <c r="F50" t="s">
        <v>148</v>
      </c>
      <c r="G50" t="s">
        <v>6</v>
      </c>
      <c r="I50">
        <v>350</v>
      </c>
      <c r="M50">
        <v>156</v>
      </c>
      <c r="N50">
        <v>0</v>
      </c>
      <c r="W50" s="10">
        <f>SUM(Table1[[#This Row],[BCSA]:[Total Ded]])</f>
        <v>506</v>
      </c>
      <c r="X50" t="s">
        <v>265</v>
      </c>
      <c r="Y50" s="7">
        <v>44966</v>
      </c>
    </row>
    <row r="51" spans="1:25">
      <c r="A51" t="s">
        <v>218</v>
      </c>
      <c r="B51" t="s">
        <v>107</v>
      </c>
      <c r="C51">
        <v>1.25</v>
      </c>
      <c r="D51" t="s">
        <v>161</v>
      </c>
      <c r="E51" t="s">
        <v>260</v>
      </c>
      <c r="F51" t="s">
        <v>148</v>
      </c>
      <c r="G51" t="s">
        <v>6</v>
      </c>
      <c r="I51">
        <v>390</v>
      </c>
      <c r="M51">
        <v>223</v>
      </c>
      <c r="N51">
        <v>0</v>
      </c>
      <c r="W51" s="10">
        <f>SUM(Table1[[#This Row],[BCSA]:[Total Ded]])</f>
        <v>613</v>
      </c>
      <c r="X51" t="s">
        <v>265</v>
      </c>
      <c r="Y51" s="7">
        <v>44985</v>
      </c>
    </row>
    <row r="52" spans="1:25">
      <c r="A52" t="s">
        <v>219</v>
      </c>
      <c r="B52" t="s">
        <v>108</v>
      </c>
      <c r="C52">
        <v>20.5</v>
      </c>
      <c r="D52" t="s">
        <v>162</v>
      </c>
      <c r="E52" t="s">
        <v>259</v>
      </c>
      <c r="F52" t="s">
        <v>148</v>
      </c>
      <c r="G52" t="s">
        <v>202</v>
      </c>
      <c r="I52">
        <v>440</v>
      </c>
      <c r="M52">
        <v>912</v>
      </c>
      <c r="N52">
        <v>0</v>
      </c>
      <c r="W52" s="10">
        <f>SUM(Table1[[#This Row],[BCSA]:[Total Ded]])</f>
        <v>1352</v>
      </c>
      <c r="X52" t="s">
        <v>265</v>
      </c>
      <c r="Y52" s="7">
        <v>45020</v>
      </c>
    </row>
    <row r="53" spans="1:25">
      <c r="A53" t="s">
        <v>220</v>
      </c>
      <c r="B53" t="s">
        <v>109</v>
      </c>
      <c r="C53">
        <v>5.5</v>
      </c>
      <c r="D53" t="s">
        <v>163</v>
      </c>
      <c r="E53" t="s">
        <v>261</v>
      </c>
      <c r="F53" t="s">
        <v>148</v>
      </c>
      <c r="G53" t="s">
        <v>6</v>
      </c>
      <c r="I53">
        <v>440</v>
      </c>
      <c r="M53">
        <v>5</v>
      </c>
      <c r="N53">
        <v>-33.840000000000003</v>
      </c>
      <c r="W53" s="10">
        <f>SUM(Table1[[#This Row],[BCSA]:[Total Ded]])</f>
        <v>411.15999999999997</v>
      </c>
      <c r="X53" t="s">
        <v>265</v>
      </c>
      <c r="Y53" s="7">
        <v>45026</v>
      </c>
    </row>
    <row r="54" spans="1:25">
      <c r="A54" t="s">
        <v>221</v>
      </c>
      <c r="B54" t="s">
        <v>110</v>
      </c>
      <c r="C54">
        <v>3.5</v>
      </c>
      <c r="D54" t="s">
        <v>164</v>
      </c>
      <c r="E54" t="s">
        <v>260</v>
      </c>
      <c r="F54" t="s">
        <v>148</v>
      </c>
      <c r="G54" t="s">
        <v>6</v>
      </c>
      <c r="I54">
        <v>390</v>
      </c>
      <c r="M54">
        <v>6</v>
      </c>
      <c r="N54">
        <v>-60</v>
      </c>
      <c r="W54" s="10">
        <f>SUM(Table1[[#This Row],[BCSA]:[Total Ded]])</f>
        <v>336</v>
      </c>
      <c r="X54" t="s">
        <v>265</v>
      </c>
      <c r="Y54" s="7">
        <v>45026</v>
      </c>
    </row>
    <row r="55" spans="1:25">
      <c r="A55" t="s">
        <v>222</v>
      </c>
      <c r="B55" t="s">
        <v>111</v>
      </c>
      <c r="C55">
        <v>14.5</v>
      </c>
      <c r="D55" t="s">
        <v>165</v>
      </c>
      <c r="E55" t="s">
        <v>260</v>
      </c>
      <c r="F55" t="s">
        <v>148</v>
      </c>
      <c r="G55" t="s">
        <v>6</v>
      </c>
      <c r="I55">
        <v>390</v>
      </c>
      <c r="M55">
        <v>43</v>
      </c>
      <c r="N55">
        <v>0</v>
      </c>
      <c r="W55" s="10">
        <f>SUM(Table1[[#This Row],[BCSA]:[Total Ded]])</f>
        <v>433</v>
      </c>
      <c r="X55" t="s">
        <v>265</v>
      </c>
      <c r="Y55" s="7">
        <v>45052</v>
      </c>
    </row>
    <row r="56" spans="1:25">
      <c r="A56" t="s">
        <v>223</v>
      </c>
      <c r="B56" t="s">
        <v>112</v>
      </c>
      <c r="C56">
        <v>8.5</v>
      </c>
      <c r="D56" t="s">
        <v>166</v>
      </c>
      <c r="E56" t="s">
        <v>260</v>
      </c>
      <c r="F56" t="s">
        <v>148</v>
      </c>
      <c r="G56" t="s">
        <v>6</v>
      </c>
      <c r="I56">
        <v>320</v>
      </c>
      <c r="M56">
        <v>122</v>
      </c>
      <c r="N56">
        <v>0</v>
      </c>
      <c r="W56" s="10">
        <f>SUM(Table1[[#This Row],[BCSA]:[Total Ded]])</f>
        <v>442</v>
      </c>
      <c r="X56" t="s">
        <v>265</v>
      </c>
      <c r="Y56" s="7">
        <v>45057</v>
      </c>
    </row>
    <row r="57" spans="1:25">
      <c r="A57" t="s">
        <v>224</v>
      </c>
      <c r="B57" t="s">
        <v>113</v>
      </c>
      <c r="C57">
        <v>5.75</v>
      </c>
      <c r="D57" t="s">
        <v>167</v>
      </c>
      <c r="E57" t="s">
        <v>260</v>
      </c>
      <c r="F57" t="s">
        <v>148</v>
      </c>
      <c r="G57" t="s">
        <v>6</v>
      </c>
      <c r="I57">
        <v>320</v>
      </c>
      <c r="M57">
        <v>88</v>
      </c>
      <c r="N57">
        <v>0</v>
      </c>
      <c r="W57" s="10">
        <f>SUM(Table1[[#This Row],[BCSA]:[Total Ded]])</f>
        <v>408</v>
      </c>
      <c r="X57" t="s">
        <v>265</v>
      </c>
      <c r="Y57" s="7">
        <v>45159</v>
      </c>
    </row>
    <row r="58" spans="1:25">
      <c r="A58" t="s">
        <v>225</v>
      </c>
      <c r="B58" t="s">
        <v>114</v>
      </c>
      <c r="C58">
        <v>13.5</v>
      </c>
      <c r="D58" t="s">
        <v>168</v>
      </c>
      <c r="E58" t="s">
        <v>260</v>
      </c>
      <c r="F58" t="s">
        <v>148</v>
      </c>
      <c r="G58" t="s">
        <v>6</v>
      </c>
      <c r="I58">
        <v>350</v>
      </c>
      <c r="M58">
        <v>136</v>
      </c>
      <c r="N58">
        <v>0</v>
      </c>
      <c r="W58" s="10">
        <f>SUM(Table1[[#This Row],[BCSA]:[Total Ded]])</f>
        <v>486</v>
      </c>
      <c r="X58" t="s">
        <v>265</v>
      </c>
      <c r="Y58" s="7">
        <v>45182</v>
      </c>
    </row>
    <row r="59" spans="1:25">
      <c r="A59" t="s">
        <v>226</v>
      </c>
      <c r="B59" t="s">
        <v>115</v>
      </c>
      <c r="C59">
        <v>10.5</v>
      </c>
      <c r="D59" t="s">
        <v>169</v>
      </c>
      <c r="E59" t="s">
        <v>261</v>
      </c>
      <c r="F59" t="s">
        <v>148</v>
      </c>
      <c r="G59" t="s">
        <v>6</v>
      </c>
      <c r="I59">
        <v>390</v>
      </c>
      <c r="M59">
        <v>-2</v>
      </c>
      <c r="N59">
        <v>0</v>
      </c>
      <c r="W59" s="10">
        <f>SUM(Table1[[#This Row],[BCSA]:[Total Ded]])</f>
        <v>388</v>
      </c>
      <c r="X59" t="s">
        <v>265</v>
      </c>
      <c r="Y59" s="7">
        <v>45183</v>
      </c>
    </row>
    <row r="60" spans="1:25">
      <c r="A60" t="s">
        <v>227</v>
      </c>
      <c r="B60" t="s">
        <v>116</v>
      </c>
      <c r="C60">
        <v>17</v>
      </c>
      <c r="D60" t="s">
        <v>170</v>
      </c>
      <c r="E60" t="s">
        <v>261</v>
      </c>
      <c r="F60" t="s">
        <v>148</v>
      </c>
      <c r="G60" t="s">
        <v>6</v>
      </c>
      <c r="I60">
        <v>440</v>
      </c>
      <c r="M60">
        <v>268</v>
      </c>
      <c r="N60">
        <v>0</v>
      </c>
      <c r="W60" s="10">
        <f>SUM(Table1[[#This Row],[BCSA]:[Total Ded]])</f>
        <v>708</v>
      </c>
      <c r="X60" t="s">
        <v>265</v>
      </c>
      <c r="Y60" s="7">
        <v>45333</v>
      </c>
    </row>
    <row r="61" spans="1:25">
      <c r="A61" t="s">
        <v>228</v>
      </c>
      <c r="B61" t="s">
        <v>117</v>
      </c>
      <c r="C61">
        <v>12.75</v>
      </c>
      <c r="D61" t="s">
        <v>171</v>
      </c>
      <c r="E61" t="s">
        <v>261</v>
      </c>
      <c r="F61" t="s">
        <v>148</v>
      </c>
      <c r="G61" t="s">
        <v>6</v>
      </c>
      <c r="I61">
        <v>390</v>
      </c>
      <c r="M61">
        <v>-17</v>
      </c>
      <c r="N61">
        <v>0</v>
      </c>
      <c r="W61" s="10">
        <f>SUM(Table1[[#This Row],[BCSA]:[Total Ded]])</f>
        <v>373</v>
      </c>
      <c r="X61" t="s">
        <v>265</v>
      </c>
      <c r="Y61" s="7">
        <v>45477</v>
      </c>
    </row>
    <row r="62" spans="1:25">
      <c r="A62" t="s">
        <v>229</v>
      </c>
      <c r="B62" t="s">
        <v>118</v>
      </c>
      <c r="C62">
        <v>11.25</v>
      </c>
      <c r="D62" t="s">
        <v>172</v>
      </c>
      <c r="E62" t="s">
        <v>259</v>
      </c>
      <c r="F62" t="s">
        <v>148</v>
      </c>
      <c r="G62" t="s">
        <v>202</v>
      </c>
      <c r="I62">
        <v>390</v>
      </c>
      <c r="M62">
        <v>-48</v>
      </c>
      <c r="N62">
        <v>-30</v>
      </c>
      <c r="W62" s="10">
        <f>SUM(Table1[[#This Row],[BCSA]:[Total Ded]])</f>
        <v>312</v>
      </c>
      <c r="X62" t="e">
        <f>VLOOKUP(Table1[[#This Row],[ECODE]],#REF!,22,FALSE)</f>
        <v>#REF!</v>
      </c>
      <c r="Y62" s="7">
        <v>45544</v>
      </c>
    </row>
    <row r="63" spans="1:25">
      <c r="A63" t="s">
        <v>230</v>
      </c>
      <c r="B63" t="s">
        <v>119</v>
      </c>
      <c r="C63">
        <v>10</v>
      </c>
      <c r="D63" t="s">
        <v>173</v>
      </c>
      <c r="E63" t="s">
        <v>262</v>
      </c>
      <c r="F63" t="s">
        <v>148</v>
      </c>
      <c r="G63" t="s">
        <v>6</v>
      </c>
      <c r="I63">
        <v>320</v>
      </c>
      <c r="M63">
        <v>-6</v>
      </c>
      <c r="N63">
        <v>-28.46</v>
      </c>
      <c r="W63" s="10">
        <f>SUM(Table1[[#This Row],[BCSA]:[Total Ded]])</f>
        <v>285.54000000000002</v>
      </c>
      <c r="X63" t="s">
        <v>265</v>
      </c>
      <c r="Y63" s="7">
        <v>45567</v>
      </c>
    </row>
    <row r="64" spans="1:25">
      <c r="A64" t="s">
        <v>231</v>
      </c>
      <c r="B64" t="s">
        <v>120</v>
      </c>
      <c r="C64">
        <v>10</v>
      </c>
      <c r="D64" t="s">
        <v>174</v>
      </c>
      <c r="E64" t="s">
        <v>262</v>
      </c>
      <c r="F64" t="s">
        <v>148</v>
      </c>
      <c r="G64" t="s">
        <v>6</v>
      </c>
      <c r="I64">
        <v>320</v>
      </c>
      <c r="M64">
        <v>45</v>
      </c>
      <c r="N64">
        <v>-369.3</v>
      </c>
      <c r="W64" s="10">
        <v>0</v>
      </c>
      <c r="X64" t="s">
        <v>265</v>
      </c>
      <c r="Y64" s="7">
        <v>45579</v>
      </c>
    </row>
    <row r="65" spans="1:25">
      <c r="A65" t="s">
        <v>232</v>
      </c>
      <c r="B65" t="s">
        <v>121</v>
      </c>
      <c r="C65">
        <v>8.75</v>
      </c>
      <c r="D65" t="s">
        <v>175</v>
      </c>
      <c r="E65" t="s">
        <v>261</v>
      </c>
      <c r="F65" t="s">
        <v>148</v>
      </c>
      <c r="G65" t="s">
        <v>6</v>
      </c>
      <c r="I65">
        <v>320</v>
      </c>
      <c r="M65">
        <v>-2</v>
      </c>
      <c r="N65">
        <v>-12.31</v>
      </c>
      <c r="W65" s="10">
        <f>SUM(Table1[[#This Row],[BCSA]:[Total Ded]])</f>
        <v>305.69</v>
      </c>
      <c r="X65" t="s">
        <v>265</v>
      </c>
      <c r="Y65" s="7">
        <v>45585</v>
      </c>
    </row>
    <row r="66" spans="1:25">
      <c r="A66" t="s">
        <v>233</v>
      </c>
      <c r="B66" t="s">
        <v>122</v>
      </c>
      <c r="C66">
        <v>8.75</v>
      </c>
      <c r="D66" t="s">
        <v>176</v>
      </c>
      <c r="E66" t="s">
        <v>259</v>
      </c>
      <c r="F66" t="s">
        <v>148</v>
      </c>
      <c r="G66" t="s">
        <v>202</v>
      </c>
      <c r="I66">
        <v>390</v>
      </c>
      <c r="M66">
        <v>-7</v>
      </c>
      <c r="N66">
        <v>-135</v>
      </c>
      <c r="W66" s="10">
        <f>SUM(Table1[[#This Row],[BCSA]:[Total Ded]])</f>
        <v>248</v>
      </c>
      <c r="X66" t="s">
        <v>265</v>
      </c>
      <c r="Y66" s="7">
        <v>45597</v>
      </c>
    </row>
    <row r="67" spans="1:25">
      <c r="A67" t="s">
        <v>234</v>
      </c>
      <c r="B67" t="s">
        <v>123</v>
      </c>
      <c r="C67">
        <v>8.75</v>
      </c>
      <c r="D67" t="s">
        <v>177</v>
      </c>
      <c r="E67" t="s">
        <v>259</v>
      </c>
      <c r="F67" t="s">
        <v>148</v>
      </c>
      <c r="G67" t="s">
        <v>6</v>
      </c>
      <c r="I67">
        <v>390</v>
      </c>
      <c r="M67">
        <v>-42</v>
      </c>
      <c r="N67">
        <v>-60</v>
      </c>
      <c r="W67" s="10">
        <f>SUM(Table1[[#This Row],[BCSA]:[Total Ded]])</f>
        <v>288</v>
      </c>
      <c r="X67" t="s">
        <v>265</v>
      </c>
      <c r="Y67" s="7">
        <v>45616</v>
      </c>
    </row>
    <row r="68" spans="1:25">
      <c r="A68" t="s">
        <v>235</v>
      </c>
      <c r="B68" t="s">
        <v>124</v>
      </c>
      <c r="C68">
        <v>7.5</v>
      </c>
      <c r="D68" t="s">
        <v>178</v>
      </c>
      <c r="E68" t="s">
        <v>259</v>
      </c>
      <c r="F68" t="s">
        <v>148</v>
      </c>
      <c r="G68" t="s">
        <v>202</v>
      </c>
      <c r="I68">
        <v>440</v>
      </c>
      <c r="M68">
        <v>110</v>
      </c>
      <c r="N68">
        <v>0</v>
      </c>
      <c r="W68" s="10">
        <f>SUM(Table1[[#This Row],[BCSA]:[Total Ded]])</f>
        <v>550</v>
      </c>
      <c r="X68" t="s">
        <v>265</v>
      </c>
      <c r="Y68" s="7">
        <v>45629</v>
      </c>
    </row>
    <row r="69" spans="1:25">
      <c r="A69" t="s">
        <v>236</v>
      </c>
      <c r="B69" t="s">
        <v>125</v>
      </c>
      <c r="C69">
        <v>7.5</v>
      </c>
      <c r="D69" t="s">
        <v>179</v>
      </c>
      <c r="E69" t="s">
        <v>259</v>
      </c>
      <c r="F69" t="s">
        <v>148</v>
      </c>
      <c r="G69" t="s">
        <v>6</v>
      </c>
      <c r="I69">
        <v>390</v>
      </c>
      <c r="M69">
        <v>0</v>
      </c>
      <c r="N69">
        <v>-15</v>
      </c>
      <c r="W69" s="10">
        <f>SUM(Table1[[#This Row],[BCSA]:[Total Ded]])</f>
        <v>375</v>
      </c>
      <c r="X69" t="s">
        <v>265</v>
      </c>
      <c r="Y69" s="7">
        <v>45633</v>
      </c>
    </row>
    <row r="70" spans="1:25">
      <c r="A70" t="s">
        <v>237</v>
      </c>
      <c r="B70" t="s">
        <v>126</v>
      </c>
      <c r="C70">
        <v>5</v>
      </c>
      <c r="D70" t="s">
        <v>180</v>
      </c>
      <c r="E70" t="s">
        <v>259</v>
      </c>
      <c r="F70" t="s">
        <v>148</v>
      </c>
      <c r="G70" t="s">
        <v>6</v>
      </c>
      <c r="I70">
        <v>440</v>
      </c>
      <c r="M70">
        <v>65</v>
      </c>
      <c r="N70">
        <v>0</v>
      </c>
      <c r="W70" s="10">
        <f>SUM(Table1[[#This Row],[BCSA]:[Total Ded]])</f>
        <v>505</v>
      </c>
      <c r="X70" t="s">
        <v>265</v>
      </c>
      <c r="Y70" s="7">
        <v>45688</v>
      </c>
    </row>
    <row r="71" spans="1:25">
      <c r="A71" t="s">
        <v>238</v>
      </c>
      <c r="B71" t="s">
        <v>127</v>
      </c>
      <c r="C71">
        <v>3.75</v>
      </c>
      <c r="D71" t="s">
        <v>181</v>
      </c>
      <c r="E71" t="s">
        <v>259</v>
      </c>
      <c r="F71" t="s">
        <v>148</v>
      </c>
      <c r="G71" t="s">
        <v>202</v>
      </c>
      <c r="I71">
        <v>690</v>
      </c>
      <c r="M71">
        <v>129</v>
      </c>
      <c r="N71">
        <v>0</v>
      </c>
      <c r="W71" s="10">
        <f>SUM(Table1[[#This Row],[BCSA]:[Total Ded]])</f>
        <v>819</v>
      </c>
      <c r="X71" t="s">
        <v>265</v>
      </c>
      <c r="Y71" s="7">
        <v>45717</v>
      </c>
    </row>
    <row r="72" spans="1:25">
      <c r="A72" t="s">
        <v>239</v>
      </c>
      <c r="B72" t="s">
        <v>128</v>
      </c>
      <c r="C72">
        <v>3.75</v>
      </c>
      <c r="D72" t="s">
        <v>182</v>
      </c>
      <c r="E72" t="s">
        <v>260</v>
      </c>
      <c r="F72" t="s">
        <v>148</v>
      </c>
      <c r="G72" t="s">
        <v>6</v>
      </c>
      <c r="I72">
        <v>440</v>
      </c>
      <c r="M72">
        <v>-5</v>
      </c>
      <c r="N72">
        <v>0</v>
      </c>
      <c r="W72" s="10">
        <f>SUM(Table1[[#This Row],[BCSA]:[Total Ded]])</f>
        <v>435</v>
      </c>
      <c r="X72" t="s">
        <v>265</v>
      </c>
      <c r="Y72" s="7">
        <v>45717</v>
      </c>
    </row>
    <row r="73" spans="1:25">
      <c r="A73" t="s">
        <v>240</v>
      </c>
      <c r="B73" t="s">
        <v>129</v>
      </c>
      <c r="C73">
        <v>3.75</v>
      </c>
      <c r="D73" t="s">
        <v>183</v>
      </c>
      <c r="E73" t="s">
        <v>260</v>
      </c>
      <c r="F73" t="s">
        <v>148</v>
      </c>
      <c r="G73" t="s">
        <v>6</v>
      </c>
      <c r="I73">
        <v>370</v>
      </c>
      <c r="M73">
        <v>91</v>
      </c>
      <c r="N73">
        <v>0</v>
      </c>
      <c r="W73" s="10">
        <f>SUM(Table1[[#This Row],[BCSA]:[Total Ded]])</f>
        <v>461</v>
      </c>
      <c r="X73" t="s">
        <v>265</v>
      </c>
      <c r="Y73" s="7">
        <v>45711</v>
      </c>
    </row>
    <row r="74" spans="1:25">
      <c r="A74" t="s">
        <v>241</v>
      </c>
      <c r="B74" t="s">
        <v>130</v>
      </c>
      <c r="C74">
        <v>3.75</v>
      </c>
      <c r="D74" t="s">
        <v>184</v>
      </c>
      <c r="E74" t="s">
        <v>260</v>
      </c>
      <c r="F74" t="s">
        <v>148</v>
      </c>
      <c r="G74" t="s">
        <v>6</v>
      </c>
      <c r="I74">
        <v>320</v>
      </c>
      <c r="M74">
        <v>48</v>
      </c>
      <c r="N74">
        <v>0</v>
      </c>
      <c r="W74" s="10">
        <f>SUM(Table1[[#This Row],[BCSA]:[Total Ded]])</f>
        <v>368</v>
      </c>
      <c r="X74" t="s">
        <v>265</v>
      </c>
      <c r="Y74" s="7">
        <v>45717</v>
      </c>
    </row>
    <row r="75" spans="1:25">
      <c r="A75" t="s">
        <v>242</v>
      </c>
      <c r="B75" t="s">
        <v>131</v>
      </c>
      <c r="C75">
        <v>3.75</v>
      </c>
      <c r="D75" t="s">
        <v>185</v>
      </c>
      <c r="E75" t="s">
        <v>263</v>
      </c>
      <c r="F75" t="s">
        <v>148</v>
      </c>
      <c r="G75" t="s">
        <v>6</v>
      </c>
      <c r="I75">
        <v>350</v>
      </c>
      <c r="M75">
        <v>116</v>
      </c>
      <c r="N75">
        <v>0</v>
      </c>
      <c r="W75" s="10">
        <f>SUM(Table1[[#This Row],[BCSA]:[Total Ded]])</f>
        <v>466</v>
      </c>
      <c r="X75" t="s">
        <v>265</v>
      </c>
      <c r="Y75" s="7">
        <v>45717</v>
      </c>
    </row>
    <row r="76" spans="1:25">
      <c r="A76" t="s">
        <v>243</v>
      </c>
      <c r="B76" t="s">
        <v>132</v>
      </c>
      <c r="C76">
        <v>3.75</v>
      </c>
      <c r="D76" t="s">
        <v>186</v>
      </c>
      <c r="E76" t="s">
        <v>263</v>
      </c>
      <c r="F76" t="s">
        <v>148</v>
      </c>
      <c r="G76" t="s">
        <v>6</v>
      </c>
      <c r="I76">
        <v>350</v>
      </c>
      <c r="M76">
        <v>121</v>
      </c>
      <c r="N76">
        <v>0</v>
      </c>
      <c r="W76" s="10">
        <f>SUM(Table1[[#This Row],[BCSA]:[Total Ded]])</f>
        <v>471</v>
      </c>
      <c r="X76" t="s">
        <v>265</v>
      </c>
      <c r="Y76" s="7">
        <v>45717</v>
      </c>
    </row>
    <row r="77" spans="1:25">
      <c r="A77" t="s">
        <v>244</v>
      </c>
      <c r="B77" t="s">
        <v>133</v>
      </c>
      <c r="C77">
        <v>3.75</v>
      </c>
      <c r="D77" t="s">
        <v>187</v>
      </c>
      <c r="E77" t="s">
        <v>263</v>
      </c>
      <c r="F77" t="s">
        <v>148</v>
      </c>
      <c r="G77" t="s">
        <v>6</v>
      </c>
      <c r="I77">
        <v>350</v>
      </c>
      <c r="M77">
        <v>141</v>
      </c>
      <c r="N77">
        <v>0</v>
      </c>
      <c r="W77" s="10">
        <f>SUM(Table1[[#This Row],[BCSA]:[Total Ded]])</f>
        <v>491</v>
      </c>
      <c r="X77" t="s">
        <v>265</v>
      </c>
      <c r="Y77" s="7">
        <v>45717</v>
      </c>
    </row>
    <row r="78" spans="1:25">
      <c r="A78" t="s">
        <v>245</v>
      </c>
      <c r="B78" t="s">
        <v>134</v>
      </c>
      <c r="C78">
        <v>3.75</v>
      </c>
      <c r="D78" t="s">
        <v>188</v>
      </c>
      <c r="E78" t="s">
        <v>263</v>
      </c>
      <c r="F78" t="s">
        <v>148</v>
      </c>
      <c r="G78" t="s">
        <v>6</v>
      </c>
      <c r="I78">
        <v>350</v>
      </c>
      <c r="M78">
        <v>148</v>
      </c>
      <c r="N78">
        <v>0</v>
      </c>
      <c r="W78" s="10">
        <f>SUM(Table1[[#This Row],[BCSA]:[Total Ded]])</f>
        <v>498</v>
      </c>
      <c r="X78" t="s">
        <v>265</v>
      </c>
      <c r="Y78" s="7">
        <v>45717</v>
      </c>
    </row>
    <row r="79" spans="1:25">
      <c r="A79" t="s">
        <v>246</v>
      </c>
      <c r="B79" t="s">
        <v>135</v>
      </c>
      <c r="C79">
        <v>3.75</v>
      </c>
      <c r="D79" t="s">
        <v>189</v>
      </c>
      <c r="E79" t="s">
        <v>263</v>
      </c>
      <c r="F79" t="s">
        <v>148</v>
      </c>
      <c r="G79" t="s">
        <v>6</v>
      </c>
      <c r="I79">
        <v>350</v>
      </c>
      <c r="M79">
        <v>53</v>
      </c>
      <c r="N79">
        <v>0</v>
      </c>
      <c r="W79" s="10">
        <f>SUM(Table1[[#This Row],[BCSA]:[Total Ded]])</f>
        <v>403</v>
      </c>
      <c r="X79" t="s">
        <v>265</v>
      </c>
      <c r="Y79" s="7">
        <v>45717</v>
      </c>
    </row>
    <row r="80" spans="1:25">
      <c r="A80" t="s">
        <v>247</v>
      </c>
      <c r="B80" t="s">
        <v>136</v>
      </c>
      <c r="C80">
        <v>3.75</v>
      </c>
      <c r="D80" t="s">
        <v>190</v>
      </c>
      <c r="E80" t="s">
        <v>263</v>
      </c>
      <c r="F80" t="s">
        <v>148</v>
      </c>
      <c r="G80" t="s">
        <v>6</v>
      </c>
      <c r="I80">
        <v>350</v>
      </c>
      <c r="M80">
        <v>133</v>
      </c>
      <c r="N80">
        <v>0</v>
      </c>
      <c r="W80" s="10">
        <f>SUM(Table1[[#This Row],[BCSA]:[Total Ded]])</f>
        <v>483</v>
      </c>
      <c r="X80" t="s">
        <v>265</v>
      </c>
      <c r="Y80" s="7">
        <v>45717</v>
      </c>
    </row>
    <row r="81" spans="1:25">
      <c r="A81" t="s">
        <v>248</v>
      </c>
      <c r="B81" t="s">
        <v>137</v>
      </c>
      <c r="C81">
        <v>3.75</v>
      </c>
      <c r="D81" t="s">
        <v>191</v>
      </c>
      <c r="E81" t="s">
        <v>263</v>
      </c>
      <c r="F81" t="s">
        <v>148</v>
      </c>
      <c r="G81" t="s">
        <v>6</v>
      </c>
      <c r="I81">
        <v>350</v>
      </c>
      <c r="M81">
        <v>0</v>
      </c>
      <c r="N81">
        <v>0</v>
      </c>
      <c r="W81" s="10">
        <f>SUM(Table1[[#This Row],[BCSA]:[Total Ded]])</f>
        <v>350</v>
      </c>
      <c r="X81" t="s">
        <v>265</v>
      </c>
      <c r="Y81" s="7">
        <v>45717</v>
      </c>
    </row>
    <row r="82" spans="1:25">
      <c r="A82" t="s">
        <v>249</v>
      </c>
      <c r="B82" t="s">
        <v>138</v>
      </c>
      <c r="C82">
        <v>3.75</v>
      </c>
      <c r="D82" t="s">
        <v>192</v>
      </c>
      <c r="E82" t="s">
        <v>263</v>
      </c>
      <c r="F82" t="s">
        <v>148</v>
      </c>
      <c r="G82" t="s">
        <v>6</v>
      </c>
      <c r="I82">
        <v>350</v>
      </c>
      <c r="M82">
        <v>128</v>
      </c>
      <c r="N82">
        <v>0</v>
      </c>
      <c r="W82" s="10">
        <f>SUM(Table1[[#This Row],[BCSA]:[Total Ded]])</f>
        <v>478</v>
      </c>
      <c r="X82" t="s">
        <v>265</v>
      </c>
      <c r="Y82" s="7">
        <v>45717</v>
      </c>
    </row>
    <row r="83" spans="1:25">
      <c r="A83" t="s">
        <v>250</v>
      </c>
      <c r="B83" t="s">
        <v>139</v>
      </c>
      <c r="C83">
        <v>3.75</v>
      </c>
      <c r="D83" t="s">
        <v>193</v>
      </c>
      <c r="E83" t="s">
        <v>263</v>
      </c>
      <c r="F83" t="s">
        <v>148</v>
      </c>
      <c r="G83" t="s">
        <v>6</v>
      </c>
      <c r="I83">
        <v>350</v>
      </c>
      <c r="M83">
        <v>149</v>
      </c>
      <c r="N83">
        <v>0</v>
      </c>
      <c r="W83" s="10">
        <f>SUM(Table1[[#This Row],[BCSA]:[Total Ded]])</f>
        <v>499</v>
      </c>
      <c r="X83" t="s">
        <v>265</v>
      </c>
      <c r="Y83" s="7">
        <v>45717</v>
      </c>
    </row>
    <row r="84" spans="1:25">
      <c r="A84" t="s">
        <v>251</v>
      </c>
      <c r="B84" t="s">
        <v>140</v>
      </c>
      <c r="C84">
        <v>3.75</v>
      </c>
      <c r="D84" t="s">
        <v>194</v>
      </c>
      <c r="E84" t="s">
        <v>259</v>
      </c>
      <c r="F84" t="s">
        <v>148</v>
      </c>
      <c r="G84" t="s">
        <v>6</v>
      </c>
      <c r="I84">
        <v>440</v>
      </c>
      <c r="M84">
        <v>403</v>
      </c>
      <c r="N84">
        <v>0</v>
      </c>
      <c r="W84" s="10">
        <f>SUM(Table1[[#This Row],[BCSA]:[Total Ded]])</f>
        <v>843</v>
      </c>
      <c r="X84" t="s">
        <v>265</v>
      </c>
      <c r="Y84" s="7">
        <v>45717</v>
      </c>
    </row>
    <row r="85" spans="1:25">
      <c r="A85" t="s">
        <v>252</v>
      </c>
      <c r="B85" t="s">
        <v>141</v>
      </c>
      <c r="C85">
        <v>2.5</v>
      </c>
      <c r="D85" t="s">
        <v>195</v>
      </c>
      <c r="E85" t="s">
        <v>263</v>
      </c>
      <c r="F85" t="s">
        <v>148</v>
      </c>
      <c r="G85" t="s">
        <v>6</v>
      </c>
      <c r="I85">
        <v>350</v>
      </c>
      <c r="M85">
        <v>97</v>
      </c>
      <c r="N85">
        <v>0</v>
      </c>
      <c r="W85" s="10">
        <f>SUM(Table1[[#This Row],[BCSA]:[Total Ded]])</f>
        <v>447</v>
      </c>
      <c r="X85" t="s">
        <v>265</v>
      </c>
      <c r="Y85" s="7">
        <v>45734</v>
      </c>
    </row>
    <row r="86" spans="1:25">
      <c r="A86" t="s">
        <v>253</v>
      </c>
      <c r="B86" t="s">
        <v>142</v>
      </c>
      <c r="C86">
        <v>1.25</v>
      </c>
      <c r="D86" t="s">
        <v>196</v>
      </c>
      <c r="E86" t="s">
        <v>259</v>
      </c>
      <c r="F86" t="s">
        <v>148</v>
      </c>
      <c r="G86" t="s">
        <v>202</v>
      </c>
      <c r="I86">
        <v>440</v>
      </c>
      <c r="M86">
        <v>40</v>
      </c>
      <c r="N86">
        <v>0</v>
      </c>
      <c r="W86" s="10">
        <f>SUM(Table1[[#This Row],[BCSA]:[Total Ded]])</f>
        <v>480</v>
      </c>
      <c r="X86" t="s">
        <v>265</v>
      </c>
      <c r="Y86" s="7">
        <v>45778</v>
      </c>
    </row>
    <row r="87" spans="1:25">
      <c r="A87" t="s">
        <v>254</v>
      </c>
      <c r="B87" t="s">
        <v>143</v>
      </c>
      <c r="C87">
        <v>1.25</v>
      </c>
      <c r="D87" t="s">
        <v>197</v>
      </c>
      <c r="E87" t="s">
        <v>259</v>
      </c>
      <c r="F87" t="s">
        <v>148</v>
      </c>
      <c r="G87" t="s">
        <v>202</v>
      </c>
      <c r="I87">
        <v>440</v>
      </c>
      <c r="M87">
        <v>314</v>
      </c>
      <c r="N87">
        <v>0</v>
      </c>
      <c r="W87" s="10">
        <f>SUM(Table1[[#This Row],[BCSA]:[Total Ded]])</f>
        <v>754</v>
      </c>
      <c r="X87" t="s">
        <v>265</v>
      </c>
      <c r="Y87" s="7">
        <v>45784</v>
      </c>
    </row>
    <row r="88" spans="1:25">
      <c r="A88" t="s">
        <v>255</v>
      </c>
      <c r="B88" t="s">
        <v>144</v>
      </c>
      <c r="C88">
        <v>1.25</v>
      </c>
      <c r="D88" t="s">
        <v>198</v>
      </c>
      <c r="E88" t="s">
        <v>259</v>
      </c>
      <c r="F88" t="s">
        <v>148</v>
      </c>
      <c r="G88" t="s">
        <v>6</v>
      </c>
      <c r="I88">
        <v>320</v>
      </c>
      <c r="M88">
        <v>80</v>
      </c>
      <c r="N88">
        <v>0</v>
      </c>
      <c r="W88" s="10">
        <f>SUM(Table1[[#This Row],[BCSA]:[Total Ded]])</f>
        <v>400</v>
      </c>
      <c r="X88" t="s">
        <v>265</v>
      </c>
      <c r="Y88" s="7">
        <v>45782</v>
      </c>
    </row>
    <row r="89" spans="1:25">
      <c r="A89" t="s">
        <v>256</v>
      </c>
      <c r="B89" t="s">
        <v>145</v>
      </c>
      <c r="C89">
        <v>1.25</v>
      </c>
      <c r="D89" t="s">
        <v>199</v>
      </c>
      <c r="E89" t="s">
        <v>259</v>
      </c>
      <c r="F89" t="s">
        <v>148</v>
      </c>
      <c r="G89" t="s">
        <v>6</v>
      </c>
      <c r="I89">
        <v>440</v>
      </c>
      <c r="M89">
        <v>351</v>
      </c>
      <c r="N89">
        <v>-16.920000000000002</v>
      </c>
      <c r="W89" s="10">
        <f>SUM(Table1[[#This Row],[BCSA]:[Total Ded]])</f>
        <v>774.08</v>
      </c>
      <c r="X89" t="s">
        <v>265</v>
      </c>
      <c r="Y89" s="7">
        <v>45789</v>
      </c>
    </row>
    <row r="90" spans="1:25">
      <c r="A90" t="s">
        <v>257</v>
      </c>
      <c r="B90" t="s">
        <v>146</v>
      </c>
      <c r="C90">
        <v>1.25</v>
      </c>
      <c r="D90" t="s">
        <v>200</v>
      </c>
      <c r="E90" t="s">
        <v>263</v>
      </c>
      <c r="F90" t="s">
        <v>148</v>
      </c>
      <c r="G90" t="s">
        <v>6</v>
      </c>
      <c r="I90">
        <v>350</v>
      </c>
      <c r="M90">
        <v>140</v>
      </c>
      <c r="N90">
        <v>0</v>
      </c>
      <c r="W90" s="10">
        <f>SUM(Table1[[#This Row],[BCSA]:[Total Ded]])</f>
        <v>490</v>
      </c>
      <c r="X90" t="s">
        <v>265</v>
      </c>
      <c r="Y90" s="7">
        <v>45771</v>
      </c>
    </row>
    <row r="91" spans="1:25">
      <c r="A91" t="s">
        <v>258</v>
      </c>
      <c r="B91" t="s">
        <v>147</v>
      </c>
      <c r="C91">
        <v>1.25</v>
      </c>
      <c r="D91" t="s">
        <v>201</v>
      </c>
      <c r="E91" t="s">
        <v>263</v>
      </c>
      <c r="F91" t="s">
        <v>148</v>
      </c>
      <c r="G91" t="s">
        <v>6</v>
      </c>
      <c r="I91">
        <v>350</v>
      </c>
      <c r="M91">
        <v>156</v>
      </c>
      <c r="N91">
        <v>0</v>
      </c>
      <c r="W91" s="10">
        <f>SUM(Table1[[#This Row],[BCSA]:[Total Ded]])</f>
        <v>506</v>
      </c>
      <c r="X91" t="s">
        <v>265</v>
      </c>
      <c r="Y91" s="7">
        <v>45781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Chalhoub</dc:creator>
  <cp:lastModifiedBy>Ali Zein</cp:lastModifiedBy>
  <dcterms:created xsi:type="dcterms:W3CDTF">2025-08-01T12:26:48Z</dcterms:created>
  <dcterms:modified xsi:type="dcterms:W3CDTF">2025-08-06T09:04:49Z</dcterms:modified>
</cp:coreProperties>
</file>