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 HUB\Semester 4\SPK\"/>
    </mc:Choice>
  </mc:AlternateContent>
  <xr:revisionPtr revIDLastSave="0" documentId="13_ncr:1_{390E2D08-6033-4342-A8D2-16113B9F360E}" xr6:coauthVersionLast="47" xr6:coauthVersionMax="47" xr10:uidLastSave="{00000000-0000-0000-0000-000000000000}"/>
  <bookViews>
    <workbookView xWindow="-120" yWindow="-120" windowWidth="29040" windowHeight="15720" activeTab="1" xr2:uid="{0744CB44-23FA-4049-B286-EA3B93316C4A}"/>
  </bookViews>
  <sheets>
    <sheet name="Chart1" sheetId="3" r:id="rId1"/>
    <sheet name="Formul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1" l="1"/>
  <c r="G26" i="1"/>
  <c r="G24" i="1"/>
  <c r="F25" i="1"/>
  <c r="F26" i="1"/>
  <c r="F24" i="1"/>
  <c r="E25" i="1"/>
  <c r="E26" i="1"/>
  <c r="E24" i="1"/>
  <c r="D26" i="1"/>
  <c r="D25" i="1"/>
  <c r="D24" i="1"/>
  <c r="C25" i="1"/>
  <c r="C26" i="1"/>
  <c r="C24" i="1"/>
  <c r="H16" i="1"/>
  <c r="G16" i="1"/>
  <c r="F16" i="1"/>
  <c r="F17" i="1"/>
  <c r="F18" i="1"/>
  <c r="G18" i="1"/>
  <c r="D17" i="1"/>
  <c r="D16" i="1"/>
  <c r="D18" i="1"/>
  <c r="G17" i="1"/>
  <c r="E17" i="1"/>
  <c r="E18" i="1"/>
  <c r="E16" i="1"/>
  <c r="C17" i="1"/>
  <c r="C18" i="1"/>
  <c r="C16" i="1"/>
  <c r="K6" i="1"/>
  <c r="K7" i="1"/>
  <c r="J6" i="1"/>
  <c r="K10" i="1"/>
  <c r="J10" i="1"/>
  <c r="K9" i="1"/>
  <c r="J9" i="1"/>
  <c r="K8" i="1"/>
  <c r="J8" i="1"/>
  <c r="J7" i="1"/>
  <c r="H18" i="1" l="1"/>
  <c r="H17" i="1"/>
</calcChain>
</file>

<file path=xl/sharedStrings.xml><?xml version="1.0" encoding="utf-8"?>
<sst xmlns="http://schemas.openxmlformats.org/spreadsheetml/2006/main" count="57" uniqueCount="20">
  <si>
    <t>Decision Support System (DSS) - Weight Sum Model (WSM)</t>
  </si>
  <si>
    <t>Alt</t>
  </si>
  <si>
    <t>A1</t>
  </si>
  <si>
    <t>A2</t>
  </si>
  <si>
    <t>A3</t>
  </si>
  <si>
    <t>C1</t>
  </si>
  <si>
    <t>C2</t>
  </si>
  <si>
    <t>C3</t>
  </si>
  <si>
    <t>C4</t>
  </si>
  <si>
    <t>C5</t>
  </si>
  <si>
    <t>Weight</t>
  </si>
  <si>
    <t>Kriteria</t>
  </si>
  <si>
    <t>WSM</t>
  </si>
  <si>
    <t>Variable</t>
  </si>
  <si>
    <t>Mean</t>
  </si>
  <si>
    <t>Std</t>
  </si>
  <si>
    <t>Normalized (Combination)</t>
  </si>
  <si>
    <t>Kriteria Penilaian</t>
  </si>
  <si>
    <t>WPM</t>
  </si>
  <si>
    <t>WPM 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</si>
</sst>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9" xfId="0" applyBorder="1"/>
    <xf numFmtId="0" fontId="0" fillId="0" borderId="9" xfId="0" applyBorder="1" applyAlignment="1">
      <alignment horizontal="center"/>
    </xf>
    <xf numFmtId="0" fontId="1" fillId="4" borderId="9" xfId="0" applyFont="1" applyFill="1" applyBorder="1" applyAlignment="1">
      <alignment horizontal="center" vertical="center"/>
    </xf>
    <xf numFmtId="0" fontId="1" fillId="4" borderId="9" xfId="0" applyFont="1" applyFill="1" applyBorder="1"/>
    <xf numFmtId="0" fontId="4" fillId="0" borderId="9" xfId="0" applyFont="1" applyBorder="1"/>
    <xf numFmtId="0" fontId="1" fillId="5" borderId="9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 vertical="center"/>
    </xf>
    <xf numFmtId="0" fontId="0" fillId="6" borderId="9" xfId="0" applyFill="1" applyBorder="1" applyAlignment="1">
      <alignment horizontal="center"/>
    </xf>
    <xf numFmtId="0" fontId="0" fillId="6" borderId="9" xfId="0" applyFill="1" applyBorder="1"/>
    <xf numFmtId="0" fontId="0" fillId="0" borderId="0" xfId="0" applyFill="1" applyBorder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vertical="center"/>
    </xf>
    <xf numFmtId="0" fontId="0" fillId="0" borderId="0" xfId="0" applyBorder="1" applyAlignment="1"/>
    <xf numFmtId="0" fontId="1" fillId="4" borderId="9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0087888"/>
        <c:axId val="2120089136"/>
      </c:barChart>
      <c:catAx>
        <c:axId val="2120087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089136"/>
        <c:crosses val="autoZero"/>
        <c:auto val="1"/>
        <c:lblAlgn val="ctr"/>
        <c:lblOffset val="100"/>
        <c:noMultiLvlLbl val="0"/>
      </c:catAx>
      <c:valAx>
        <c:axId val="21200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08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F9E3115-AD98-4D85-899C-0796B31AAA38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D10427-051D-4CBD-94E9-023D7BF20D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6CC3F-BB80-4A20-9064-42D99B195CE1}">
  <dimension ref="A1:S26"/>
  <sheetViews>
    <sheetView tabSelected="1" topLeftCell="A4" zoomScale="145" zoomScaleNormal="145" workbookViewId="0">
      <selection activeCell="J20" sqref="J20"/>
    </sheetView>
  </sheetViews>
  <sheetFormatPr defaultRowHeight="15" x14ac:dyDescent="0.25"/>
  <cols>
    <col min="4" max="4" width="12.85546875" bestFit="1" customWidth="1"/>
    <col min="10" max="10" width="8.42578125" bestFit="1" customWidth="1"/>
    <col min="16" max="16" width="9.5703125" bestFit="1" customWidth="1"/>
  </cols>
  <sheetData>
    <row r="1" spans="1:19" x14ac:dyDescent="0.25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3"/>
    </row>
    <row r="2" spans="1:19" x14ac:dyDescent="0.25">
      <c r="A2" s="24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6"/>
    </row>
    <row r="3" spans="1:19" ht="15.75" thickBot="1" x14ac:dyDescent="0.3">
      <c r="A3" s="27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9"/>
    </row>
    <row r="5" spans="1:19" x14ac:dyDescent="0.25">
      <c r="B5" s="19" t="s">
        <v>11</v>
      </c>
      <c r="C5" s="19"/>
      <c r="D5" s="19"/>
      <c r="E5" s="19"/>
      <c r="F5" s="19"/>
      <c r="G5" s="19"/>
      <c r="H5" s="11"/>
      <c r="I5" s="6" t="s">
        <v>13</v>
      </c>
      <c r="J5" s="7" t="s">
        <v>14</v>
      </c>
      <c r="K5" s="7" t="s">
        <v>15</v>
      </c>
      <c r="N5" s="19" t="s">
        <v>17</v>
      </c>
      <c r="O5" s="19"/>
      <c r="P5" s="19"/>
      <c r="Q5" s="19"/>
      <c r="R5" s="19"/>
      <c r="S5" s="19"/>
    </row>
    <row r="6" spans="1:19" x14ac:dyDescent="0.25">
      <c r="B6" s="4" t="s">
        <v>10</v>
      </c>
      <c r="C6" s="3">
        <v>30</v>
      </c>
      <c r="D6" s="3">
        <v>20</v>
      </c>
      <c r="E6" s="3">
        <v>20</v>
      </c>
      <c r="F6" s="3">
        <v>20</v>
      </c>
      <c r="G6" s="3">
        <v>10</v>
      </c>
      <c r="H6" s="12"/>
      <c r="I6" s="2" t="s">
        <v>5</v>
      </c>
      <c r="J6" s="1">
        <f>AVERAGE(C8:C10)</f>
        <v>2.3333333333333335</v>
      </c>
      <c r="K6" s="1">
        <f>_xlfn.STDEV.S(C8:C10)</f>
        <v>0.57735026918962629</v>
      </c>
      <c r="N6" s="4" t="s">
        <v>10</v>
      </c>
      <c r="O6" s="3">
        <v>30</v>
      </c>
      <c r="P6" s="3">
        <v>20</v>
      </c>
      <c r="Q6" s="3">
        <v>20</v>
      </c>
      <c r="R6" s="3">
        <v>20</v>
      </c>
      <c r="S6" s="3">
        <v>10</v>
      </c>
    </row>
    <row r="7" spans="1:19" x14ac:dyDescent="0.25">
      <c r="B7" s="5" t="s">
        <v>1</v>
      </c>
      <c r="C7" s="1" t="s">
        <v>5</v>
      </c>
      <c r="D7" s="1" t="s">
        <v>6</v>
      </c>
      <c r="E7" s="1" t="s">
        <v>7</v>
      </c>
      <c r="F7" s="1" t="s">
        <v>8</v>
      </c>
      <c r="G7" s="1" t="s">
        <v>9</v>
      </c>
      <c r="H7" s="12"/>
      <c r="I7" s="8" t="s">
        <v>6</v>
      </c>
      <c r="J7" s="9">
        <f>AVERAGE(D8:D10)</f>
        <v>1.6666666666666667</v>
      </c>
      <c r="K7" s="9">
        <f>_xlfn.STDEV.S(D8:D10)</f>
        <v>0.57735026918962551</v>
      </c>
      <c r="N7" s="5" t="s">
        <v>1</v>
      </c>
      <c r="O7" s="1" t="s">
        <v>5</v>
      </c>
      <c r="P7" s="1" t="s">
        <v>6</v>
      </c>
      <c r="Q7" s="1" t="s">
        <v>7</v>
      </c>
      <c r="R7" s="1" t="s">
        <v>8</v>
      </c>
      <c r="S7" s="1" t="s">
        <v>9</v>
      </c>
    </row>
    <row r="8" spans="1:19" x14ac:dyDescent="0.25">
      <c r="B8" s="1" t="s">
        <v>2</v>
      </c>
      <c r="C8" s="1">
        <v>2</v>
      </c>
      <c r="D8" s="1">
        <v>2</v>
      </c>
      <c r="E8" s="1">
        <v>2</v>
      </c>
      <c r="F8" s="1">
        <v>7</v>
      </c>
      <c r="G8" s="1">
        <v>3</v>
      </c>
      <c r="H8" s="10"/>
      <c r="I8" s="2" t="s">
        <v>7</v>
      </c>
      <c r="J8" s="1">
        <f>AVERAGE(E8:E10)</f>
        <v>2.3333333333333335</v>
      </c>
      <c r="K8" s="1">
        <f>_xlfn.STDEV.S(E8:E10)</f>
        <v>0.57735026918962629</v>
      </c>
      <c r="N8" s="1" t="s">
        <v>2</v>
      </c>
      <c r="O8" s="1">
        <v>2</v>
      </c>
      <c r="P8" s="1">
        <v>7000000</v>
      </c>
      <c r="Q8" s="1">
        <v>2012</v>
      </c>
      <c r="R8" s="1">
        <v>7</v>
      </c>
      <c r="S8" s="1">
        <v>3</v>
      </c>
    </row>
    <row r="9" spans="1:19" x14ac:dyDescent="0.25">
      <c r="B9" s="1" t="s">
        <v>3</v>
      </c>
      <c r="C9" s="1">
        <v>2</v>
      </c>
      <c r="D9" s="1">
        <v>1</v>
      </c>
      <c r="E9" s="1">
        <v>3</v>
      </c>
      <c r="F9" s="1">
        <v>2</v>
      </c>
      <c r="G9" s="1">
        <v>3</v>
      </c>
      <c r="H9" s="10"/>
      <c r="I9" s="8" t="s">
        <v>8</v>
      </c>
      <c r="J9" s="9">
        <f>AVERAGE(F8:F10)</f>
        <v>4.333333333333333</v>
      </c>
      <c r="K9" s="9">
        <f>_xlfn.STDEV.S(F8:F10)</f>
        <v>2.5166114784235831</v>
      </c>
      <c r="N9" s="1" t="s">
        <v>3</v>
      </c>
      <c r="O9" s="1">
        <v>4</v>
      </c>
      <c r="P9" s="1">
        <v>10000000</v>
      </c>
      <c r="Q9" s="1">
        <v>2015</v>
      </c>
      <c r="R9" s="1">
        <v>2</v>
      </c>
      <c r="S9" s="1">
        <v>3</v>
      </c>
    </row>
    <row r="10" spans="1:19" x14ac:dyDescent="0.25">
      <c r="B10" s="1" t="s">
        <v>4</v>
      </c>
      <c r="C10" s="1">
        <v>3</v>
      </c>
      <c r="D10" s="1">
        <v>2</v>
      </c>
      <c r="E10" s="1">
        <v>2</v>
      </c>
      <c r="F10" s="1">
        <v>4</v>
      </c>
      <c r="G10" s="1">
        <v>4</v>
      </c>
      <c r="H10" s="10"/>
      <c r="I10" s="2" t="s">
        <v>9</v>
      </c>
      <c r="J10" s="1">
        <f>AVERAGE(G8:G10)</f>
        <v>3.3333333333333335</v>
      </c>
      <c r="K10" s="1">
        <f>_xlfn.STDEV.S(G8:G10)</f>
        <v>0.57735026918962473</v>
      </c>
      <c r="N10" s="1" t="s">
        <v>4</v>
      </c>
      <c r="O10" s="1">
        <v>3</v>
      </c>
      <c r="P10" s="1">
        <v>8500000</v>
      </c>
      <c r="Q10" s="1">
        <v>2010</v>
      </c>
      <c r="R10" s="1">
        <v>4</v>
      </c>
      <c r="S10" s="1">
        <v>4</v>
      </c>
    </row>
    <row r="12" spans="1:19" x14ac:dyDescent="0.25">
      <c r="B12" s="20" t="s">
        <v>16</v>
      </c>
      <c r="C12" s="20"/>
      <c r="D12" s="20"/>
      <c r="E12" s="20"/>
      <c r="F12" s="20"/>
      <c r="G12" s="20"/>
      <c r="H12" s="13"/>
      <c r="I12" s="11"/>
      <c r="J12" s="11"/>
      <c r="K12" s="11"/>
    </row>
    <row r="13" spans="1:19" x14ac:dyDescent="0.25">
      <c r="B13" s="19" t="s">
        <v>11</v>
      </c>
      <c r="C13" s="19"/>
      <c r="D13" s="19"/>
      <c r="E13" s="19"/>
      <c r="F13" s="19"/>
      <c r="G13" s="19"/>
      <c r="H13" s="13"/>
      <c r="I13" s="18"/>
      <c r="J13" s="10"/>
      <c r="K13" s="10"/>
    </row>
    <row r="14" spans="1:19" x14ac:dyDescent="0.25">
      <c r="B14" s="14" t="s">
        <v>10</v>
      </c>
      <c r="C14" s="3">
        <v>0.3</v>
      </c>
      <c r="D14" s="3">
        <v>0.2</v>
      </c>
      <c r="E14" s="3">
        <v>0.2</v>
      </c>
      <c r="F14" s="3">
        <v>0.2</v>
      </c>
      <c r="G14" s="3">
        <v>0.1</v>
      </c>
      <c r="H14" s="17" t="s">
        <v>12</v>
      </c>
      <c r="I14" s="30" t="s">
        <v>18</v>
      </c>
    </row>
    <row r="15" spans="1:19" x14ac:dyDescent="0.25">
      <c r="B15" s="15" t="s">
        <v>1</v>
      </c>
      <c r="C15" s="2" t="s">
        <v>5</v>
      </c>
      <c r="D15" s="2" t="s">
        <v>6</v>
      </c>
      <c r="E15" s="2" t="s">
        <v>7</v>
      </c>
      <c r="F15" s="2" t="s">
        <v>8</v>
      </c>
      <c r="G15" s="2" t="s">
        <v>9</v>
      </c>
    </row>
    <row r="16" spans="1:19" x14ac:dyDescent="0.25">
      <c r="B16" s="2" t="s">
        <v>2</v>
      </c>
      <c r="C16" s="2">
        <f>C8/MAX($C$8:$C$10)</f>
        <v>0.66666666666666663</v>
      </c>
      <c r="D16" s="2">
        <f>MIN($D$8:$D$10)/D8</f>
        <v>0.5</v>
      </c>
      <c r="E16" s="2">
        <f>E8/MAX($E$8:$E$10)</f>
        <v>0.66666666666666663</v>
      </c>
      <c r="F16" s="2">
        <f>MIN($F$8:$F$10)/F8</f>
        <v>0.2857142857142857</v>
      </c>
      <c r="G16" s="2">
        <f>G8/MAX($G$8:$G$10)</f>
        <v>0.75</v>
      </c>
      <c r="H16" s="16">
        <f>SUM((C16*$C$14),(D16*$D$14),(E16*$E$14),(F16*$F$14),(G16*$G$14))</f>
        <v>0.56547619047619047</v>
      </c>
    </row>
    <row r="17" spans="2:8" x14ac:dyDescent="0.25">
      <c r="B17" s="2" t="s">
        <v>3</v>
      </c>
      <c r="C17" s="2">
        <f>C9/MAX($C$8:$C$10)</f>
        <v>0.66666666666666663</v>
      </c>
      <c r="D17" s="2">
        <f>MIN($D$8:$D$10)/D9</f>
        <v>1</v>
      </c>
      <c r="E17" s="2">
        <f>E9/MAX($E$8:$E$10)</f>
        <v>1</v>
      </c>
      <c r="F17" s="2">
        <f>MIN($F$8:$F$10)/F9</f>
        <v>1</v>
      </c>
      <c r="G17" s="2">
        <f>G9/MAX($G$8:$G$10)</f>
        <v>0.75</v>
      </c>
      <c r="H17" s="16">
        <f>SUM((C17*$C$14),(D17*$D$14),(E17*$E$14),(F17*$F$14),(G17*$G$14))</f>
        <v>0.875</v>
      </c>
    </row>
    <row r="18" spans="2:8" x14ac:dyDescent="0.25">
      <c r="B18" s="2" t="s">
        <v>4</v>
      </c>
      <c r="C18" s="2">
        <f>C10/MAX($C$8:$C$10)</f>
        <v>1</v>
      </c>
      <c r="D18" s="2">
        <f>MIN($D$8:$D$10)/D10</f>
        <v>0.5</v>
      </c>
      <c r="E18" s="2">
        <f>E10/MAX($E$8:$E$10)</f>
        <v>0.66666666666666663</v>
      </c>
      <c r="F18" s="2">
        <f>MIN($F$8:$F$10)/F10</f>
        <v>0.5</v>
      </c>
      <c r="G18" s="2">
        <f>G10/MAX($G$8:$G$10)</f>
        <v>1</v>
      </c>
      <c r="H18" s="16">
        <f>SUM((C18*$C$14),(D18*$D$14),(E18*$E$14),(F18*$F$14),(G18*$G$14))</f>
        <v>0.73333333333333328</v>
      </c>
    </row>
    <row r="20" spans="2:8" x14ac:dyDescent="0.25">
      <c r="B20" s="20" t="s">
        <v>19</v>
      </c>
      <c r="C20" s="20"/>
      <c r="D20" s="20"/>
      <c r="E20" s="20"/>
      <c r="F20" s="20"/>
      <c r="G20" s="20"/>
    </row>
    <row r="21" spans="2:8" x14ac:dyDescent="0.25">
      <c r="B21" s="19" t="s">
        <v>11</v>
      </c>
      <c r="C21" s="19"/>
      <c r="D21" s="19"/>
      <c r="E21" s="19"/>
      <c r="F21" s="19"/>
      <c r="G21" s="19"/>
    </row>
    <row r="22" spans="2:8" x14ac:dyDescent="0.25">
      <c r="B22" s="14" t="s">
        <v>10</v>
      </c>
      <c r="C22" s="3">
        <v>0.3</v>
      </c>
      <c r="D22" s="3">
        <v>0.2</v>
      </c>
      <c r="E22" s="3">
        <v>0.2</v>
      </c>
      <c r="F22" s="3">
        <v>0.2</v>
      </c>
      <c r="G22" s="3">
        <v>0.1</v>
      </c>
    </row>
    <row r="23" spans="2:8" x14ac:dyDescent="0.25">
      <c r="B23" s="15" t="s">
        <v>1</v>
      </c>
      <c r="C23" s="2" t="s">
        <v>5</v>
      </c>
      <c r="D23" s="2" t="s">
        <v>6</v>
      </c>
      <c r="E23" s="2" t="s">
        <v>7</v>
      </c>
      <c r="F23" s="2" t="s">
        <v>8</v>
      </c>
      <c r="G23" s="2" t="s">
        <v>9</v>
      </c>
    </row>
    <row r="24" spans="2:8" x14ac:dyDescent="0.25">
      <c r="B24" s="2" t="s">
        <v>2</v>
      </c>
      <c r="C24" s="2">
        <f>C8^$C$22</f>
        <v>1.2311444133449163</v>
      </c>
      <c r="D24" s="2">
        <f>D8^$D$22</f>
        <v>1.1486983549970351</v>
      </c>
      <c r="E24" s="2">
        <f>E8^$E$22</f>
        <v>1.1486983549970351</v>
      </c>
      <c r="F24" s="2">
        <f>F8^$F$22</f>
        <v>1.475773161594552</v>
      </c>
      <c r="G24" s="2">
        <f>G8^$G$22</f>
        <v>1.1161231740339044</v>
      </c>
    </row>
    <row r="25" spans="2:8" x14ac:dyDescent="0.25">
      <c r="B25" s="2" t="s">
        <v>3</v>
      </c>
      <c r="C25" s="2">
        <f t="shared" ref="C25:C26" si="0">C9^$C$22</f>
        <v>1.2311444133449163</v>
      </c>
      <c r="D25" s="2">
        <f>D9^$D$22</f>
        <v>1</v>
      </c>
      <c r="E25" s="2">
        <f t="shared" ref="E25:E26" si="1">E9^$E$22</f>
        <v>1.2457309396155174</v>
      </c>
      <c r="F25" s="2">
        <f t="shared" ref="F25:F26" si="2">F9^$F$22</f>
        <v>1.1486983549970351</v>
      </c>
      <c r="G25" s="2">
        <f t="shared" ref="G25:G26" si="3">G9^$G$22</f>
        <v>1.1161231740339044</v>
      </c>
    </row>
    <row r="26" spans="2:8" x14ac:dyDescent="0.25">
      <c r="B26" s="2" t="s">
        <v>4</v>
      </c>
      <c r="C26" s="2">
        <f t="shared" si="0"/>
        <v>1.3903891703159093</v>
      </c>
      <c r="D26" s="2">
        <f>D10^$D$22</f>
        <v>1.1486983549970351</v>
      </c>
      <c r="E26" s="2">
        <f t="shared" si="1"/>
        <v>1.1486983549970351</v>
      </c>
      <c r="F26" s="2">
        <f t="shared" si="2"/>
        <v>1.3195079107728942</v>
      </c>
      <c r="G26" s="2">
        <f t="shared" si="3"/>
        <v>1.1486983549970351</v>
      </c>
    </row>
  </sheetData>
  <mergeCells count="7">
    <mergeCell ref="B20:G20"/>
    <mergeCell ref="B21:G21"/>
    <mergeCell ref="N5:S5"/>
    <mergeCell ref="B13:G13"/>
    <mergeCell ref="B12:G12"/>
    <mergeCell ref="A1:N3"/>
    <mergeCell ref="B5:G5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Formula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2023-09-07T03:12:07Z</dcterms:created>
  <dcterms:modified xsi:type="dcterms:W3CDTF">2023-09-08T07:11:25Z</dcterms:modified>
</cp:coreProperties>
</file>