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\\kimley-horn.com\AT_NVA2\RIC_TPTO\117472_VDOT_STARS_OnCall\016_Hampton Roads Project Pipeline - Phase 2\3 Project Data\3-03 Traffic Analysis\VISSIM\HR02\01-Existing\Inputs &amp; Routes\"/>
    </mc:Choice>
  </mc:AlternateContent>
  <xr:revisionPtr revIDLastSave="0" documentId="13_ncr:1_{A07F1E0C-9334-4D5B-B812-ABBF110A181D}" xr6:coauthVersionLast="46" xr6:coauthVersionMax="46" xr10:uidLastSave="{00000000-0000-0000-0000-000000000000}"/>
  <bookViews>
    <workbookView xWindow="-120" yWindow="-120" windowWidth="29040" windowHeight="15840" firstSheet="4" activeTab="6" xr2:uid="{2ECC70FA-D639-412A-8131-691EBC2DBAA6}"/>
  </bookViews>
  <sheets>
    <sheet name="Numbering Conventions" sheetId="5" r:id="rId1"/>
    <sheet name="AM Vehicle Compositions" sheetId="10" r:id="rId2"/>
    <sheet name="AM Inputs" sheetId="7" r:id="rId3"/>
    <sheet name="AM Routes (NO OD)" sheetId="8" r:id="rId4"/>
    <sheet name="AM Routes (With OD)" sheetId="11" r:id="rId5"/>
    <sheet name="PM Vehicle Compositions" sheetId="16" r:id="rId6"/>
    <sheet name="PM Inputs" sheetId="12" r:id="rId7"/>
    <sheet name="PM Routes (With OD)" sheetId="15" r:id="rId8"/>
    <sheet name="AM_Balanced_Counts" sheetId="2" r:id="rId9"/>
    <sheet name="PM_Balanced_Counts" sheetId="14" r:id="rId10"/>
  </sheets>
  <externalReferences>
    <externalReference r:id="rId11"/>
    <externalReference r:id="rId12"/>
    <externalReference r:id="rId1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7" i="5" l="1"/>
  <c r="U6" i="5"/>
  <c r="U5" i="5"/>
  <c r="U12" i="5"/>
  <c r="U11" i="5"/>
  <c r="U10" i="5"/>
  <c r="W10" i="5" s="1"/>
  <c r="H65" i="11"/>
  <c r="C65" i="11"/>
  <c r="E65" i="11" s="1"/>
  <c r="D65" i="11"/>
  <c r="A65" i="11"/>
  <c r="B65" i="11"/>
  <c r="H66" i="15" l="1"/>
  <c r="C66" i="15"/>
  <c r="E66" i="15" s="1"/>
  <c r="D66" i="15"/>
  <c r="A66" i="15"/>
  <c r="B66" i="15"/>
  <c r="G22" i="10" a="1"/>
  <c r="G22" i="10" s="1"/>
  <c r="G21" i="10" s="1"/>
  <c r="G20" i="16" a="1"/>
  <c r="G20" i="16" s="1"/>
  <c r="G19" i="16" s="1"/>
  <c r="G20" i="10" a="1"/>
  <c r="G20" i="10" s="1"/>
  <c r="G19" i="10" s="1"/>
  <c r="G22" i="16" a="1"/>
  <c r="G22" i="16" s="1"/>
  <c r="G21" i="16" s="1"/>
  <c r="D36" i="15" l="1"/>
  <c r="A36" i="15"/>
  <c r="B36" i="15"/>
  <c r="C36" i="15" s="1"/>
  <c r="H23" i="15"/>
  <c r="H22" i="15"/>
  <c r="W11" i="5"/>
  <c r="X11" i="5" s="1"/>
  <c r="H31" i="15" s="1"/>
  <c r="W12" i="5"/>
  <c r="X12" i="5" s="1"/>
  <c r="V12" i="5"/>
  <c r="V11" i="5"/>
  <c r="X10" i="5"/>
  <c r="V10" i="5"/>
  <c r="H37" i="15" l="1"/>
  <c r="H80" i="15" s="1"/>
  <c r="H32" i="15"/>
  <c r="E36" i="15"/>
  <c r="H36" i="15" s="1"/>
  <c r="H79" i="15" s="1"/>
  <c r="N9" i="14" l="1"/>
  <c r="R18" i="14" l="1"/>
  <c r="Q9" i="14" l="1"/>
  <c r="S9" i="14" l="1"/>
  <c r="Q10" i="12" l="1"/>
  <c r="Q9" i="12"/>
  <c r="Q8" i="12"/>
  <c r="Q7" i="12"/>
  <c r="Q6" i="12"/>
  <c r="Q5" i="12"/>
  <c r="Q4" i="12"/>
  <c r="Q3" i="12"/>
  <c r="G18" i="16"/>
  <c r="G16" i="16"/>
  <c r="G14" i="16"/>
  <c r="G12" i="16"/>
  <c r="G10" i="16"/>
  <c r="G8" i="16"/>
  <c r="G6" i="16"/>
  <c r="G4" i="16"/>
  <c r="G7" i="16" l="1"/>
  <c r="G11" i="16"/>
  <c r="G15" i="16"/>
  <c r="G5" i="16"/>
  <c r="G9" i="16"/>
  <c r="G17" i="16"/>
  <c r="G13" i="16"/>
  <c r="G3" i="16"/>
  <c r="H76" i="15" l="1"/>
  <c r="H75" i="15"/>
  <c r="D84" i="15"/>
  <c r="B84" i="15"/>
  <c r="C84" i="15" s="1"/>
  <c r="A84" i="15"/>
  <c r="D83" i="15"/>
  <c r="B83" i="15"/>
  <c r="C83" i="15" s="1"/>
  <c r="E83" i="15" s="1"/>
  <c r="H83" i="15" s="1"/>
  <c r="A83" i="15"/>
  <c r="D82" i="15"/>
  <c r="B82" i="15"/>
  <c r="C82" i="15" s="1"/>
  <c r="A82" i="15"/>
  <c r="D81" i="15"/>
  <c r="B81" i="15"/>
  <c r="C81" i="15" s="1"/>
  <c r="A81" i="15"/>
  <c r="D80" i="15"/>
  <c r="B80" i="15"/>
  <c r="C80" i="15" s="1"/>
  <c r="A80" i="15"/>
  <c r="D79" i="15"/>
  <c r="B79" i="15"/>
  <c r="C79" i="15" s="1"/>
  <c r="A79" i="15"/>
  <c r="D78" i="15"/>
  <c r="C78" i="15"/>
  <c r="B78" i="15"/>
  <c r="A78" i="15"/>
  <c r="D77" i="15"/>
  <c r="B77" i="15"/>
  <c r="C77" i="15" s="1"/>
  <c r="E77" i="15" s="1"/>
  <c r="A77" i="15"/>
  <c r="D76" i="15"/>
  <c r="B76" i="15"/>
  <c r="C76" i="15" s="1"/>
  <c r="A76" i="15"/>
  <c r="D75" i="15"/>
  <c r="B75" i="15"/>
  <c r="C75" i="15" s="1"/>
  <c r="A75" i="15"/>
  <c r="D74" i="15"/>
  <c r="B74" i="15"/>
  <c r="C74" i="15" s="1"/>
  <c r="A74" i="15"/>
  <c r="D73" i="15"/>
  <c r="B73" i="15"/>
  <c r="C73" i="15" s="1"/>
  <c r="A73" i="15"/>
  <c r="D72" i="15"/>
  <c r="B72" i="15"/>
  <c r="C72" i="15" s="1"/>
  <c r="A72" i="15"/>
  <c r="D71" i="15"/>
  <c r="B71" i="15"/>
  <c r="C71" i="15" s="1"/>
  <c r="A71" i="15"/>
  <c r="D70" i="15"/>
  <c r="C70" i="15"/>
  <c r="B70" i="15"/>
  <c r="A70" i="15"/>
  <c r="D69" i="15"/>
  <c r="B69" i="15"/>
  <c r="C69" i="15" s="1"/>
  <c r="A69" i="15"/>
  <c r="D68" i="15"/>
  <c r="B68" i="15"/>
  <c r="C68" i="15" s="1"/>
  <c r="A68" i="15"/>
  <c r="D67" i="15"/>
  <c r="B67" i="15"/>
  <c r="C67" i="15" s="1"/>
  <c r="A67" i="15"/>
  <c r="D65" i="15"/>
  <c r="B65" i="15"/>
  <c r="C65" i="15" s="1"/>
  <c r="A65" i="15"/>
  <c r="D64" i="15"/>
  <c r="B64" i="15"/>
  <c r="C64" i="15" s="1"/>
  <c r="A64" i="15"/>
  <c r="D63" i="15"/>
  <c r="B63" i="15"/>
  <c r="C63" i="15" s="1"/>
  <c r="A63" i="15"/>
  <c r="D62" i="15"/>
  <c r="B62" i="15"/>
  <c r="C62" i="15" s="1"/>
  <c r="E62" i="15" s="1"/>
  <c r="A62" i="15"/>
  <c r="D61" i="15"/>
  <c r="B61" i="15"/>
  <c r="C61" i="15" s="1"/>
  <c r="E61" i="15" s="1"/>
  <c r="A61" i="15"/>
  <c r="D60" i="15"/>
  <c r="B60" i="15"/>
  <c r="C60" i="15" s="1"/>
  <c r="A60" i="15"/>
  <c r="D59" i="15"/>
  <c r="B59" i="15"/>
  <c r="C59" i="15" s="1"/>
  <c r="A59" i="15"/>
  <c r="D58" i="15"/>
  <c r="B58" i="15"/>
  <c r="C58" i="15" s="1"/>
  <c r="A58" i="15"/>
  <c r="D57" i="15"/>
  <c r="B57" i="15"/>
  <c r="C57" i="15" s="1"/>
  <c r="E57" i="15" s="1"/>
  <c r="A57" i="15"/>
  <c r="D56" i="15"/>
  <c r="B56" i="15"/>
  <c r="C56" i="15" s="1"/>
  <c r="A56" i="15"/>
  <c r="D55" i="15"/>
  <c r="B55" i="15"/>
  <c r="C55" i="15" s="1"/>
  <c r="A55" i="15"/>
  <c r="D54" i="15"/>
  <c r="B54" i="15"/>
  <c r="C54" i="15" s="1"/>
  <c r="A54" i="15"/>
  <c r="D53" i="15"/>
  <c r="B53" i="15"/>
  <c r="C53" i="15" s="1"/>
  <c r="A53" i="15"/>
  <c r="D52" i="15"/>
  <c r="B52" i="15"/>
  <c r="C52" i="15" s="1"/>
  <c r="A52" i="15"/>
  <c r="D51" i="15"/>
  <c r="B51" i="15"/>
  <c r="C51" i="15" s="1"/>
  <c r="A51" i="15"/>
  <c r="D50" i="15"/>
  <c r="B50" i="15"/>
  <c r="C50" i="15" s="1"/>
  <c r="A50" i="15"/>
  <c r="D49" i="15"/>
  <c r="B49" i="15"/>
  <c r="C49" i="15" s="1"/>
  <c r="A49" i="15"/>
  <c r="D48" i="15"/>
  <c r="B48" i="15"/>
  <c r="C48" i="15" s="1"/>
  <c r="A48" i="15"/>
  <c r="D47" i="15"/>
  <c r="B47" i="15"/>
  <c r="C47" i="15" s="1"/>
  <c r="A47" i="15"/>
  <c r="D46" i="15"/>
  <c r="B46" i="15"/>
  <c r="C46" i="15" s="1"/>
  <c r="A46" i="15"/>
  <c r="D45" i="15"/>
  <c r="B45" i="15"/>
  <c r="C45" i="15" s="1"/>
  <c r="A45" i="15"/>
  <c r="D44" i="15"/>
  <c r="B44" i="15"/>
  <c r="C44" i="15" s="1"/>
  <c r="A44" i="15"/>
  <c r="D43" i="15"/>
  <c r="B43" i="15"/>
  <c r="C43" i="15" s="1"/>
  <c r="A43" i="15"/>
  <c r="D42" i="15"/>
  <c r="B42" i="15"/>
  <c r="C42" i="15" s="1"/>
  <c r="A42" i="15"/>
  <c r="D41" i="15"/>
  <c r="B41" i="15"/>
  <c r="C41" i="15" s="1"/>
  <c r="A41" i="15"/>
  <c r="D40" i="15"/>
  <c r="B40" i="15"/>
  <c r="C40" i="15" s="1"/>
  <c r="A40" i="15"/>
  <c r="D39" i="15"/>
  <c r="B39" i="15"/>
  <c r="C39" i="15" s="1"/>
  <c r="A39" i="15"/>
  <c r="D38" i="15"/>
  <c r="B38" i="15"/>
  <c r="C38" i="15" s="1"/>
  <c r="A38" i="15"/>
  <c r="D37" i="15"/>
  <c r="B37" i="15"/>
  <c r="C37" i="15" s="1"/>
  <c r="A37" i="15"/>
  <c r="D35" i="15"/>
  <c r="B35" i="15"/>
  <c r="C35" i="15" s="1"/>
  <c r="E35" i="15" s="1"/>
  <c r="A35" i="15"/>
  <c r="D34" i="15"/>
  <c r="B34" i="15"/>
  <c r="C34" i="15" s="1"/>
  <c r="A34" i="15"/>
  <c r="D33" i="15"/>
  <c r="B33" i="15"/>
  <c r="C33" i="15" s="1"/>
  <c r="A33" i="15"/>
  <c r="D32" i="15"/>
  <c r="B32" i="15"/>
  <c r="C32" i="15" s="1"/>
  <c r="A32" i="15"/>
  <c r="D31" i="15"/>
  <c r="B31" i="15"/>
  <c r="C31" i="15" s="1"/>
  <c r="A31" i="15"/>
  <c r="D30" i="15"/>
  <c r="B30" i="15"/>
  <c r="C30" i="15" s="1"/>
  <c r="A30" i="15"/>
  <c r="D29" i="15"/>
  <c r="B29" i="15"/>
  <c r="C29" i="15" s="1"/>
  <c r="E29" i="15" s="1"/>
  <c r="A29" i="15"/>
  <c r="D28" i="15"/>
  <c r="B28" i="15"/>
  <c r="C28" i="15" s="1"/>
  <c r="E28" i="15" s="1"/>
  <c r="A28" i="15"/>
  <c r="D27" i="15"/>
  <c r="B27" i="15"/>
  <c r="C27" i="15" s="1"/>
  <c r="A27" i="15"/>
  <c r="D26" i="15"/>
  <c r="B26" i="15"/>
  <c r="C26" i="15" s="1"/>
  <c r="E26" i="15" s="1"/>
  <c r="A26" i="15"/>
  <c r="D25" i="15"/>
  <c r="B25" i="15"/>
  <c r="C25" i="15" s="1"/>
  <c r="A25" i="15"/>
  <c r="D24" i="15"/>
  <c r="B24" i="15"/>
  <c r="C24" i="15" s="1"/>
  <c r="A24" i="15"/>
  <c r="D23" i="15"/>
  <c r="B23" i="15"/>
  <c r="C23" i="15" s="1"/>
  <c r="A23" i="15"/>
  <c r="D22" i="15"/>
  <c r="B22" i="15"/>
  <c r="C22" i="15" s="1"/>
  <c r="A22" i="15"/>
  <c r="D21" i="15"/>
  <c r="B21" i="15"/>
  <c r="C21" i="15" s="1"/>
  <c r="E21" i="15" s="1"/>
  <c r="A21" i="15"/>
  <c r="D20" i="15"/>
  <c r="B20" i="15"/>
  <c r="C20" i="15" s="1"/>
  <c r="A20" i="15"/>
  <c r="D19" i="15"/>
  <c r="B19" i="15"/>
  <c r="C19" i="15" s="1"/>
  <c r="A19" i="15"/>
  <c r="D18" i="15"/>
  <c r="B18" i="15"/>
  <c r="C18" i="15" s="1"/>
  <c r="A18" i="15"/>
  <c r="D17" i="15"/>
  <c r="B17" i="15"/>
  <c r="C17" i="15" s="1"/>
  <c r="A17" i="15"/>
  <c r="D16" i="15"/>
  <c r="B16" i="15"/>
  <c r="C16" i="15" s="1"/>
  <c r="A16" i="15"/>
  <c r="D15" i="15"/>
  <c r="B15" i="15"/>
  <c r="C15" i="15" s="1"/>
  <c r="A15" i="15"/>
  <c r="D14" i="15"/>
  <c r="B14" i="15"/>
  <c r="C14" i="15" s="1"/>
  <c r="A14" i="15"/>
  <c r="D13" i="15"/>
  <c r="B13" i="15"/>
  <c r="C13" i="15" s="1"/>
  <c r="A13" i="15"/>
  <c r="D12" i="15"/>
  <c r="B12" i="15"/>
  <c r="C12" i="15" s="1"/>
  <c r="A12" i="15"/>
  <c r="D11" i="15"/>
  <c r="B11" i="15"/>
  <c r="C11" i="15" s="1"/>
  <c r="A11" i="15"/>
  <c r="D10" i="15"/>
  <c r="B10" i="15"/>
  <c r="C10" i="15" s="1"/>
  <c r="A10" i="15"/>
  <c r="D9" i="15"/>
  <c r="B9" i="15"/>
  <c r="C9" i="15" s="1"/>
  <c r="A9" i="15"/>
  <c r="D8" i="15"/>
  <c r="B8" i="15"/>
  <c r="C8" i="15" s="1"/>
  <c r="E8" i="15" s="1"/>
  <c r="A8" i="15"/>
  <c r="D7" i="15"/>
  <c r="B7" i="15"/>
  <c r="C7" i="15" s="1"/>
  <c r="A7" i="15"/>
  <c r="D6" i="15"/>
  <c r="B6" i="15"/>
  <c r="C6" i="15" s="1"/>
  <c r="A6" i="15"/>
  <c r="D5" i="15"/>
  <c r="B5" i="15"/>
  <c r="C5" i="15" s="1"/>
  <c r="A5" i="15"/>
  <c r="D4" i="15"/>
  <c r="B4" i="15"/>
  <c r="C4" i="15" s="1"/>
  <c r="A4" i="15"/>
  <c r="D3" i="15"/>
  <c r="B3" i="15"/>
  <c r="C3" i="15" s="1"/>
  <c r="E3" i="15" s="1"/>
  <c r="A3" i="15"/>
  <c r="D2" i="15"/>
  <c r="B2" i="15"/>
  <c r="C2" i="15" s="1"/>
  <c r="A2" i="15"/>
  <c r="E78" i="15" l="1"/>
  <c r="E12" i="15"/>
  <c r="E25" i="15"/>
  <c r="E33" i="15"/>
  <c r="E39" i="15"/>
  <c r="E18" i="15"/>
  <c r="E23" i="15"/>
  <c r="E45" i="15"/>
  <c r="E53" i="15"/>
  <c r="E67" i="15"/>
  <c r="H67" i="15" s="1"/>
  <c r="E72" i="15"/>
  <c r="H72" i="15" s="1"/>
  <c r="E2" i="15"/>
  <c r="H2" i="15" s="1"/>
  <c r="E7" i="15"/>
  <c r="H7" i="15" s="1"/>
  <c r="H18" i="15"/>
  <c r="E30" i="15"/>
  <c r="H30" i="15" s="1"/>
  <c r="E44" i="15"/>
  <c r="H44" i="15" s="1"/>
  <c r="E68" i="15"/>
  <c r="H68" i="15" s="1"/>
  <c r="E73" i="15"/>
  <c r="E13" i="15"/>
  <c r="E50" i="15"/>
  <c r="H50" i="15" s="1"/>
  <c r="E55" i="15"/>
  <c r="E60" i="15"/>
  <c r="H60" i="15" s="1"/>
  <c r="E65" i="15"/>
  <c r="H65" i="15" s="1"/>
  <c r="E34" i="15"/>
  <c r="H34" i="15" s="1"/>
  <c r="H78" i="15" s="1"/>
  <c r="E40" i="15"/>
  <c r="H40" i="15" s="1"/>
  <c r="E58" i="15"/>
  <c r="E63" i="15"/>
  <c r="H55" i="15"/>
  <c r="E4" i="15"/>
  <c r="H4" i="15" s="1"/>
  <c r="E32" i="15"/>
  <c r="E6" i="15"/>
  <c r="H6" i="15" s="1"/>
  <c r="E11" i="15"/>
  <c r="H11" i="15" s="1"/>
  <c r="E16" i="15"/>
  <c r="H16" i="15" s="1"/>
  <c r="H26" i="15"/>
  <c r="H35" i="15"/>
  <c r="E38" i="15"/>
  <c r="H38" i="15" s="1"/>
  <c r="E43" i="15"/>
  <c r="H43" i="15" s="1"/>
  <c r="E48" i="15"/>
  <c r="H48" i="15" s="1"/>
  <c r="H58" i="15"/>
  <c r="E71" i="15"/>
  <c r="E76" i="15"/>
  <c r="E81" i="15"/>
  <c r="H81" i="15" s="1"/>
  <c r="H28" i="15"/>
  <c r="H73" i="15" s="1"/>
  <c r="H61" i="15"/>
  <c r="H12" i="15"/>
  <c r="H33" i="15"/>
  <c r="H77" i="15" s="1"/>
  <c r="H39" i="15"/>
  <c r="H10" i="15"/>
  <c r="H25" i="15"/>
  <c r="H57" i="15"/>
  <c r="E5" i="15"/>
  <c r="H5" i="15" s="1"/>
  <c r="H8" i="15"/>
  <c r="E10" i="15"/>
  <c r="H13" i="15"/>
  <c r="E15" i="15"/>
  <c r="H15" i="15" s="1"/>
  <c r="H29" i="15"/>
  <c r="H74" i="15" s="1"/>
  <c r="H45" i="15"/>
  <c r="H62" i="15"/>
  <c r="H3" i="15"/>
  <c r="H21" i="15"/>
  <c r="H53" i="15"/>
  <c r="E69" i="15"/>
  <c r="H69" i="15" s="1"/>
  <c r="E9" i="15"/>
  <c r="H9" i="15" s="1"/>
  <c r="E14" i="15"/>
  <c r="H14" i="15" s="1"/>
  <c r="E19" i="15"/>
  <c r="H19" i="15" s="1"/>
  <c r="E24" i="15"/>
  <c r="H24" i="15" s="1"/>
  <c r="E41" i="15"/>
  <c r="H41" i="15" s="1"/>
  <c r="E46" i="15"/>
  <c r="H46" i="15" s="1"/>
  <c r="E51" i="15"/>
  <c r="H51" i="15" s="1"/>
  <c r="E56" i="15"/>
  <c r="H56" i="15" s="1"/>
  <c r="E74" i="15"/>
  <c r="E79" i="15"/>
  <c r="E84" i="15"/>
  <c r="H84" i="15" s="1"/>
  <c r="E17" i="15"/>
  <c r="H17" i="15" s="1"/>
  <c r="E22" i="15"/>
  <c r="E27" i="15"/>
  <c r="H27" i="15" s="1"/>
  <c r="E31" i="15"/>
  <c r="E49" i="15"/>
  <c r="H49" i="15" s="1"/>
  <c r="E54" i="15"/>
  <c r="H54" i="15" s="1"/>
  <c r="E59" i="15"/>
  <c r="H59" i="15" s="1"/>
  <c r="E64" i="15"/>
  <c r="H64" i="15" s="1"/>
  <c r="E82" i="15"/>
  <c r="H82" i="15" s="1"/>
  <c r="E20" i="15"/>
  <c r="H20" i="15" s="1"/>
  <c r="E37" i="15"/>
  <c r="E42" i="15"/>
  <c r="H42" i="15" s="1"/>
  <c r="E47" i="15"/>
  <c r="H47" i="15" s="1"/>
  <c r="E52" i="15"/>
  <c r="H52" i="15" s="1"/>
  <c r="E70" i="15"/>
  <c r="E75" i="15"/>
  <c r="E80" i="15"/>
  <c r="H70" i="15" l="1"/>
  <c r="S18" i="14"/>
  <c r="R9" i="14" l="1"/>
  <c r="H71" i="15" s="1"/>
  <c r="M13" i="12" l="1"/>
  <c r="L13" i="12"/>
  <c r="K13" i="12"/>
  <c r="J13" i="12"/>
  <c r="I13" i="12"/>
  <c r="H13" i="12"/>
  <c r="M12" i="12"/>
  <c r="L12" i="12"/>
  <c r="K12" i="12"/>
  <c r="J12" i="12"/>
  <c r="I12" i="12"/>
  <c r="H12" i="12"/>
  <c r="M10" i="12"/>
  <c r="L10" i="12"/>
  <c r="K10" i="12"/>
  <c r="J10" i="12"/>
  <c r="I10" i="12"/>
  <c r="H10" i="12"/>
  <c r="M9" i="12"/>
  <c r="L9" i="12"/>
  <c r="K9" i="12"/>
  <c r="J9" i="12"/>
  <c r="I9" i="12"/>
  <c r="H9" i="12"/>
  <c r="M8" i="12"/>
  <c r="L8" i="12"/>
  <c r="K8" i="12"/>
  <c r="J8" i="12"/>
  <c r="I8" i="12"/>
  <c r="H8" i="12"/>
  <c r="M7" i="12"/>
  <c r="L7" i="12"/>
  <c r="K7" i="12"/>
  <c r="J7" i="12"/>
  <c r="I7" i="12"/>
  <c r="H7" i="12"/>
  <c r="M6" i="12"/>
  <c r="L6" i="12"/>
  <c r="K6" i="12"/>
  <c r="J6" i="12"/>
  <c r="I6" i="12"/>
  <c r="H6" i="12"/>
  <c r="M5" i="12"/>
  <c r="L5" i="12"/>
  <c r="K5" i="12"/>
  <c r="J5" i="12"/>
  <c r="I5" i="12"/>
  <c r="H5" i="12"/>
  <c r="M4" i="12"/>
  <c r="L4" i="12"/>
  <c r="K4" i="12"/>
  <c r="J4" i="12"/>
  <c r="I4" i="12"/>
  <c r="H4" i="12"/>
  <c r="M3" i="12"/>
  <c r="L3" i="12"/>
  <c r="K3" i="12"/>
  <c r="J3" i="12"/>
  <c r="I3" i="12"/>
  <c r="H3" i="12"/>
  <c r="G10" i="12"/>
  <c r="F10" i="12"/>
  <c r="G9" i="12"/>
  <c r="F9" i="12"/>
  <c r="G8" i="12"/>
  <c r="F8" i="12"/>
  <c r="G7" i="12"/>
  <c r="F7" i="12"/>
  <c r="G6" i="12"/>
  <c r="F6" i="12"/>
  <c r="G5" i="12"/>
  <c r="F5" i="12"/>
  <c r="G4" i="12"/>
  <c r="F4" i="12"/>
  <c r="G3" i="12"/>
  <c r="F3" i="12"/>
  <c r="M10" i="7" l="1"/>
  <c r="L10" i="7"/>
  <c r="K10" i="7"/>
  <c r="J10" i="7"/>
  <c r="I10" i="7"/>
  <c r="H10" i="7"/>
  <c r="M9" i="7"/>
  <c r="L9" i="7"/>
  <c r="K9" i="7"/>
  <c r="J9" i="7"/>
  <c r="I9" i="7"/>
  <c r="H9" i="7"/>
  <c r="M8" i="7"/>
  <c r="L8" i="7"/>
  <c r="K8" i="7"/>
  <c r="J8" i="7"/>
  <c r="I8" i="7"/>
  <c r="H8" i="7"/>
  <c r="M7" i="7"/>
  <c r="L7" i="7"/>
  <c r="K7" i="7"/>
  <c r="J7" i="7"/>
  <c r="I7" i="7"/>
  <c r="H7" i="7"/>
  <c r="M6" i="7"/>
  <c r="L6" i="7"/>
  <c r="K6" i="7"/>
  <c r="J6" i="7"/>
  <c r="I6" i="7"/>
  <c r="H6" i="7"/>
  <c r="M5" i="7"/>
  <c r="L5" i="7"/>
  <c r="K5" i="7"/>
  <c r="J5" i="7"/>
  <c r="I5" i="7"/>
  <c r="H5" i="7"/>
  <c r="M4" i="7"/>
  <c r="L4" i="7"/>
  <c r="K4" i="7"/>
  <c r="J4" i="7"/>
  <c r="I4" i="7"/>
  <c r="H4" i="7"/>
  <c r="M3" i="7"/>
  <c r="L3" i="7"/>
  <c r="K3" i="7"/>
  <c r="J3" i="7"/>
  <c r="I3" i="7"/>
  <c r="H3" i="7"/>
  <c r="G10" i="7"/>
  <c r="F10" i="7"/>
  <c r="G9" i="7"/>
  <c r="F9" i="7"/>
  <c r="G8" i="7"/>
  <c r="F8" i="7"/>
  <c r="G7" i="7"/>
  <c r="F7" i="7"/>
  <c r="G6" i="7"/>
  <c r="F6" i="7"/>
  <c r="G5" i="7"/>
  <c r="F5" i="7"/>
  <c r="G4" i="7"/>
  <c r="F4" i="7"/>
  <c r="G3" i="7"/>
  <c r="F3" i="7"/>
  <c r="AM11" i="12"/>
  <c r="AM19" i="12"/>
  <c r="AM12" i="7"/>
  <c r="AM11" i="7"/>
  <c r="P3" i="7" l="1"/>
  <c r="W23" i="14"/>
  <c r="V23" i="14"/>
  <c r="T23" i="14"/>
  <c r="B23" i="14"/>
  <c r="A23" i="14"/>
  <c r="W22" i="14"/>
  <c r="V22" i="14"/>
  <c r="U22" i="14"/>
  <c r="T22" i="14"/>
  <c r="V21" i="14"/>
  <c r="U21" i="14"/>
  <c r="T21" i="14"/>
  <c r="W21" i="14"/>
  <c r="W20" i="14"/>
  <c r="V20" i="14"/>
  <c r="U20" i="14"/>
  <c r="T20" i="14"/>
  <c r="W19" i="14"/>
  <c r="V19" i="14"/>
  <c r="U19" i="14"/>
  <c r="T19" i="14"/>
  <c r="V18" i="14"/>
  <c r="U18" i="14"/>
  <c r="T18" i="14"/>
  <c r="W17" i="14"/>
  <c r="V17" i="14"/>
  <c r="U17" i="14"/>
  <c r="T17" i="14"/>
  <c r="W16" i="14"/>
  <c r="V16" i="14"/>
  <c r="U16" i="14"/>
  <c r="T16" i="14"/>
  <c r="W15" i="14"/>
  <c r="V15" i="14"/>
  <c r="U15" i="14"/>
  <c r="T15" i="14"/>
  <c r="W14" i="14"/>
  <c r="V14" i="14"/>
  <c r="U14" i="14"/>
  <c r="T14" i="14"/>
  <c r="W13" i="14"/>
  <c r="V13" i="14"/>
  <c r="U13" i="14"/>
  <c r="T13" i="14"/>
  <c r="W12" i="14"/>
  <c r="V12" i="14"/>
  <c r="U12" i="14"/>
  <c r="T12" i="14"/>
  <c r="W11" i="14"/>
  <c r="V11" i="14"/>
  <c r="U11" i="14"/>
  <c r="T11" i="14"/>
  <c r="W10" i="14"/>
  <c r="V10" i="14"/>
  <c r="U10" i="14"/>
  <c r="T10" i="14"/>
  <c r="W8" i="14"/>
  <c r="V8" i="14"/>
  <c r="U8" i="14"/>
  <c r="T8" i="14"/>
  <c r="W7" i="14"/>
  <c r="V7" i="14"/>
  <c r="U7" i="14"/>
  <c r="T7" i="14"/>
  <c r="W6" i="14"/>
  <c r="V6" i="14"/>
  <c r="U6" i="14"/>
  <c r="T6" i="14"/>
  <c r="W5" i="14"/>
  <c r="V5" i="14"/>
  <c r="U5" i="14"/>
  <c r="T5" i="14"/>
  <c r="S18" i="2" l="1"/>
  <c r="I9" i="2" l="1"/>
  <c r="K9" i="2"/>
  <c r="O9" i="2"/>
  <c r="M9" i="2"/>
  <c r="E9" i="2"/>
  <c r="G9" i="2" l="1"/>
  <c r="K23" i="2" l="1"/>
  <c r="S21" i="2"/>
  <c r="F9" i="2" l="1"/>
  <c r="J9" i="2" l="1"/>
  <c r="E9" i="14" l="1"/>
  <c r="M9" i="14" l="1"/>
  <c r="O9" i="14"/>
  <c r="K9" i="14"/>
  <c r="I9" i="14"/>
  <c r="G9" i="14"/>
  <c r="U23" i="14" l="1"/>
  <c r="F9" i="14" l="1"/>
  <c r="J9" i="14" l="1"/>
  <c r="G13" i="12" l="1"/>
  <c r="F13" i="12"/>
  <c r="AN11" i="12"/>
  <c r="AN19" i="12"/>
  <c r="P9" i="12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2" i="11"/>
  <c r="X5" i="5"/>
  <c r="H22" i="11" s="1"/>
  <c r="W6" i="5"/>
  <c r="H32" i="11" s="1"/>
  <c r="H75" i="11" s="1"/>
  <c r="W7" i="5"/>
  <c r="H37" i="11" s="1"/>
  <c r="H79" i="11" s="1"/>
  <c r="W5" i="5"/>
  <c r="H23" i="11" s="1"/>
  <c r="V6" i="5"/>
  <c r="V7" i="5"/>
  <c r="V5" i="5"/>
  <c r="A80" i="11"/>
  <c r="B80" i="11"/>
  <c r="C80" i="11" s="1"/>
  <c r="A81" i="11"/>
  <c r="B81" i="11"/>
  <c r="C81" i="11" s="1"/>
  <c r="A82" i="11"/>
  <c r="B82" i="11"/>
  <c r="C82" i="11" s="1"/>
  <c r="A83" i="11"/>
  <c r="B83" i="11"/>
  <c r="C83" i="11" s="1"/>
  <c r="B79" i="11"/>
  <c r="C79" i="11" s="1"/>
  <c r="A79" i="11"/>
  <c r="B78" i="11"/>
  <c r="C78" i="11" s="1"/>
  <c r="A78" i="11"/>
  <c r="B77" i="11"/>
  <c r="C77" i="11" s="1"/>
  <c r="A77" i="11"/>
  <c r="B76" i="11"/>
  <c r="C76" i="11" s="1"/>
  <c r="A76" i="11"/>
  <c r="B75" i="11"/>
  <c r="C75" i="11" s="1"/>
  <c r="A75" i="11"/>
  <c r="B74" i="11"/>
  <c r="C74" i="11" s="1"/>
  <c r="A74" i="11"/>
  <c r="B73" i="11"/>
  <c r="C73" i="11" s="1"/>
  <c r="A73" i="11"/>
  <c r="B72" i="11"/>
  <c r="C72" i="11" s="1"/>
  <c r="A72" i="11"/>
  <c r="B71" i="11"/>
  <c r="C71" i="11" s="1"/>
  <c r="A71" i="11"/>
  <c r="B70" i="11"/>
  <c r="C70" i="11" s="1"/>
  <c r="A70" i="11"/>
  <c r="B69" i="11"/>
  <c r="C69" i="11" s="1"/>
  <c r="A69" i="11"/>
  <c r="B68" i="11"/>
  <c r="C68" i="11" s="1"/>
  <c r="A68" i="11"/>
  <c r="B67" i="11"/>
  <c r="C67" i="11" s="1"/>
  <c r="A67" i="11"/>
  <c r="B66" i="11"/>
  <c r="C66" i="11" s="1"/>
  <c r="A66" i="11"/>
  <c r="B64" i="11"/>
  <c r="C64" i="11" s="1"/>
  <c r="A64" i="11"/>
  <c r="B63" i="11"/>
  <c r="C63" i="11" s="1"/>
  <c r="A63" i="11"/>
  <c r="B62" i="11"/>
  <c r="C62" i="11" s="1"/>
  <c r="A62" i="11"/>
  <c r="B61" i="11"/>
  <c r="C61" i="11" s="1"/>
  <c r="A61" i="11"/>
  <c r="B60" i="11"/>
  <c r="C60" i="11" s="1"/>
  <c r="A60" i="11"/>
  <c r="B59" i="11"/>
  <c r="C59" i="11" s="1"/>
  <c r="A59" i="11"/>
  <c r="B58" i="11"/>
  <c r="C58" i="11" s="1"/>
  <c r="A58" i="11"/>
  <c r="B57" i="11"/>
  <c r="C57" i="11" s="1"/>
  <c r="A57" i="11"/>
  <c r="B56" i="11"/>
  <c r="C56" i="11" s="1"/>
  <c r="A56" i="11"/>
  <c r="B55" i="11"/>
  <c r="C55" i="11" s="1"/>
  <c r="A55" i="11"/>
  <c r="B54" i="11"/>
  <c r="C54" i="11" s="1"/>
  <c r="A54" i="11"/>
  <c r="B53" i="11"/>
  <c r="C53" i="11" s="1"/>
  <c r="A53" i="11"/>
  <c r="B52" i="11"/>
  <c r="C52" i="11" s="1"/>
  <c r="A52" i="11"/>
  <c r="B51" i="11"/>
  <c r="C51" i="11" s="1"/>
  <c r="A51" i="11"/>
  <c r="B50" i="11"/>
  <c r="C50" i="11" s="1"/>
  <c r="A50" i="11"/>
  <c r="B49" i="11"/>
  <c r="C49" i="11" s="1"/>
  <c r="A49" i="11"/>
  <c r="B48" i="11"/>
  <c r="C48" i="11" s="1"/>
  <c r="A48" i="11"/>
  <c r="B47" i="11"/>
  <c r="C47" i="11" s="1"/>
  <c r="A47" i="11"/>
  <c r="B46" i="11"/>
  <c r="C46" i="11" s="1"/>
  <c r="A46" i="11"/>
  <c r="B45" i="11"/>
  <c r="C45" i="11" s="1"/>
  <c r="A45" i="11"/>
  <c r="B44" i="11"/>
  <c r="C44" i="11" s="1"/>
  <c r="A44" i="11"/>
  <c r="B43" i="11"/>
  <c r="C43" i="11" s="1"/>
  <c r="A43" i="11"/>
  <c r="B42" i="11"/>
  <c r="C42" i="11" s="1"/>
  <c r="A42" i="11"/>
  <c r="B41" i="11"/>
  <c r="C41" i="11" s="1"/>
  <c r="A41" i="11"/>
  <c r="B40" i="11"/>
  <c r="C40" i="11" s="1"/>
  <c r="A40" i="11"/>
  <c r="B39" i="11"/>
  <c r="C39" i="11" s="1"/>
  <c r="A39" i="11"/>
  <c r="B38" i="11"/>
  <c r="C38" i="11" s="1"/>
  <c r="A38" i="11"/>
  <c r="B37" i="11"/>
  <c r="C37" i="11" s="1"/>
  <c r="A37" i="11"/>
  <c r="B36" i="11"/>
  <c r="C36" i="11" s="1"/>
  <c r="A36" i="11"/>
  <c r="B35" i="11"/>
  <c r="C35" i="11" s="1"/>
  <c r="A35" i="11"/>
  <c r="B34" i="11"/>
  <c r="C34" i="11" s="1"/>
  <c r="A34" i="11"/>
  <c r="B33" i="11"/>
  <c r="C33" i="11" s="1"/>
  <c r="A33" i="11"/>
  <c r="B32" i="11"/>
  <c r="C32" i="11" s="1"/>
  <c r="A32" i="11"/>
  <c r="B31" i="11"/>
  <c r="C31" i="11" s="1"/>
  <c r="A31" i="11"/>
  <c r="B30" i="11"/>
  <c r="C30" i="11" s="1"/>
  <c r="A30" i="11"/>
  <c r="B29" i="11"/>
  <c r="C29" i="11" s="1"/>
  <c r="A29" i="11"/>
  <c r="B28" i="11"/>
  <c r="C28" i="11" s="1"/>
  <c r="A28" i="11"/>
  <c r="B27" i="11"/>
  <c r="C27" i="11" s="1"/>
  <c r="A27" i="11"/>
  <c r="B26" i="11"/>
  <c r="C26" i="11" s="1"/>
  <c r="A26" i="11"/>
  <c r="B25" i="11"/>
  <c r="C25" i="11" s="1"/>
  <c r="A25" i="11"/>
  <c r="B24" i="11"/>
  <c r="C24" i="11" s="1"/>
  <c r="A24" i="11"/>
  <c r="B23" i="11"/>
  <c r="C23" i="11" s="1"/>
  <c r="A23" i="11"/>
  <c r="B22" i="11"/>
  <c r="C22" i="11" s="1"/>
  <c r="A22" i="11"/>
  <c r="B21" i="11"/>
  <c r="C21" i="11" s="1"/>
  <c r="A21" i="11"/>
  <c r="B20" i="11"/>
  <c r="C20" i="11" s="1"/>
  <c r="A20" i="11"/>
  <c r="B19" i="11"/>
  <c r="C19" i="11" s="1"/>
  <c r="A19" i="11"/>
  <c r="B18" i="11"/>
  <c r="C18" i="11" s="1"/>
  <c r="A18" i="11"/>
  <c r="B17" i="11"/>
  <c r="C17" i="11" s="1"/>
  <c r="A17" i="11"/>
  <c r="B16" i="11"/>
  <c r="C16" i="11" s="1"/>
  <c r="A16" i="11"/>
  <c r="B15" i="11"/>
  <c r="C15" i="11" s="1"/>
  <c r="A15" i="11"/>
  <c r="B14" i="11"/>
  <c r="C14" i="11" s="1"/>
  <c r="A14" i="11"/>
  <c r="B13" i="11"/>
  <c r="C13" i="11" s="1"/>
  <c r="A13" i="11"/>
  <c r="B12" i="11"/>
  <c r="C12" i="11" s="1"/>
  <c r="A12" i="11"/>
  <c r="B11" i="11"/>
  <c r="C11" i="11" s="1"/>
  <c r="A11" i="11"/>
  <c r="B10" i="11"/>
  <c r="C10" i="11" s="1"/>
  <c r="A10" i="11"/>
  <c r="B9" i="11"/>
  <c r="C9" i="11" s="1"/>
  <c r="A9" i="11"/>
  <c r="B8" i="11"/>
  <c r="C8" i="11" s="1"/>
  <c r="A8" i="11"/>
  <c r="B7" i="11"/>
  <c r="C7" i="11" s="1"/>
  <c r="A7" i="11"/>
  <c r="B6" i="11"/>
  <c r="C6" i="11" s="1"/>
  <c r="A6" i="11"/>
  <c r="B5" i="11"/>
  <c r="C5" i="11" s="1"/>
  <c r="A5" i="11"/>
  <c r="B4" i="11"/>
  <c r="C4" i="11" s="1"/>
  <c r="A4" i="11"/>
  <c r="B3" i="11"/>
  <c r="C3" i="11" s="1"/>
  <c r="A3" i="11"/>
  <c r="B2" i="11"/>
  <c r="C2" i="11" s="1"/>
  <c r="A2" i="11"/>
  <c r="U3" i="7"/>
  <c r="X7" i="5" l="1"/>
  <c r="H36" i="11" s="1"/>
  <c r="H78" i="11" s="1"/>
  <c r="X6" i="5"/>
  <c r="H31" i="11" s="1"/>
  <c r="H74" i="11" s="1"/>
  <c r="W9" i="12"/>
  <c r="AF9" i="12" s="1"/>
  <c r="Z9" i="12"/>
  <c r="AI9" i="12" s="1"/>
  <c r="U9" i="12"/>
  <c r="AD9" i="12" s="1"/>
  <c r="V9" i="12"/>
  <c r="AE9" i="12" s="1"/>
  <c r="X9" i="12"/>
  <c r="AG9" i="12" s="1"/>
  <c r="Y9" i="12"/>
  <c r="AH9" i="12" s="1"/>
  <c r="Q13" i="12"/>
  <c r="P13" i="12" s="1"/>
  <c r="P5" i="12"/>
  <c r="P8" i="12"/>
  <c r="P6" i="12"/>
  <c r="P7" i="12"/>
  <c r="P4" i="12"/>
  <c r="T9" i="12"/>
  <c r="AC9" i="12" s="1"/>
  <c r="S9" i="12"/>
  <c r="AB9" i="12" s="1"/>
  <c r="P3" i="12"/>
  <c r="P10" i="12"/>
  <c r="E79" i="11"/>
  <c r="E82" i="11"/>
  <c r="E72" i="11"/>
  <c r="E9" i="11"/>
  <c r="H9" i="11" s="1"/>
  <c r="E17" i="11"/>
  <c r="H17" i="11" s="1"/>
  <c r="E25" i="11"/>
  <c r="H25" i="11" s="1"/>
  <c r="E32" i="11"/>
  <c r="E40" i="11"/>
  <c r="H40" i="11" s="1"/>
  <c r="E48" i="11"/>
  <c r="H48" i="11" s="1"/>
  <c r="E56" i="11"/>
  <c r="H56" i="11" s="1"/>
  <c r="E64" i="11"/>
  <c r="H64" i="11" s="1"/>
  <c r="E5" i="11"/>
  <c r="H5" i="11" s="1"/>
  <c r="E13" i="11"/>
  <c r="H13" i="11" s="1"/>
  <c r="E21" i="11"/>
  <c r="H21" i="11" s="1"/>
  <c r="E28" i="11"/>
  <c r="H28" i="11" s="1"/>
  <c r="H72" i="11" s="1"/>
  <c r="E36" i="11"/>
  <c r="E44" i="11"/>
  <c r="H44" i="11" s="1"/>
  <c r="E81" i="11"/>
  <c r="H81" i="11" s="1"/>
  <c r="E3" i="11"/>
  <c r="H3" i="11" s="1"/>
  <c r="E11" i="11"/>
  <c r="H11" i="11" s="1"/>
  <c r="E19" i="11"/>
  <c r="H19" i="11" s="1"/>
  <c r="E27" i="11"/>
  <c r="H27" i="11" s="1"/>
  <c r="E34" i="11"/>
  <c r="H34" i="11" s="1"/>
  <c r="H77" i="11" s="1"/>
  <c r="E42" i="11"/>
  <c r="H42" i="11" s="1"/>
  <c r="E50" i="11"/>
  <c r="H50" i="11" s="1"/>
  <c r="E58" i="11"/>
  <c r="H58" i="11" s="1"/>
  <c r="E67" i="11"/>
  <c r="E83" i="11"/>
  <c r="H83" i="11" s="1"/>
  <c r="E7" i="11"/>
  <c r="H7" i="11" s="1"/>
  <c r="E15" i="11"/>
  <c r="H15" i="11" s="1"/>
  <c r="E23" i="11"/>
  <c r="E30" i="11"/>
  <c r="H30" i="11" s="1"/>
  <c r="E38" i="11"/>
  <c r="H38" i="11" s="1"/>
  <c r="E46" i="11"/>
  <c r="H46" i="11" s="1"/>
  <c r="E54" i="11"/>
  <c r="H54" i="11" s="1"/>
  <c r="E62" i="11"/>
  <c r="E71" i="11"/>
  <c r="H71" i="11" s="1"/>
  <c r="E76" i="11"/>
  <c r="E52" i="11"/>
  <c r="H52" i="11" s="1"/>
  <c r="E60" i="11"/>
  <c r="H60" i="11" s="1"/>
  <c r="E69" i="11"/>
  <c r="H69" i="11" s="1"/>
  <c r="H62" i="11" s="1"/>
  <c r="E74" i="11"/>
  <c r="E80" i="11"/>
  <c r="H80" i="11" s="1"/>
  <c r="E77" i="11"/>
  <c r="E6" i="11"/>
  <c r="H6" i="11" s="1"/>
  <c r="E14" i="11"/>
  <c r="H14" i="11" s="1"/>
  <c r="E22" i="11"/>
  <c r="E29" i="11"/>
  <c r="H29" i="11" s="1"/>
  <c r="H73" i="11" s="1"/>
  <c r="E37" i="11"/>
  <c r="E45" i="11"/>
  <c r="H45" i="11" s="1"/>
  <c r="E53" i="11"/>
  <c r="H53" i="11" s="1"/>
  <c r="E61" i="11"/>
  <c r="H61" i="11" s="1"/>
  <c r="E70" i="11"/>
  <c r="E75" i="11"/>
  <c r="E4" i="11"/>
  <c r="H4" i="11" s="1"/>
  <c r="E12" i="11"/>
  <c r="H12" i="11" s="1"/>
  <c r="E20" i="11"/>
  <c r="H20" i="11" s="1"/>
  <c r="E35" i="11"/>
  <c r="H35" i="11" s="1"/>
  <c r="E43" i="11"/>
  <c r="H43" i="11" s="1"/>
  <c r="E51" i="11"/>
  <c r="H51" i="11" s="1"/>
  <c r="E59" i="11"/>
  <c r="H59" i="11" s="1"/>
  <c r="E68" i="11"/>
  <c r="H68" i="11" s="1"/>
  <c r="E73" i="11"/>
  <c r="E78" i="11"/>
  <c r="E2" i="11"/>
  <c r="H2" i="11" s="1"/>
  <c r="E10" i="11"/>
  <c r="H10" i="11" s="1"/>
  <c r="E18" i="11"/>
  <c r="H18" i="11" s="1"/>
  <c r="E26" i="11"/>
  <c r="H26" i="11" s="1"/>
  <c r="E33" i="11"/>
  <c r="H33" i="11" s="1"/>
  <c r="H76" i="11" s="1"/>
  <c r="E41" i="11"/>
  <c r="H41" i="11" s="1"/>
  <c r="E49" i="11"/>
  <c r="H49" i="11" s="1"/>
  <c r="E57" i="11"/>
  <c r="H57" i="11" s="1"/>
  <c r="E66" i="11"/>
  <c r="H66" i="11" s="1"/>
  <c r="E8" i="11"/>
  <c r="H8" i="11" s="1"/>
  <c r="E16" i="11"/>
  <c r="H16" i="11" s="1"/>
  <c r="E24" i="11"/>
  <c r="H24" i="11" s="1"/>
  <c r="E31" i="11"/>
  <c r="E39" i="11"/>
  <c r="H39" i="11" s="1"/>
  <c r="E47" i="11"/>
  <c r="H47" i="11" s="1"/>
  <c r="E55" i="11"/>
  <c r="H55" i="11" s="1"/>
  <c r="E63" i="11"/>
  <c r="H63" i="11" s="1"/>
  <c r="A71" i="8"/>
  <c r="B71" i="8"/>
  <c r="C71" i="8" s="1"/>
  <c r="D71" i="8"/>
  <c r="A72" i="8"/>
  <c r="B72" i="8"/>
  <c r="C72" i="8" s="1"/>
  <c r="D72" i="8"/>
  <c r="Y13" i="12" l="1"/>
  <c r="AH13" i="12" s="1"/>
  <c r="U13" i="12"/>
  <c r="AD13" i="12" s="1"/>
  <c r="V13" i="12"/>
  <c r="AE13" i="12" s="1"/>
  <c r="Z13" i="12"/>
  <c r="W13" i="12"/>
  <c r="AF13" i="12" s="1"/>
  <c r="X13" i="12"/>
  <c r="AG13" i="12" s="1"/>
  <c r="S5" i="12"/>
  <c r="AB5" i="12" s="1"/>
  <c r="U5" i="12"/>
  <c r="AD5" i="12" s="1"/>
  <c r="W5" i="12"/>
  <c r="AF5" i="12" s="1"/>
  <c r="V5" i="12"/>
  <c r="AE5" i="12" s="1"/>
  <c r="Z5" i="12"/>
  <c r="AI5" i="12" s="1"/>
  <c r="X5" i="12"/>
  <c r="AG5" i="12" s="1"/>
  <c r="Y5" i="12"/>
  <c r="AH5" i="12" s="1"/>
  <c r="U10" i="12"/>
  <c r="AD10" i="12" s="1"/>
  <c r="Y10" i="12"/>
  <c r="AH10" i="12" s="1"/>
  <c r="Z10" i="12"/>
  <c r="AI10" i="12" s="1"/>
  <c r="V10" i="12"/>
  <c r="AE10" i="12" s="1"/>
  <c r="X10" i="12"/>
  <c r="AG10" i="12" s="1"/>
  <c r="W10" i="12"/>
  <c r="AF10" i="12" s="1"/>
  <c r="V3" i="12"/>
  <c r="AE3" i="12" s="1"/>
  <c r="X3" i="12"/>
  <c r="AG3" i="12" s="1"/>
  <c r="Y3" i="12"/>
  <c r="AH3" i="12" s="1"/>
  <c r="Z3" i="12"/>
  <c r="AI3" i="12" s="1"/>
  <c r="W3" i="12"/>
  <c r="AF3" i="12" s="1"/>
  <c r="U3" i="12"/>
  <c r="AD3" i="12" s="1"/>
  <c r="Z4" i="12"/>
  <c r="AI4" i="12" s="1"/>
  <c r="X4" i="12"/>
  <c r="V4" i="12"/>
  <c r="AE4" i="12" s="1"/>
  <c r="W4" i="12"/>
  <c r="AF4" i="12" s="1"/>
  <c r="Y4" i="12"/>
  <c r="AH4" i="12" s="1"/>
  <c r="U4" i="12"/>
  <c r="AD4" i="12" s="1"/>
  <c r="S6" i="12"/>
  <c r="AB6" i="12" s="1"/>
  <c r="Y6" i="12"/>
  <c r="AH6" i="12" s="1"/>
  <c r="V6" i="12"/>
  <c r="AE6" i="12" s="1"/>
  <c r="W6" i="12"/>
  <c r="AF6" i="12" s="1"/>
  <c r="X6" i="12"/>
  <c r="AG6" i="12" s="1"/>
  <c r="Z6" i="12"/>
  <c r="AI6" i="12" s="1"/>
  <c r="U6" i="12"/>
  <c r="AD6" i="12" s="1"/>
  <c r="W7" i="12"/>
  <c r="AF7" i="12" s="1"/>
  <c r="V7" i="12"/>
  <c r="AE7" i="12" s="1"/>
  <c r="X7" i="12"/>
  <c r="AG7" i="12" s="1"/>
  <c r="Y7" i="12"/>
  <c r="AH7" i="12" s="1"/>
  <c r="Z7" i="12"/>
  <c r="AI7" i="12" s="1"/>
  <c r="U7" i="12"/>
  <c r="AD7" i="12" s="1"/>
  <c r="U8" i="12"/>
  <c r="AD8" i="12" s="1"/>
  <c r="Y8" i="12"/>
  <c r="AH8" i="12" s="1"/>
  <c r="W8" i="12"/>
  <c r="AF8" i="12" s="1"/>
  <c r="X8" i="12"/>
  <c r="AG8" i="12" s="1"/>
  <c r="Z8" i="12"/>
  <c r="AI8" i="12" s="1"/>
  <c r="V8" i="12"/>
  <c r="AE8" i="12" s="1"/>
  <c r="AG4" i="12"/>
  <c r="T4" i="12"/>
  <c r="AC4" i="12" s="1"/>
  <c r="AI13" i="12"/>
  <c r="T13" i="12"/>
  <c r="AC13" i="12" s="1"/>
  <c r="S8" i="12"/>
  <c r="AB8" i="12" s="1"/>
  <c r="T5" i="12"/>
  <c r="AC5" i="12" s="1"/>
  <c r="S7" i="12"/>
  <c r="AB7" i="12" s="1"/>
  <c r="T6" i="12"/>
  <c r="AC6" i="12" s="1"/>
  <c r="AK9" i="12"/>
  <c r="S4" i="12"/>
  <c r="AB4" i="12" s="1"/>
  <c r="T7" i="12"/>
  <c r="AC7" i="12" s="1"/>
  <c r="T8" i="12"/>
  <c r="AC8" i="12" s="1"/>
  <c r="S3" i="12"/>
  <c r="AB3" i="12" s="1"/>
  <c r="T3" i="12"/>
  <c r="AC3" i="12" s="1"/>
  <c r="S13" i="12"/>
  <c r="AB13" i="12" s="1"/>
  <c r="S10" i="12"/>
  <c r="AB10" i="12" s="1"/>
  <c r="T10" i="12"/>
  <c r="AC10" i="12" s="1"/>
  <c r="E72" i="8"/>
  <c r="E71" i="8"/>
  <c r="AK5" i="12" l="1"/>
  <c r="AK4" i="12"/>
  <c r="AK7" i="12"/>
  <c r="AK8" i="12"/>
  <c r="AK6" i="12"/>
  <c r="AK10" i="12"/>
  <c r="AK13" i="12"/>
  <c r="AK3" i="12"/>
  <c r="AN12" i="7" l="1"/>
  <c r="AN11" i="7"/>
  <c r="T23" i="2" l="1"/>
  <c r="V23" i="2"/>
  <c r="W23" i="2"/>
  <c r="B23" i="2"/>
  <c r="A23" i="2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3" i="8"/>
  <c r="D74" i="8"/>
  <c r="D75" i="8"/>
  <c r="D76" i="8"/>
  <c r="D77" i="8"/>
  <c r="D78" i="8"/>
  <c r="D79" i="8"/>
  <c r="D2" i="8"/>
  <c r="A73" i="8"/>
  <c r="B73" i="8"/>
  <c r="C73" i="8" s="1"/>
  <c r="A74" i="8"/>
  <c r="B74" i="8"/>
  <c r="C74" i="8" s="1"/>
  <c r="E74" i="8" s="1"/>
  <c r="A75" i="8"/>
  <c r="B75" i="8"/>
  <c r="C75" i="8" s="1"/>
  <c r="A76" i="8"/>
  <c r="B76" i="8"/>
  <c r="C76" i="8" s="1"/>
  <c r="A77" i="8"/>
  <c r="B77" i="8"/>
  <c r="C77" i="8" s="1"/>
  <c r="A78" i="8"/>
  <c r="B78" i="8"/>
  <c r="C78" i="8" s="1"/>
  <c r="A79" i="8"/>
  <c r="B79" i="8"/>
  <c r="C79" i="8" s="1"/>
  <c r="T22" i="2"/>
  <c r="F13" i="7"/>
  <c r="U21" i="2"/>
  <c r="T21" i="2"/>
  <c r="G12" i="12" l="1"/>
  <c r="F12" i="12"/>
  <c r="E79" i="8"/>
  <c r="E77" i="8"/>
  <c r="E78" i="8"/>
  <c r="E76" i="8"/>
  <c r="H76" i="8" s="1"/>
  <c r="E75" i="8"/>
  <c r="E73" i="8"/>
  <c r="Q12" i="12" l="1"/>
  <c r="H77" i="8"/>
  <c r="P12" i="12" l="1"/>
  <c r="H79" i="8"/>
  <c r="Z12" i="12" l="1"/>
  <c r="X12" i="12"/>
  <c r="AG12" i="12" s="1"/>
  <c r="U12" i="12"/>
  <c r="AD12" i="12" s="1"/>
  <c r="V12" i="12"/>
  <c r="AE12" i="12" s="1"/>
  <c r="Y12" i="12"/>
  <c r="AH12" i="12" s="1"/>
  <c r="W12" i="12"/>
  <c r="AF12" i="12" s="1"/>
  <c r="S12" i="12"/>
  <c r="AB12" i="12" s="1"/>
  <c r="AI12" i="12"/>
  <c r="T12" i="12"/>
  <c r="AC12" i="12" s="1"/>
  <c r="Q21" i="2"/>
  <c r="U23" i="2"/>
  <c r="AK12" i="12" l="1"/>
  <c r="G13" i="7"/>
  <c r="H13" i="7"/>
  <c r="I13" i="7"/>
  <c r="J13" i="7"/>
  <c r="K13" i="7"/>
  <c r="L13" i="7"/>
  <c r="M13" i="7"/>
  <c r="H14" i="7"/>
  <c r="I14" i="7"/>
  <c r="L14" i="7"/>
  <c r="Q3" i="7"/>
  <c r="T10" i="2"/>
  <c r="U10" i="2"/>
  <c r="V10" i="2"/>
  <c r="W10" i="2"/>
  <c r="T11" i="2"/>
  <c r="U11" i="2"/>
  <c r="V11" i="2"/>
  <c r="W11" i="2"/>
  <c r="T12" i="2"/>
  <c r="U12" i="2"/>
  <c r="V12" i="2"/>
  <c r="W12" i="2"/>
  <c r="T13" i="2"/>
  <c r="U13" i="2"/>
  <c r="V13" i="2"/>
  <c r="W13" i="2"/>
  <c r="T14" i="2"/>
  <c r="U14" i="2"/>
  <c r="V14" i="2"/>
  <c r="W14" i="2"/>
  <c r="T15" i="2"/>
  <c r="U15" i="2"/>
  <c r="V15" i="2"/>
  <c r="W15" i="2"/>
  <c r="T16" i="2"/>
  <c r="U16" i="2"/>
  <c r="V16" i="2"/>
  <c r="W16" i="2"/>
  <c r="T17" i="2"/>
  <c r="U17" i="2"/>
  <c r="V17" i="2"/>
  <c r="W17" i="2"/>
  <c r="T18" i="2"/>
  <c r="U18" i="2"/>
  <c r="V18" i="2"/>
  <c r="T19" i="2"/>
  <c r="U19" i="2"/>
  <c r="V19" i="2"/>
  <c r="W19" i="2"/>
  <c r="T20" i="2"/>
  <c r="U20" i="2"/>
  <c r="V20" i="2"/>
  <c r="W20" i="2"/>
  <c r="V21" i="2"/>
  <c r="W21" i="2"/>
  <c r="U22" i="2"/>
  <c r="K14" i="7" s="1"/>
  <c r="V22" i="2"/>
  <c r="W22" i="2"/>
  <c r="J14" i="7" l="1"/>
  <c r="G14" i="7"/>
  <c r="F14" i="7"/>
  <c r="M14" i="7"/>
  <c r="Q13" i="7"/>
  <c r="Q14" i="7" l="1"/>
  <c r="A3" i="8" l="1"/>
  <c r="B3" i="8"/>
  <c r="C3" i="8" s="1"/>
  <c r="A4" i="8"/>
  <c r="B4" i="8"/>
  <c r="C4" i="8" s="1"/>
  <c r="A5" i="8"/>
  <c r="B5" i="8"/>
  <c r="C5" i="8" s="1"/>
  <c r="E5" i="8" s="1"/>
  <c r="A6" i="8"/>
  <c r="B6" i="8"/>
  <c r="C6" i="8" s="1"/>
  <c r="A7" i="8"/>
  <c r="B7" i="8"/>
  <c r="C7" i="8" s="1"/>
  <c r="A8" i="8"/>
  <c r="B8" i="8"/>
  <c r="C8" i="8" s="1"/>
  <c r="A9" i="8"/>
  <c r="B9" i="8"/>
  <c r="C9" i="8" s="1"/>
  <c r="E9" i="8" s="1"/>
  <c r="A10" i="8"/>
  <c r="B10" i="8"/>
  <c r="C10" i="8" s="1"/>
  <c r="A11" i="8"/>
  <c r="B11" i="8"/>
  <c r="C11" i="8" s="1"/>
  <c r="A12" i="8"/>
  <c r="B12" i="8"/>
  <c r="C12" i="8" s="1"/>
  <c r="A13" i="8"/>
  <c r="B13" i="8"/>
  <c r="C13" i="8" s="1"/>
  <c r="A14" i="8"/>
  <c r="B14" i="8"/>
  <c r="C14" i="8" s="1"/>
  <c r="A15" i="8"/>
  <c r="B15" i="8"/>
  <c r="C15" i="8" s="1"/>
  <c r="A16" i="8"/>
  <c r="B16" i="8"/>
  <c r="C16" i="8" s="1"/>
  <c r="A17" i="8"/>
  <c r="B17" i="8"/>
  <c r="C17" i="8" s="1"/>
  <c r="E17" i="8" s="1"/>
  <c r="A18" i="8"/>
  <c r="B18" i="8"/>
  <c r="C18" i="8"/>
  <c r="A19" i="8"/>
  <c r="B19" i="8"/>
  <c r="C19" i="8" s="1"/>
  <c r="A20" i="8"/>
  <c r="B20" i="8"/>
  <c r="C20" i="8" s="1"/>
  <c r="A21" i="8"/>
  <c r="B21" i="8"/>
  <c r="C21" i="8" s="1"/>
  <c r="A22" i="8"/>
  <c r="B22" i="8"/>
  <c r="C22" i="8" s="1"/>
  <c r="A23" i="8"/>
  <c r="B23" i="8"/>
  <c r="C23" i="8" s="1"/>
  <c r="A24" i="8"/>
  <c r="B24" i="8"/>
  <c r="C24" i="8" s="1"/>
  <c r="A25" i="8"/>
  <c r="B25" i="8"/>
  <c r="C25" i="8" s="1"/>
  <c r="E25" i="8" s="1"/>
  <c r="A26" i="8"/>
  <c r="B26" i="8"/>
  <c r="C26" i="8" s="1"/>
  <c r="A27" i="8"/>
  <c r="B27" i="8"/>
  <c r="C27" i="8" s="1"/>
  <c r="A28" i="8"/>
  <c r="B28" i="8"/>
  <c r="C28" i="8" s="1"/>
  <c r="A29" i="8"/>
  <c r="B29" i="8"/>
  <c r="C29" i="8" s="1"/>
  <c r="A30" i="8"/>
  <c r="B30" i="8"/>
  <c r="C30" i="8" s="1"/>
  <c r="A31" i="8"/>
  <c r="B31" i="8"/>
  <c r="C31" i="8" s="1"/>
  <c r="A32" i="8"/>
  <c r="B32" i="8"/>
  <c r="C32" i="8" s="1"/>
  <c r="A33" i="8"/>
  <c r="B33" i="8"/>
  <c r="C33" i="8" s="1"/>
  <c r="E33" i="8" s="1"/>
  <c r="A34" i="8"/>
  <c r="B34" i="8"/>
  <c r="C34" i="8" s="1"/>
  <c r="A35" i="8"/>
  <c r="B35" i="8"/>
  <c r="C35" i="8" s="1"/>
  <c r="A36" i="8"/>
  <c r="B36" i="8"/>
  <c r="C36" i="8" s="1"/>
  <c r="A37" i="8"/>
  <c r="B37" i="8"/>
  <c r="C37" i="8" s="1"/>
  <c r="A38" i="8"/>
  <c r="B38" i="8"/>
  <c r="C38" i="8" s="1"/>
  <c r="A39" i="8"/>
  <c r="B39" i="8"/>
  <c r="C39" i="8" s="1"/>
  <c r="A40" i="8"/>
  <c r="B40" i="8"/>
  <c r="C40" i="8" s="1"/>
  <c r="A41" i="8"/>
  <c r="B41" i="8"/>
  <c r="C41" i="8" s="1"/>
  <c r="E41" i="8" s="1"/>
  <c r="H41" i="8" s="1"/>
  <c r="A42" i="8"/>
  <c r="B42" i="8"/>
  <c r="C42" i="8" s="1"/>
  <c r="A43" i="8"/>
  <c r="B43" i="8"/>
  <c r="C43" i="8" s="1"/>
  <c r="A44" i="8"/>
  <c r="B44" i="8"/>
  <c r="C44" i="8" s="1"/>
  <c r="A45" i="8"/>
  <c r="B45" i="8"/>
  <c r="C45" i="8" s="1"/>
  <c r="A46" i="8"/>
  <c r="B46" i="8"/>
  <c r="C46" i="8" s="1"/>
  <c r="A47" i="8"/>
  <c r="B47" i="8"/>
  <c r="C47" i="8" s="1"/>
  <c r="A48" i="8"/>
  <c r="B48" i="8"/>
  <c r="C48" i="8" s="1"/>
  <c r="A49" i="8"/>
  <c r="B49" i="8"/>
  <c r="C49" i="8" s="1"/>
  <c r="E49" i="8" s="1"/>
  <c r="A50" i="8"/>
  <c r="B50" i="8"/>
  <c r="C50" i="8" s="1"/>
  <c r="A51" i="8"/>
  <c r="B51" i="8"/>
  <c r="C51" i="8" s="1"/>
  <c r="A52" i="8"/>
  <c r="B52" i="8"/>
  <c r="C52" i="8" s="1"/>
  <c r="A53" i="8"/>
  <c r="B53" i="8"/>
  <c r="C53" i="8" s="1"/>
  <c r="A54" i="8"/>
  <c r="B54" i="8"/>
  <c r="C54" i="8" s="1"/>
  <c r="A55" i="8"/>
  <c r="B55" i="8"/>
  <c r="C55" i="8" s="1"/>
  <c r="A56" i="8"/>
  <c r="B56" i="8"/>
  <c r="C56" i="8" s="1"/>
  <c r="A57" i="8"/>
  <c r="B57" i="8"/>
  <c r="C57" i="8" s="1"/>
  <c r="E57" i="8" s="1"/>
  <c r="A58" i="8"/>
  <c r="B58" i="8"/>
  <c r="C58" i="8" s="1"/>
  <c r="A59" i="8"/>
  <c r="B59" i="8"/>
  <c r="C59" i="8" s="1"/>
  <c r="A60" i="8"/>
  <c r="B60" i="8"/>
  <c r="C60" i="8" s="1"/>
  <c r="A61" i="8"/>
  <c r="B61" i="8"/>
  <c r="C61" i="8" s="1"/>
  <c r="A62" i="8"/>
  <c r="B62" i="8"/>
  <c r="C62" i="8" s="1"/>
  <c r="A63" i="8"/>
  <c r="B63" i="8"/>
  <c r="C63" i="8" s="1"/>
  <c r="A64" i="8"/>
  <c r="B64" i="8"/>
  <c r="C64" i="8" s="1"/>
  <c r="A65" i="8"/>
  <c r="B65" i="8"/>
  <c r="C65" i="8" s="1"/>
  <c r="E65" i="8" s="1"/>
  <c r="A66" i="8"/>
  <c r="B66" i="8"/>
  <c r="C66" i="8" s="1"/>
  <c r="A67" i="8"/>
  <c r="B67" i="8"/>
  <c r="C67" i="8" s="1"/>
  <c r="A68" i="8"/>
  <c r="B68" i="8"/>
  <c r="C68" i="8" s="1"/>
  <c r="A69" i="8"/>
  <c r="B69" i="8"/>
  <c r="C69" i="8" s="1"/>
  <c r="A70" i="8"/>
  <c r="B70" i="8"/>
  <c r="C70" i="8" s="1"/>
  <c r="H25" i="8" l="1"/>
  <c r="H57" i="8"/>
  <c r="H49" i="8"/>
  <c r="H9" i="8"/>
  <c r="H5" i="8"/>
  <c r="H33" i="8"/>
  <c r="H74" i="8" s="1"/>
  <c r="H17" i="8"/>
  <c r="E51" i="8"/>
  <c r="H51" i="8" s="1"/>
  <c r="E26" i="8"/>
  <c r="H26" i="8" s="1"/>
  <c r="E50" i="8"/>
  <c r="H50" i="8" s="1"/>
  <c r="E15" i="8"/>
  <c r="H15" i="8" s="1"/>
  <c r="E35" i="8"/>
  <c r="H35" i="8" s="1"/>
  <c r="E7" i="8"/>
  <c r="H7" i="8" s="1"/>
  <c r="E43" i="8"/>
  <c r="H43" i="8" s="1"/>
  <c r="E59" i="8"/>
  <c r="H59" i="8" s="1"/>
  <c r="E42" i="8"/>
  <c r="H42" i="8" s="1"/>
  <c r="E34" i="8"/>
  <c r="H34" i="8" s="1"/>
  <c r="H75" i="8" s="1"/>
  <c r="E27" i="8"/>
  <c r="H27" i="8" s="1"/>
  <c r="E60" i="8"/>
  <c r="H60" i="8" s="1"/>
  <c r="E30" i="8"/>
  <c r="H30" i="8" s="1"/>
  <c r="H72" i="8" s="1"/>
  <c r="E63" i="8"/>
  <c r="H63" i="8" s="1"/>
  <c r="E54" i="8"/>
  <c r="H54" i="8" s="1"/>
  <c r="E48" i="8"/>
  <c r="H48" i="8" s="1"/>
  <c r="E20" i="8"/>
  <c r="H20" i="8" s="1"/>
  <c r="E45" i="8"/>
  <c r="H45" i="8" s="1"/>
  <c r="E69" i="8"/>
  <c r="H69" i="8" s="1"/>
  <c r="E44" i="8"/>
  <c r="H44" i="8" s="1"/>
  <c r="E29" i="8"/>
  <c r="H29" i="8" s="1"/>
  <c r="H71" i="8" s="1"/>
  <c r="E23" i="8"/>
  <c r="H23" i="8" s="1"/>
  <c r="E14" i="8"/>
  <c r="H14" i="8" s="1"/>
  <c r="E8" i="8"/>
  <c r="H8" i="8" s="1"/>
  <c r="E24" i="8"/>
  <c r="H24" i="8" s="1"/>
  <c r="E68" i="8"/>
  <c r="E47" i="8"/>
  <c r="H47" i="8" s="1"/>
  <c r="E38" i="8"/>
  <c r="H38" i="8" s="1"/>
  <c r="E32" i="8"/>
  <c r="H32" i="8" s="1"/>
  <c r="H73" i="8" s="1"/>
  <c r="E19" i="8"/>
  <c r="H19" i="8" s="1"/>
  <c r="E10" i="8"/>
  <c r="H10" i="8" s="1"/>
  <c r="E4" i="8"/>
  <c r="H4" i="8" s="1"/>
  <c r="E11" i="8"/>
  <c r="H11" i="8" s="1"/>
  <c r="E53" i="8"/>
  <c r="H53" i="8" s="1"/>
  <c r="E62" i="8"/>
  <c r="H62" i="8" s="1"/>
  <c r="E56" i="8"/>
  <c r="H56" i="8" s="1"/>
  <c r="E28" i="8"/>
  <c r="H28" i="8" s="1"/>
  <c r="H70" i="8" s="1"/>
  <c r="E13" i="8"/>
  <c r="H13" i="8" s="1"/>
  <c r="E52" i="8"/>
  <c r="H52" i="8" s="1"/>
  <c r="E37" i="8"/>
  <c r="H37" i="8" s="1"/>
  <c r="E31" i="8"/>
  <c r="H31" i="8" s="1"/>
  <c r="E22" i="8"/>
  <c r="H22" i="8" s="1"/>
  <c r="E16" i="8"/>
  <c r="H16" i="8" s="1"/>
  <c r="E3" i="8"/>
  <c r="H3" i="8" s="1"/>
  <c r="E39" i="8"/>
  <c r="H39" i="8" s="1"/>
  <c r="E67" i="8"/>
  <c r="H67" i="8" s="1"/>
  <c r="H61" i="8" s="1"/>
  <c r="E58" i="8"/>
  <c r="H58" i="8" s="1"/>
  <c r="E61" i="8"/>
  <c r="E55" i="8"/>
  <c r="H55" i="8" s="1"/>
  <c r="E46" i="8"/>
  <c r="H46" i="8" s="1"/>
  <c r="E40" i="8"/>
  <c r="H40" i="8" s="1"/>
  <c r="E18" i="8"/>
  <c r="H18" i="8" s="1"/>
  <c r="E12" i="8"/>
  <c r="H12" i="8" s="1"/>
  <c r="E66" i="8"/>
  <c r="H66" i="8" s="1"/>
  <c r="E70" i="8"/>
  <c r="E64" i="8"/>
  <c r="H64" i="8" s="1"/>
  <c r="E36" i="8"/>
  <c r="H36" i="8" s="1"/>
  <c r="E21" i="8"/>
  <c r="H21" i="8" s="1"/>
  <c r="E6" i="8"/>
  <c r="H6" i="8" s="1"/>
  <c r="Q9" i="7"/>
  <c r="Q8" i="7"/>
  <c r="Q6" i="7"/>
  <c r="Q7" i="7"/>
  <c r="T6" i="2"/>
  <c r="U6" i="2"/>
  <c r="V6" i="2"/>
  <c r="W6" i="2"/>
  <c r="T7" i="2"/>
  <c r="U7" i="2"/>
  <c r="V7" i="2"/>
  <c r="W7" i="2"/>
  <c r="Q10" i="7" s="1"/>
  <c r="T8" i="2"/>
  <c r="U8" i="2"/>
  <c r="V8" i="2"/>
  <c r="W8" i="2"/>
  <c r="W5" i="2"/>
  <c r="Q5" i="7" s="1"/>
  <c r="V5" i="2"/>
  <c r="Q4" i="7" s="1"/>
  <c r="U5" i="2"/>
  <c r="T5" i="2"/>
  <c r="S3" i="7" l="1"/>
  <c r="AB3" i="7" s="1"/>
  <c r="A2" i="8"/>
  <c r="B2" i="8"/>
  <c r="C2" i="8" s="1"/>
  <c r="E2" i="8" s="1"/>
  <c r="H2" i="8" l="1"/>
  <c r="T3" i="7"/>
  <c r="V3" i="7"/>
  <c r="P14" i="7" l="1"/>
  <c r="P13" i="7"/>
  <c r="X14" i="7" l="1"/>
  <c r="AG14" i="7" s="1"/>
  <c r="T14" i="7"/>
  <c r="AC14" i="7" s="1"/>
  <c r="Y13" i="7"/>
  <c r="AH13" i="7" s="1"/>
  <c r="T13" i="7"/>
  <c r="AC13" i="7" s="1"/>
  <c r="P10" i="7"/>
  <c r="V10" i="7" s="1"/>
  <c r="AE10" i="7" s="1"/>
  <c r="Y14" i="7"/>
  <c r="AH14" i="7" s="1"/>
  <c r="V13" i="7"/>
  <c r="AE13" i="7" s="1"/>
  <c r="Z13" i="7"/>
  <c r="AI13" i="7" s="1"/>
  <c r="Z14" i="7"/>
  <c r="AI14" i="7" s="1"/>
  <c r="U14" i="7"/>
  <c r="AD14" i="7" s="1"/>
  <c r="S13" i="7"/>
  <c r="AB13" i="7" s="1"/>
  <c r="S14" i="7"/>
  <c r="AB14" i="7" s="1"/>
  <c r="V14" i="7"/>
  <c r="AE14" i="7" s="1"/>
  <c r="W14" i="7"/>
  <c r="AF14" i="7" s="1"/>
  <c r="U13" i="7"/>
  <c r="AD13" i="7" s="1"/>
  <c r="W13" i="7"/>
  <c r="AF13" i="7" s="1"/>
  <c r="X13" i="7"/>
  <c r="AG13" i="7" s="1"/>
  <c r="P6" i="7"/>
  <c r="T6" i="7" s="1"/>
  <c r="AC6" i="7" s="1"/>
  <c r="P4" i="7"/>
  <c r="U4" i="7" s="1"/>
  <c r="AD4" i="7" s="1"/>
  <c r="P5" i="7"/>
  <c r="U5" i="7" s="1"/>
  <c r="AD5" i="7" s="1"/>
  <c r="Y3" i="7"/>
  <c r="AH3" i="7" s="1"/>
  <c r="P7" i="7"/>
  <c r="Z7" i="7" s="1"/>
  <c r="AI7" i="7" s="1"/>
  <c r="P8" i="7"/>
  <c r="W8" i="7" s="1"/>
  <c r="AF8" i="7" s="1"/>
  <c r="P9" i="7"/>
  <c r="U9" i="7" s="1"/>
  <c r="AD9" i="7" s="1"/>
  <c r="W10" i="7" l="1"/>
  <c r="AF10" i="7" s="1"/>
  <c r="S10" i="7"/>
  <c r="AB10" i="7" s="1"/>
  <c r="W3" i="7"/>
  <c r="AF3" i="7" s="1"/>
  <c r="Z10" i="7"/>
  <c r="AI10" i="7" s="1"/>
  <c r="Y10" i="7"/>
  <c r="AH10" i="7" s="1"/>
  <c r="X10" i="7"/>
  <c r="AG10" i="7" s="1"/>
  <c r="T10" i="7"/>
  <c r="AC10" i="7" s="1"/>
  <c r="U10" i="7"/>
  <c r="AD10" i="7" s="1"/>
  <c r="W5" i="7"/>
  <c r="AF5" i="7" s="1"/>
  <c r="Y5" i="7"/>
  <c r="AH5" i="7" s="1"/>
  <c r="X5" i="7"/>
  <c r="AG5" i="7" s="1"/>
  <c r="T5" i="7"/>
  <c r="AC5" i="7" s="1"/>
  <c r="Z5" i="7"/>
  <c r="AI5" i="7" s="1"/>
  <c r="T8" i="7"/>
  <c r="AC8" i="7" s="1"/>
  <c r="Z8" i="7"/>
  <c r="AI8" i="7" s="1"/>
  <c r="S8" i="7"/>
  <c r="AB8" i="7" s="1"/>
  <c r="V5" i="7"/>
  <c r="AE5" i="7" s="1"/>
  <c r="AK14" i="7"/>
  <c r="Y9" i="7"/>
  <c r="AH9" i="7" s="1"/>
  <c r="V9" i="7"/>
  <c r="AE9" i="7" s="1"/>
  <c r="X7" i="7"/>
  <c r="AG7" i="7" s="1"/>
  <c r="AK13" i="7"/>
  <c r="T9" i="7"/>
  <c r="AC9" i="7" s="1"/>
  <c r="Y7" i="7"/>
  <c r="AH7" i="7" s="1"/>
  <c r="T4" i="7"/>
  <c r="AC4" i="7" s="1"/>
  <c r="Z3" i="7"/>
  <c r="AI3" i="7" s="1"/>
  <c r="AE3" i="7"/>
  <c r="U8" i="7"/>
  <c r="AD8" i="7" s="1"/>
  <c r="X8" i="7"/>
  <c r="AG8" i="7" s="1"/>
  <c r="AD3" i="7"/>
  <c r="W6" i="7"/>
  <c r="AF6" i="7" s="1"/>
  <c r="S5" i="7"/>
  <c r="AB5" i="7" s="1"/>
  <c r="Y6" i="7"/>
  <c r="AH6" i="7" s="1"/>
  <c r="Z4" i="7"/>
  <c r="AI4" i="7" s="1"/>
  <c r="S4" i="7"/>
  <c r="AB4" i="7" s="1"/>
  <c r="W7" i="7"/>
  <c r="AF7" i="7" s="1"/>
  <c r="V8" i="7"/>
  <c r="AE8" i="7" s="1"/>
  <c r="Y4" i="7"/>
  <c r="AH4" i="7" s="1"/>
  <c r="X4" i="7"/>
  <c r="AG4" i="7" s="1"/>
  <c r="U6" i="7"/>
  <c r="AD6" i="7" s="1"/>
  <c r="X6" i="7"/>
  <c r="AG6" i="7" s="1"/>
  <c r="Y8" i="7"/>
  <c r="AH8" i="7" s="1"/>
  <c r="AC3" i="7"/>
  <c r="S7" i="7"/>
  <c r="AB7" i="7" s="1"/>
  <c r="Z6" i="7"/>
  <c r="AI6" i="7" s="1"/>
  <c r="V6" i="7"/>
  <c r="AE6" i="7" s="1"/>
  <c r="V7" i="7"/>
  <c r="AE7" i="7" s="1"/>
  <c r="W4" i="7"/>
  <c r="AF4" i="7" s="1"/>
  <c r="S6" i="7"/>
  <c r="AB6" i="7" s="1"/>
  <c r="X3" i="7"/>
  <c r="AG3" i="7" s="1"/>
  <c r="U7" i="7"/>
  <c r="AD7" i="7" s="1"/>
  <c r="T7" i="7"/>
  <c r="AC7" i="7" s="1"/>
  <c r="V4" i="7"/>
  <c r="AE4" i="7" s="1"/>
  <c r="X9" i="7"/>
  <c r="AG9" i="7" s="1"/>
  <c r="W9" i="7"/>
  <c r="AF9" i="7" s="1"/>
  <c r="Z9" i="7"/>
  <c r="AI9" i="7" s="1"/>
  <c r="S9" i="7"/>
  <c r="AB9" i="7" s="1"/>
  <c r="AK10" i="7" l="1"/>
  <c r="AK7" i="7"/>
  <c r="AK5" i="7"/>
  <c r="AK3" i="7"/>
  <c r="AK8" i="7"/>
  <c r="AK4" i="7"/>
  <c r="AK6" i="7"/>
  <c r="AK9" i="7"/>
  <c r="M11" i="7" l="1"/>
  <c r="H11" i="7"/>
  <c r="J12" i="7"/>
  <c r="K12" i="7"/>
  <c r="L11" i="7"/>
  <c r="I12" i="7"/>
  <c r="H12" i="7"/>
  <c r="K11" i="7"/>
  <c r="L12" i="7"/>
  <c r="J11" i="7"/>
  <c r="M12" i="7"/>
  <c r="I11" i="7"/>
  <c r="K19" i="12" l="1"/>
  <c r="J19" i="12"/>
  <c r="R18" i="2"/>
  <c r="R9" i="2" s="1"/>
  <c r="G11" i="12"/>
  <c r="G12" i="7"/>
  <c r="F11" i="12"/>
  <c r="F12" i="7"/>
  <c r="I11" i="12"/>
  <c r="H11" i="12"/>
  <c r="Q11" i="7"/>
  <c r="P11" i="7"/>
  <c r="Z11" i="7" s="1"/>
  <c r="F19" i="12"/>
  <c r="F11" i="7"/>
  <c r="L19" i="12"/>
  <c r="M19" i="12"/>
  <c r="N9" i="2"/>
  <c r="J11" i="12"/>
  <c r="K11" i="12"/>
  <c r="I19" i="12"/>
  <c r="H19" i="12"/>
  <c r="G19" i="12"/>
  <c r="G11" i="7"/>
  <c r="L11" i="12"/>
  <c r="M11" i="12"/>
  <c r="Q12" i="7"/>
  <c r="P12" i="7"/>
  <c r="Y12" i="7" s="1"/>
  <c r="M17" i="12" l="1"/>
  <c r="M15" i="12"/>
  <c r="M14" i="12"/>
  <c r="M16" i="12"/>
  <c r="L15" i="12"/>
  <c r="L17" i="12"/>
  <c r="L14" i="12"/>
  <c r="L16" i="12"/>
  <c r="H14" i="12"/>
  <c r="H17" i="12"/>
  <c r="H15" i="12"/>
  <c r="H16" i="12"/>
  <c r="I17" i="12"/>
  <c r="I14" i="12"/>
  <c r="I16" i="12"/>
  <c r="I15" i="12"/>
  <c r="J17" i="12"/>
  <c r="J14" i="12"/>
  <c r="J16" i="12"/>
  <c r="J15" i="12"/>
  <c r="K15" i="12"/>
  <c r="K17" i="12"/>
  <c r="K14" i="12"/>
  <c r="K16" i="12"/>
  <c r="P19" i="12"/>
  <c r="W19" i="12" s="1"/>
  <c r="AI11" i="7"/>
  <c r="S11" i="7"/>
  <c r="AB11" i="7" s="1"/>
  <c r="AH12" i="7"/>
  <c r="H67" i="11"/>
  <c r="H65" i="8"/>
  <c r="X12" i="7"/>
  <c r="AG12" i="7" s="1"/>
  <c r="W12" i="7"/>
  <c r="AF12" i="7" s="1"/>
  <c r="U11" i="7"/>
  <c r="AD11" i="7" s="1"/>
  <c r="V11" i="7"/>
  <c r="AE11" i="7" s="1"/>
  <c r="V12" i="7"/>
  <c r="AE12" i="7" s="1"/>
  <c r="W18" i="14"/>
  <c r="U12" i="7"/>
  <c r="AD12" i="7" s="1"/>
  <c r="H82" i="11"/>
  <c r="H78" i="8"/>
  <c r="W18" i="2"/>
  <c r="Y11" i="7"/>
  <c r="AH11" i="7" s="1"/>
  <c r="S12" i="7"/>
  <c r="AB12" i="7" s="1"/>
  <c r="Q19" i="12"/>
  <c r="X11" i="7"/>
  <c r="AG11" i="7" s="1"/>
  <c r="T11" i="7"/>
  <c r="AC11" i="7" s="1"/>
  <c r="P11" i="12"/>
  <c r="Y11" i="12" s="1"/>
  <c r="Q11" i="12"/>
  <c r="W11" i="7"/>
  <c r="AF11" i="7" s="1"/>
  <c r="T12" i="7"/>
  <c r="AC12" i="7" s="1"/>
  <c r="Z12" i="7"/>
  <c r="AI12" i="7" s="1"/>
  <c r="Q15" i="12" l="1"/>
  <c r="P15" i="12" s="1"/>
  <c r="X15" i="12" s="1"/>
  <c r="AG15" i="12" s="1"/>
  <c r="Q16" i="12"/>
  <c r="P16" i="12" s="1"/>
  <c r="V16" i="12" s="1"/>
  <c r="AE16" i="12" s="1"/>
  <c r="Q14" i="12"/>
  <c r="P14" i="12" s="1"/>
  <c r="Y14" i="12" s="1"/>
  <c r="AH14" i="12" s="1"/>
  <c r="Q17" i="12"/>
  <c r="P17" i="12" s="1"/>
  <c r="W17" i="12" s="1"/>
  <c r="AF17" i="12" s="1"/>
  <c r="X11" i="12"/>
  <c r="AG11" i="12" s="1"/>
  <c r="V19" i="12"/>
  <c r="AE19" i="12" s="1"/>
  <c r="Z11" i="12"/>
  <c r="AI11" i="12" s="1"/>
  <c r="U19" i="12"/>
  <c r="AD19" i="12" s="1"/>
  <c r="X19" i="12"/>
  <c r="AG19" i="12" s="1"/>
  <c r="Y19" i="12"/>
  <c r="AH19" i="12" s="1"/>
  <c r="U11" i="12"/>
  <c r="AD11" i="12" s="1"/>
  <c r="Z19" i="12"/>
  <c r="AI19" i="12" s="1"/>
  <c r="V11" i="12"/>
  <c r="AE11" i="12" s="1"/>
  <c r="W11" i="12"/>
  <c r="AF11" i="12" s="1"/>
  <c r="AF19" i="12"/>
  <c r="S11" i="12"/>
  <c r="AB11" i="12" s="1"/>
  <c r="AK11" i="7"/>
  <c r="T19" i="12"/>
  <c r="AC19" i="12" s="1"/>
  <c r="AK12" i="7"/>
  <c r="AH11" i="12"/>
  <c r="S19" i="12"/>
  <c r="AB19" i="12" s="1"/>
  <c r="H70" i="11"/>
  <c r="H68" i="8"/>
  <c r="T11" i="12"/>
  <c r="AC11" i="12" s="1"/>
  <c r="U17" i="12" l="1"/>
  <c r="AD17" i="12" s="1"/>
  <c r="X14" i="12"/>
  <c r="AG14" i="12" s="1"/>
  <c r="X16" i="12"/>
  <c r="AG16" i="12" s="1"/>
  <c r="U15" i="12"/>
  <c r="AD15" i="12" s="1"/>
  <c r="Z15" i="12"/>
  <c r="AI15" i="12" s="1"/>
  <c r="W15" i="12"/>
  <c r="AF15" i="12" s="1"/>
  <c r="AK15" i="12" s="1"/>
  <c r="X17" i="12"/>
  <c r="AG17" i="12" s="1"/>
  <c r="V15" i="12"/>
  <c r="AE15" i="12" s="1"/>
  <c r="Y15" i="12"/>
  <c r="AH15" i="12" s="1"/>
  <c r="V17" i="12"/>
  <c r="AE17" i="12" s="1"/>
  <c r="Z14" i="12"/>
  <c r="AI14" i="12" s="1"/>
  <c r="V14" i="12"/>
  <c r="AE14" i="12" s="1"/>
  <c r="Z17" i="12"/>
  <c r="AI17" i="12" s="1"/>
  <c r="W14" i="12"/>
  <c r="AF14" i="12" s="1"/>
  <c r="AK14" i="12" s="1"/>
  <c r="Z16" i="12"/>
  <c r="AI16" i="12" s="1"/>
  <c r="Y16" i="12"/>
  <c r="AH16" i="12" s="1"/>
  <c r="U14" i="12"/>
  <c r="AD14" i="12" s="1"/>
  <c r="U16" i="12"/>
  <c r="AD16" i="12" s="1"/>
  <c r="Y17" i="12"/>
  <c r="AH17" i="12" s="1"/>
  <c r="W16" i="12"/>
  <c r="AF16" i="12" s="1"/>
  <c r="AK11" i="12"/>
  <c r="AK19" i="12"/>
  <c r="AK17" i="12" l="1"/>
  <c r="AK16" i="12"/>
  <c r="AM5" i="12"/>
  <c r="AN5" i="12" s="1"/>
  <c r="AM5" i="7"/>
  <c r="AN5" i="7" s="1"/>
  <c r="G8" i="10"/>
  <c r="G7" i="10" s="1"/>
  <c r="AM7" i="12"/>
  <c r="AN7" i="12" s="1"/>
  <c r="AM7" i="7"/>
  <c r="AN7" i="7" s="1"/>
  <c r="G12" i="10"/>
  <c r="G11" i="10" s="1"/>
  <c r="G16" i="10"/>
  <c r="G15" i="10" s="1"/>
  <c r="AM9" i="12"/>
  <c r="AN9" i="12" s="1"/>
  <c r="AM9" i="7"/>
  <c r="AN9" i="7" s="1"/>
  <c r="AM4" i="12"/>
  <c r="AN4" i="12" s="1"/>
  <c r="AM4" i="7"/>
  <c r="AN4" i="7" s="1"/>
  <c r="G6" i="10"/>
  <c r="G5" i="10" s="1"/>
  <c r="AM6" i="12"/>
  <c r="AN6" i="12" s="1"/>
  <c r="AM6" i="7"/>
  <c r="AN6" i="7" s="1"/>
  <c r="G10" i="10"/>
  <c r="G9" i="10" s="1"/>
  <c r="AM8" i="7"/>
  <c r="AN8" i="7" s="1"/>
  <c r="AM8" i="12"/>
  <c r="AN8" i="12" s="1"/>
  <c r="G14" i="10"/>
  <c r="G13" i="10" s="1"/>
  <c r="AM3" i="12"/>
  <c r="AN3" i="12" s="1"/>
  <c r="AM3" i="7"/>
  <c r="AN3" i="7" s="1"/>
  <c r="G4" i="10"/>
  <c r="G3" i="10" s="1"/>
  <c r="AM10" i="12"/>
  <c r="AN10" i="12" s="1"/>
  <c r="AM10" i="7"/>
  <c r="AN10" i="7" s="1"/>
  <c r="G18" i="10"/>
  <c r="G17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<sst xmlns="http://schemas.openxmlformats.org/spreadsheetml/2006/main" count="492" uniqueCount="140">
  <si>
    <t>Name</t>
  </si>
  <si>
    <t>Input No</t>
  </si>
  <si>
    <t>NB</t>
  </si>
  <si>
    <t>SB</t>
  </si>
  <si>
    <t>WB</t>
  </si>
  <si>
    <t>EB</t>
  </si>
  <si>
    <t>15-Minute HOURLY Flow Rates from Raw Counts:</t>
  </si>
  <si>
    <t>Unbalanced Peak-Hour Volume</t>
  </si>
  <si>
    <t>Turning Movement Count</t>
  </si>
  <si>
    <t>60 Minute Counts</t>
  </si>
  <si>
    <t>DATE</t>
  </si>
  <si>
    <t>TIME</t>
  </si>
  <si>
    <t>INTID</t>
  </si>
  <si>
    <t>NBL</t>
  </si>
  <si>
    <t>NBT</t>
  </si>
  <si>
    <t>NBR</t>
  </si>
  <si>
    <t>SBL</t>
  </si>
  <si>
    <t>SBT</t>
  </si>
  <si>
    <t>SBR</t>
  </si>
  <si>
    <t>EBL</t>
  </si>
  <si>
    <t>EBT</t>
  </si>
  <si>
    <t>EBR</t>
  </si>
  <si>
    <t>WBL</t>
  </si>
  <si>
    <t>WBT</t>
  </si>
  <si>
    <t>WBR</t>
  </si>
  <si>
    <t>Balanced Peak-Hour Volume</t>
  </si>
  <si>
    <t>15-Minute Ratios vs. Unbalanced Peak-Hour Volume:</t>
  </si>
  <si>
    <t>VISSIM Input Volume (Copy/Paste into VISSIM):</t>
  </si>
  <si>
    <t>Intersection</t>
  </si>
  <si>
    <t>Number</t>
  </si>
  <si>
    <t>Direction</t>
  </si>
  <si>
    <t>N</t>
  </si>
  <si>
    <t>S</t>
  </si>
  <si>
    <t>E</t>
  </si>
  <si>
    <t>W</t>
  </si>
  <si>
    <t>Decision</t>
  </si>
  <si>
    <t>Left</t>
  </si>
  <si>
    <t>Through</t>
  </si>
  <si>
    <t>Right</t>
  </si>
  <si>
    <t>L</t>
  </si>
  <si>
    <t>T</t>
  </si>
  <si>
    <t>R</t>
  </si>
  <si>
    <t>Motorized Vehicle Routes</t>
  </si>
  <si>
    <t>Vehicle Routing Decision</t>
  </si>
  <si>
    <t>First Digit</t>
  </si>
  <si>
    <t>Second Digit</t>
  </si>
  <si>
    <t>Third Digit</t>
  </si>
  <si>
    <t>Node/Intersection #</t>
  </si>
  <si>
    <t>Int #</t>
  </si>
  <si>
    <t>Direction #</t>
  </si>
  <si>
    <t>Movement</t>
  </si>
  <si>
    <t>Routing Decision #</t>
  </si>
  <si>
    <t>Route #</t>
  </si>
  <si>
    <t>RelFlow (Volume)</t>
  </si>
  <si>
    <t>Balanced Peak-Hour Volume Check</t>
  </si>
  <si>
    <t>Battlefield Blvd &amp; Gainsborough Square</t>
  </si>
  <si>
    <t>Battlefield Blvd &amp; Great Bridge Blvd</t>
  </si>
  <si>
    <t>Great Bridge Blvd &amp; Oak Grove Connector</t>
  </si>
  <si>
    <t>Kempsville &amp; Clearfield</t>
  </si>
  <si>
    <t>Off-ramp to Kempsville</t>
  </si>
  <si>
    <t>Off-ramp to Great Bridge Blvd</t>
  </si>
  <si>
    <t>168/Battlefield Interchange</t>
  </si>
  <si>
    <t xml:space="preserve">St Lukes Church Rd </t>
  </si>
  <si>
    <t>Kempsville Rd and Church</t>
  </si>
  <si>
    <t>Kempsville Rd and Stillwater Dr</t>
  </si>
  <si>
    <t>U-turn</t>
  </si>
  <si>
    <t>Driveway Left 1</t>
  </si>
  <si>
    <t>Driveway Left 2</t>
  </si>
  <si>
    <t>Driveway Right 1</t>
  </si>
  <si>
    <t>Driveway Right 2</t>
  </si>
  <si>
    <t>U</t>
  </si>
  <si>
    <t>DL1</t>
  </si>
  <si>
    <t>DL2</t>
  </si>
  <si>
    <t>DR1</t>
  </si>
  <si>
    <t>DR2</t>
  </si>
  <si>
    <t>EB Gainsborough Sq</t>
  </si>
  <si>
    <t>WB Gainsborough Sq</t>
  </si>
  <si>
    <t>NB Battlefield Blvd</t>
  </si>
  <si>
    <t>EB Great Bridge Blvd</t>
  </si>
  <si>
    <t>WB Kempsville Rd</t>
  </si>
  <si>
    <t>WB 168</t>
  </si>
  <si>
    <t>NB Clearfield Ave</t>
  </si>
  <si>
    <t>EB 168</t>
  </si>
  <si>
    <t>SB Clearfield Ave</t>
  </si>
  <si>
    <t>NBU</t>
  </si>
  <si>
    <t>SBU</t>
  </si>
  <si>
    <t>EBU</t>
  </si>
  <si>
    <t>WBU</t>
  </si>
  <si>
    <t>Total</t>
  </si>
  <si>
    <t>Intersection Approach OR Ramp/Mainline Numbering</t>
  </si>
  <si>
    <t>NB N Battlefield Blvd &amp; On-Ramp to WB Great Bridge Bypass</t>
  </si>
  <si>
    <t>SB N Battlefield Blvd &amp; WB Great Bridge Bypass Off-Ramp</t>
  </si>
  <si>
    <t>SB N Battlefield Blvd &amp; On-Ramp to WB Great Bridge Bypass</t>
  </si>
  <si>
    <t>Great Bridge Bypass Off-Ramp &amp; SB Great Bridge Blvd</t>
  </si>
  <si>
    <t>SB N Battlefield Blvd &amp; On-Ramp to EB Great Bridge Bypass</t>
  </si>
  <si>
    <t>NB N Battlefield Blvd &amp; EB Great Bridge Bypass Off-Ramp</t>
  </si>
  <si>
    <t>NB N Battlefield Blvd &amp; On-Ramp to EB Great Bridge Bypass</t>
  </si>
  <si>
    <t>N Battlefield Blvd Great Bridge Bypass NB Off-Ramp</t>
  </si>
  <si>
    <t>NB Great Bridge Bypass Off-Ramp &amp; EB Kempsville Rd</t>
  </si>
  <si>
    <t>Ramp #</t>
  </si>
  <si>
    <t>Ramp</t>
  </si>
  <si>
    <t>ML</t>
  </si>
  <si>
    <t>Generator</t>
  </si>
  <si>
    <t>NB St Lukes Church</t>
  </si>
  <si>
    <t>Intersection #</t>
  </si>
  <si>
    <t>SB Stillwater Dr</t>
  </si>
  <si>
    <t>5402 = 204</t>
  </si>
  <si>
    <t>902-2 MINUS 904-1</t>
  </si>
  <si>
    <t>901-1 MINUS 903-1</t>
  </si>
  <si>
    <t>Vehicle Compositions</t>
  </si>
  <si>
    <t>HGV %</t>
  </si>
  <si>
    <t xml:space="preserve">Passenger Vehicles % </t>
  </si>
  <si>
    <t>Passenger Vehicle %</t>
  </si>
  <si>
    <t>5301 = 203</t>
  </si>
  <si>
    <t>Through past bypass</t>
  </si>
  <si>
    <t>Right onto Bypass</t>
  </si>
  <si>
    <t>Origin-Destination</t>
  </si>
  <si>
    <t>TMC</t>
  </si>
  <si>
    <t>Ramp %</t>
  </si>
  <si>
    <t>Through %</t>
  </si>
  <si>
    <t>AM</t>
  </si>
  <si>
    <t>NB Battlefield</t>
  </si>
  <si>
    <t>EB Great Bridge</t>
  </si>
  <si>
    <t>WB Kempsville</t>
  </si>
  <si>
    <t>Ramp Vol</t>
  </si>
  <si>
    <t>Through Vol</t>
  </si>
  <si>
    <t>TOD</t>
  </si>
  <si>
    <t>ROD</t>
  </si>
  <si>
    <t/>
  </si>
  <si>
    <t>SB Gainsborough Sq</t>
  </si>
  <si>
    <t>WB Battlefield Blvd</t>
  </si>
  <si>
    <t>NB Great Bridge Blvd</t>
  </si>
  <si>
    <t>EB Clearfield Ave</t>
  </si>
  <si>
    <t>PM</t>
  </si>
  <si>
    <t>MANUAL CALCULATION</t>
  </si>
  <si>
    <t>464S-ML-EnGBB-01</t>
  </si>
  <si>
    <t>464S-ML-EnUS17-01</t>
  </si>
  <si>
    <t>464S-ML-En291B</t>
  </si>
  <si>
    <t>464S-ML-07</t>
  </si>
  <si>
    <t>EB 168 ramps (based on total EB 168 volumes and ramp % collected from 64/464)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</si>
</sst>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[$-409]h:mm\ AM/PM;@"/>
    <numFmt numFmtId="166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9">
    <xf numFmtId="0" fontId="0" fillId="0" borderId="0" xfId="0"/>
    <xf numFmtId="0" fontId="1" fillId="0" borderId="0" xfId="0" applyFont="1"/>
    <xf numFmtId="0" fontId="0" fillId="0" borderId="0" xfId="0" applyFont="1"/>
    <xf numFmtId="164" fontId="0" fillId="0" borderId="0" xfId="0" applyNumberFormat="1"/>
    <xf numFmtId="20" fontId="0" fillId="0" borderId="0" xfId="0" applyNumberFormat="1" applyAlignment="1">
      <alignment horizontal="center" vertical="center"/>
    </xf>
    <xf numFmtId="20" fontId="0" fillId="2" borderId="0" xfId="0" applyNumberFormat="1" applyFill="1" applyAlignment="1">
      <alignment horizontal="center" vertical="center"/>
    </xf>
    <xf numFmtId="20" fontId="0" fillId="3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1" fontId="0" fillId="4" borderId="0" xfId="0" applyNumberFormat="1" applyFill="1" applyAlignment="1">
      <alignment horizontal="center"/>
    </xf>
    <xf numFmtId="0" fontId="1" fillId="0" borderId="0" xfId="0" applyFont="1" applyAlignment="1">
      <alignment wrapText="1"/>
    </xf>
    <xf numFmtId="1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left" wrapText="1"/>
    </xf>
    <xf numFmtId="9" fontId="0" fillId="0" borderId="0" xfId="1" applyFont="1"/>
    <xf numFmtId="0" fontId="0" fillId="0" borderId="0" xfId="0" applyNumberFormat="1"/>
    <xf numFmtId="0" fontId="0" fillId="0" borderId="0" xfId="0" applyAlignment="1">
      <alignment horizontal="center"/>
    </xf>
    <xf numFmtId="1" fontId="0" fillId="0" borderId="0" xfId="1" applyNumberFormat="1" applyFont="1" applyBorder="1"/>
    <xf numFmtId="1" fontId="0" fillId="0" borderId="1" xfId="1" applyNumberFormat="1" applyFont="1" applyBorder="1"/>
    <xf numFmtId="1" fontId="0" fillId="0" borderId="7" xfId="1" applyNumberFormat="1" applyFon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3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5" borderId="0" xfId="0" applyFill="1"/>
    <xf numFmtId="0" fontId="0" fillId="6" borderId="0" xfId="0" applyFill="1"/>
    <xf numFmtId="0" fontId="0" fillId="0" borderId="1" xfId="0" applyBorder="1"/>
    <xf numFmtId="0" fontId="0" fillId="0" borderId="7" xfId="0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7" borderId="0" xfId="0" applyNumberFormat="1" applyFill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quotePrefix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/>
    </xf>
    <xf numFmtId="0" fontId="0" fillId="8" borderId="0" xfId="0" applyFill="1" applyAlignment="1">
      <alignment horizontal="center"/>
    </xf>
    <xf numFmtId="1" fontId="0" fillId="0" borderId="4" xfId="1" applyNumberFormat="1" applyFont="1" applyBorder="1"/>
    <xf numFmtId="1" fontId="0" fillId="0" borderId="5" xfId="1" applyNumberFormat="1" applyFont="1" applyBorder="1"/>
    <xf numFmtId="1" fontId="0" fillId="0" borderId="6" xfId="1" applyNumberFormat="1" applyFont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1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1" fontId="0" fillId="3" borderId="0" xfId="0" applyNumberFormat="1" applyFill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2" borderId="0" xfId="0" applyNumberFormat="1" applyFill="1" applyAlignment="1">
      <alignment horizontal="center" vertical="center"/>
    </xf>
    <xf numFmtId="0" fontId="0" fillId="3" borderId="0" xfId="0" applyNumberFormat="1" applyFill="1" applyAlignment="1">
      <alignment horizontal="center" vertical="center"/>
    </xf>
    <xf numFmtId="0" fontId="0" fillId="3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166" fontId="0" fillId="4" borderId="0" xfId="1" applyNumberFormat="1" applyFont="1" applyFill="1" applyAlignment="1">
      <alignment vertical="center"/>
    </xf>
    <xf numFmtId="166" fontId="0" fillId="7" borderId="0" xfId="0" applyNumberFormat="1" applyFill="1" applyAlignment="1">
      <alignment vertical="center"/>
    </xf>
    <xf numFmtId="166" fontId="0" fillId="4" borderId="0" xfId="0" applyNumberFormat="1" applyFill="1" applyAlignment="1">
      <alignment vertical="center"/>
    </xf>
    <xf numFmtId="166" fontId="0" fillId="8" borderId="0" xfId="0" applyNumberFormat="1" applyFill="1" applyAlignment="1">
      <alignment vertical="center"/>
    </xf>
    <xf numFmtId="0" fontId="0" fillId="0" borderId="4" xfId="0" applyBorder="1"/>
    <xf numFmtId="0" fontId="0" fillId="0" borderId="5" xfId="0" applyFont="1" applyBorder="1"/>
    <xf numFmtId="0" fontId="1" fillId="0" borderId="5" xfId="0" applyFont="1" applyBorder="1" applyAlignment="1">
      <alignment horizontal="center" vertical="center"/>
    </xf>
    <xf numFmtId="0" fontId="0" fillId="0" borderId="22" xfId="0" applyFont="1" applyBorder="1"/>
    <xf numFmtId="0" fontId="1" fillId="0" borderId="22" xfId="0" applyFont="1" applyBorder="1" applyAlignment="1">
      <alignment horizontal="center" vertical="center"/>
    </xf>
    <xf numFmtId="0" fontId="0" fillId="0" borderId="5" xfId="0" applyBorder="1"/>
    <xf numFmtId="166" fontId="0" fillId="4" borderId="22" xfId="1" applyNumberFormat="1" applyFont="1" applyFill="1" applyBorder="1" applyAlignment="1">
      <alignment vertical="center"/>
    </xf>
    <xf numFmtId="166" fontId="0" fillId="4" borderId="23" xfId="1" applyNumberFormat="1" applyFont="1" applyFill="1" applyBorder="1" applyAlignment="1">
      <alignment vertical="center"/>
    </xf>
    <xf numFmtId="166" fontId="0" fillId="4" borderId="5" xfId="0" applyNumberFormat="1" applyFill="1" applyBorder="1" applyAlignment="1">
      <alignment vertical="center"/>
    </xf>
    <xf numFmtId="166" fontId="0" fillId="4" borderId="6" xfId="0" applyNumberFormat="1" applyFill="1" applyBorder="1" applyAlignment="1">
      <alignment vertical="center"/>
    </xf>
    <xf numFmtId="166" fontId="0" fillId="8" borderId="5" xfId="0" applyNumberFormat="1" applyFill="1" applyBorder="1" applyAlignment="1">
      <alignment vertical="center"/>
    </xf>
    <xf numFmtId="166" fontId="0" fillId="8" borderId="6" xfId="0" applyNumberFormat="1" applyFill="1" applyBorder="1" applyAlignment="1">
      <alignment vertical="center"/>
    </xf>
    <xf numFmtId="166" fontId="0" fillId="8" borderId="22" xfId="0" applyNumberFormat="1" applyFill="1" applyBorder="1" applyAlignment="1">
      <alignment vertical="center"/>
    </xf>
    <xf numFmtId="166" fontId="0" fillId="8" borderId="23" xfId="0" applyNumberFormat="1" applyFill="1" applyBorder="1" applyAlignment="1">
      <alignment vertical="center"/>
    </xf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1" xfId="0" applyFont="1" applyBorder="1"/>
    <xf numFmtId="0" fontId="1" fillId="0" borderId="21" xfId="0" applyFont="1" applyBorder="1"/>
    <xf numFmtId="0" fontId="1" fillId="0" borderId="0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9" fontId="0" fillId="0" borderId="2" xfId="1" applyFont="1" applyBorder="1" applyAlignment="1">
      <alignment horizontal="center"/>
    </xf>
    <xf numFmtId="9" fontId="0" fillId="0" borderId="10" xfId="1" applyFon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0" fillId="0" borderId="29" xfId="0" applyBorder="1" applyAlignment="1">
      <alignment horizontal="center"/>
    </xf>
    <xf numFmtId="0" fontId="1" fillId="0" borderId="4" xfId="0" applyFont="1" applyBorder="1"/>
    <xf numFmtId="1" fontId="0" fillId="3" borderId="0" xfId="0" applyNumberFormat="1" applyFill="1"/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0" borderId="31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2" xfId="0" applyFont="1" applyBorder="1" applyAlignment="1"/>
    <xf numFmtId="0" fontId="1" fillId="0" borderId="33" xfId="0" applyFont="1" applyBorder="1" applyAlignment="1"/>
    <xf numFmtId="0" fontId="1" fillId="0" borderId="14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" fontId="0" fillId="0" borderId="4" xfId="1" applyNumberFormat="1" applyFont="1" applyBorder="1" applyAlignment="1">
      <alignment horizontal="center"/>
    </xf>
    <xf numFmtId="1" fontId="0" fillId="0" borderId="5" xfId="1" applyNumberFormat="1" applyFont="1" applyBorder="1" applyAlignment="1">
      <alignment horizontal="center"/>
    </xf>
    <xf numFmtId="1" fontId="0" fillId="0" borderId="6" xfId="1" applyNumberFormat="1" applyFont="1" applyBorder="1" applyAlignment="1">
      <alignment horizontal="center"/>
    </xf>
    <xf numFmtId="1" fontId="0" fillId="0" borderId="1" xfId="1" applyNumberFormat="1" applyFont="1" applyBorder="1" applyAlignment="1">
      <alignment horizontal="center"/>
    </xf>
    <xf numFmtId="1" fontId="0" fillId="0" borderId="0" xfId="1" applyNumberFormat="1" applyFont="1" applyBorder="1" applyAlignment="1">
      <alignment horizontal="center"/>
    </xf>
    <xf numFmtId="1" fontId="0" fillId="0" borderId="7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21" xfId="0" applyNumberFormat="1" applyBorder="1" applyAlignment="1">
      <alignment horizontal="center"/>
    </xf>
    <xf numFmtId="1" fontId="0" fillId="0" borderId="22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1" fontId="0" fillId="0" borderId="23" xfId="0" applyNumberForma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Normal" xfId="0" builtinId="0"/>
    <cellStyle name="Percent" xfId="1" builtinId="5"/>
  </cellStyles>
  <dxfs count="3">
    <dxf>
      <fill>
        <patternFill>
          <bgColor rgb="FFFFB9B9"/>
        </patternFill>
      </fill>
    </dxf>
    <dxf>
      <fill>
        <patternFill>
          <bgColor rgb="FFFFB9B9"/>
        </patternFill>
      </fill>
    </dxf>
    <dxf>
      <fill>
        <patternFill>
          <bgColor rgb="FFFFB9B9"/>
        </patternFill>
      </fill>
    </dxf>
  </dxfs>
  <tableStyles count="0" defaultTableStyle="TableStyleMedium2" defaultPivotStyle="PivotStyleLight16"/>
  <colors>
    <mruColors>
      <color rgb="FFFFB9B9"/>
      <color rgb="FFFC948C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415290</xdr:colOff>
      <xdr:row>24</xdr:row>
      <xdr:rowOff>95250</xdr:rowOff>
    </xdr:from>
    <xdr:to>
      <xdr:col>18</xdr:col>
      <xdr:colOff>281940</xdr:colOff>
      <xdr:row>28</xdr:row>
      <xdr:rowOff>129540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1C5450C-742F-4E88-8A1A-8E8F19B358A5}"/>
            </a:ext>
          </a:extLst>
        </xdr:cNvPr>
        <xdr:cNvSpPr txBox="1"/>
      </xdr:nvSpPr>
      <xdr:spPr>
        <a:xfrm>
          <a:off x="11216640" y="4438650"/>
          <a:ext cx="2305050" cy="93916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ROUTES</a:t>
          </a:r>
          <a:r>
            <a:rPr lang="en-US" sz="1100" baseline="0"/>
            <a:t> APPROACHING SB BYPASS (201, 203, 204 DECISIONS 9/10) HAVE OD PAIRING THAT IS CALCULATED WITH A MANUAL PERCENTAGE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415290</xdr:colOff>
      <xdr:row>24</xdr:row>
      <xdr:rowOff>95250</xdr:rowOff>
    </xdr:from>
    <xdr:to>
      <xdr:col>18</xdr:col>
      <xdr:colOff>281940</xdr:colOff>
      <xdr:row>28</xdr:row>
      <xdr:rowOff>129540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37F642A-3671-4501-A25C-FDF191240488}"/>
            </a:ext>
          </a:extLst>
        </xdr:cNvPr>
        <xdr:cNvSpPr txBox="1"/>
      </xdr:nvSpPr>
      <xdr:spPr>
        <a:xfrm>
          <a:off x="11220450" y="4484370"/>
          <a:ext cx="2305050" cy="94869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ROUTES</a:t>
          </a:r>
          <a:r>
            <a:rPr lang="en-US" sz="1100" baseline="0"/>
            <a:t> APPROACHING SB BYPASS (201, 203, 204 DECISIONS 9/10) HAVE OD PAIRING THAT IS CALCULATED WITH A MANUAL PERCENTAGE</a:t>
          </a:r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IC_TPTO/117472_VDOT_STARS_OnCall/016_Hampton%20Roads%20Project%20Pipeline%20-%20Phase%202/3%20Project%20Data/3-03%20Traffic%20Analysis/TrafficVolumes/HR02/1-%20Intersection%20Counts/HR02_Volume_Database_v4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file:///\\kimley-horn.com\RIC_TPTO\117472_VDOT_STARS_OnCall\016_Hampton%20Roads%20Project%20Pipeline%20-%20Phase%202\3%20Project%20Data\3-03%20Traffic%20Analysis\TrafficVolumes\HR02\2-%20Volume%20Balancing\HR02_Existing_AMPeak_Volume_Balancing_v3.xlsm?C266BBC4" TargetMode="External"/><Relationship Id="rId1" Type="http://schemas.openxmlformats.org/officeDocument/2006/relationships/externalLinkPath" Target="file:///\\C266BBC4\HR02_Existing_AMPeak_Volume_Balancing_v3.xlsm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microsoft.com/office/2019/04/relationships/externalLinkLongPath" Target="file:///\\kimley-horn.com\RIC_TPTO\117472_VDOT_STARS_OnCall\016_Hampton%20Roads%20Project%20Pipeline%20-%20Phase%202\3%20Project%20Data\3-03%20Traffic%20Analysis\TrafficVolumes\HR02\2-%20Volume%20Balancing\HR02_Existing_PMPeak_Volume_Balancing_v1.xlsm?C266BBC4" TargetMode="External"/><Relationship Id="rId1" Type="http://schemas.openxmlformats.org/officeDocument/2006/relationships/externalLinkPath" Target="file:///\\C266BBC4\HR02_Existing_PMPeak_Volume_Balancing_v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Info"/>
      <sheetName val="Intersection ID"/>
      <sheetName val="Template"/>
      <sheetName val="VolumeComparison"/>
      <sheetName val="PHFComparison"/>
      <sheetName val="HGV%Comparison"/>
      <sheetName val="AMPeakVolumes"/>
      <sheetName val="AM 2019 Volumes Comparison"/>
      <sheetName val="PMPeakVolumes"/>
      <sheetName val="PM 2019 Volumes Comparison"/>
      <sheetName val="PHF_PeakSummary"/>
      <sheetName val="AMHGV%Peak"/>
      <sheetName val="PMHGV%Peak"/>
      <sheetName val="PedComparison"/>
      <sheetName val="Peds_PeakSummary"/>
      <sheetName val="PedBike_PeakVolumes"/>
      <sheetName val="1"/>
      <sheetName val="2"/>
      <sheetName val="3"/>
      <sheetName val="4"/>
      <sheetName val="9"/>
      <sheetName val="R"/>
      <sheetName val="11"/>
      <sheetName val="12"/>
      <sheetName val="13"/>
      <sheetName val="14"/>
      <sheetName val="91"/>
      <sheetName val="92"/>
      <sheetName val="93"/>
      <sheetName val="94"/>
      <sheetName val="95"/>
      <sheetName val="96"/>
      <sheetName val="97"/>
      <sheetName val="98"/>
      <sheetName val="99"/>
      <sheetName val="Help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9">
          <cell r="C9" t="str">
            <v>Int ID</v>
          </cell>
        </row>
      </sheetData>
      <sheetData sheetId="10"/>
      <sheetData sheetId="11"/>
      <sheetData sheetId="12">
        <row r="9">
          <cell r="C9" t="str">
            <v>Int ID</v>
          </cell>
          <cell r="D9" t="str">
            <v>Description</v>
          </cell>
          <cell r="E9" t="str">
            <v>NBL</v>
          </cell>
          <cell r="F9" t="str">
            <v>NBT</v>
          </cell>
          <cell r="G9" t="str">
            <v>NBR</v>
          </cell>
          <cell r="H9" t="str">
            <v>NBU</v>
          </cell>
          <cell r="I9" t="str">
            <v>XX</v>
          </cell>
          <cell r="J9" t="str">
            <v>XX</v>
          </cell>
          <cell r="K9" t="str">
            <v>SBL</v>
          </cell>
          <cell r="L9" t="str">
            <v>SBT</v>
          </cell>
          <cell r="M9" t="str">
            <v>SBR</v>
          </cell>
          <cell r="N9" t="str">
            <v>SBU</v>
          </cell>
          <cell r="O9" t="str">
            <v>XX</v>
          </cell>
          <cell r="P9" t="str">
            <v>XX</v>
          </cell>
          <cell r="Q9" t="str">
            <v>EBL</v>
          </cell>
          <cell r="R9" t="str">
            <v>EBT</v>
          </cell>
          <cell r="S9" t="str">
            <v>EBR</v>
          </cell>
          <cell r="T9" t="str">
            <v>SBU</v>
          </cell>
          <cell r="U9" t="str">
            <v>XX</v>
          </cell>
          <cell r="V9" t="str">
            <v>XX</v>
          </cell>
          <cell r="W9" t="str">
            <v>WBL</v>
          </cell>
          <cell r="X9" t="str">
            <v>WBT</v>
          </cell>
          <cell r="Y9" t="str">
            <v>WBR</v>
          </cell>
          <cell r="Z9" t="str">
            <v>SBU</v>
          </cell>
          <cell r="AA9" t="str">
            <v>XX</v>
          </cell>
          <cell r="AB9" t="str">
            <v>XX</v>
          </cell>
          <cell r="AC9" t="str">
            <v>NWBL</v>
          </cell>
          <cell r="AD9" t="str">
            <v>NWBT</v>
          </cell>
          <cell r="AE9" t="str">
            <v>NWBR</v>
          </cell>
          <cell r="AF9" t="str">
            <v>NWBU</v>
          </cell>
          <cell r="AG9" t="str">
            <v>XX</v>
          </cell>
          <cell r="AH9" t="str">
            <v>XX</v>
          </cell>
          <cell r="AI9" t="str">
            <v>SEBL</v>
          </cell>
          <cell r="AJ9" t="str">
            <v>SEBT</v>
          </cell>
          <cell r="AK9" t="str">
            <v>SEBR</v>
          </cell>
          <cell r="AL9" t="str">
            <v>SEBU</v>
          </cell>
          <cell r="AM9" t="str">
            <v>XX</v>
          </cell>
          <cell r="AN9" t="str">
            <v>XX</v>
          </cell>
          <cell r="AO9" t="str">
            <v>NB</v>
          </cell>
          <cell r="AP9" t="str">
            <v>SB</v>
          </cell>
          <cell r="AQ9" t="str">
            <v>EB</v>
          </cell>
          <cell r="AR9" t="str">
            <v>WB</v>
          </cell>
        </row>
        <row r="10">
          <cell r="C10">
            <v>1</v>
          </cell>
          <cell r="D10" t="str">
            <v>Gainsborough Square East &amp;  Battlefield Boulevard</v>
          </cell>
          <cell r="E10">
            <v>2.0689655172413793E-2</v>
          </cell>
          <cell r="F10">
            <v>1.8673535093367676E-2</v>
          </cell>
          <cell r="G10">
            <v>3.0303030303030304E-2</v>
          </cell>
          <cell r="H10">
            <v>0</v>
          </cell>
          <cell r="I10" t="str">
            <v/>
          </cell>
          <cell r="J10" t="str">
            <v/>
          </cell>
          <cell r="K10">
            <v>3.6363636363636362E-2</v>
          </cell>
          <cell r="L10">
            <v>4.8678720445062586E-2</v>
          </cell>
          <cell r="M10">
            <v>2.8571428571428571E-2</v>
          </cell>
          <cell r="N10">
            <v>0</v>
          </cell>
          <cell r="O10" t="str">
            <v/>
          </cell>
          <cell r="P10" t="str">
            <v/>
          </cell>
          <cell r="Q10">
            <v>1.3333333333333334E-2</v>
          </cell>
          <cell r="R10">
            <v>0.10526315789473684</v>
          </cell>
          <cell r="S10">
            <v>3.5714285714285712E-2</v>
          </cell>
          <cell r="T10">
            <v>0</v>
          </cell>
          <cell r="U10" t="str">
            <v/>
          </cell>
          <cell r="V10" t="str">
            <v/>
          </cell>
          <cell r="W10">
            <v>3.5971223021582732E-2</v>
          </cell>
          <cell r="X10">
            <v>0</v>
          </cell>
          <cell r="Y10">
            <v>4.0816326530612242E-2</v>
          </cell>
          <cell r="Z10">
            <v>0</v>
          </cell>
          <cell r="AA10" t="str">
            <v/>
          </cell>
          <cell r="AB10" t="str">
            <v/>
          </cell>
          <cell r="AC10" t="str">
            <v/>
          </cell>
          <cell r="AD10" t="str">
            <v/>
          </cell>
          <cell r="AE10" t="str">
            <v/>
          </cell>
          <cell r="AF10" t="str">
            <v/>
          </cell>
          <cell r="AG10" t="str">
            <v/>
          </cell>
          <cell r="AH10" t="str">
            <v/>
          </cell>
          <cell r="AI10" t="str">
            <v/>
          </cell>
          <cell r="AJ10" t="str">
            <v/>
          </cell>
          <cell r="AK10" t="str">
            <v/>
          </cell>
          <cell r="AL10" t="str">
            <v/>
          </cell>
          <cell r="AM10" t="str">
            <v/>
          </cell>
          <cell r="AN10" t="str">
            <v/>
          </cell>
          <cell r="AO10">
            <v>1.7416555142202944E-2</v>
          </cell>
          <cell r="AP10">
            <v>2.840344634503188E-2</v>
          </cell>
          <cell r="AQ10">
            <v>5.1436925647451968E-2</v>
          </cell>
          <cell r="AR10">
            <v>2.5595849850731656E-2</v>
          </cell>
        </row>
        <row r="11">
          <cell r="C11">
            <v>2</v>
          </cell>
          <cell r="D11" t="str">
            <v>N Battlefield Blvd &amp; Great Bridge Blvd/Kempsville Rd</v>
          </cell>
          <cell r="E11">
            <v>3.7735849056603772E-2</v>
          </cell>
          <cell r="F11">
            <v>2.4844720496894408E-2</v>
          </cell>
          <cell r="G11">
            <v>2.620967741935484E-2</v>
          </cell>
          <cell r="H11">
            <v>0</v>
          </cell>
          <cell r="I11" t="str">
            <v/>
          </cell>
          <cell r="J11" t="str">
            <v/>
          </cell>
          <cell r="K11">
            <v>2.0202020202020204E-2</v>
          </cell>
          <cell r="L11">
            <v>5.1612903225806452E-2</v>
          </cell>
          <cell r="M11">
            <v>2.5316455696202531E-2</v>
          </cell>
          <cell r="N11" t="str">
            <v/>
          </cell>
          <cell r="O11" t="str">
            <v/>
          </cell>
          <cell r="P11" t="str">
            <v/>
          </cell>
          <cell r="Q11">
            <v>2.4875621890547265E-2</v>
          </cell>
          <cell r="R11">
            <v>3.8095238095238099E-2</v>
          </cell>
          <cell r="S11">
            <v>3.4063260340632603E-2</v>
          </cell>
          <cell r="T11" t="str">
            <v/>
          </cell>
          <cell r="U11" t="str">
            <v/>
          </cell>
          <cell r="V11" t="str">
            <v/>
          </cell>
          <cell r="W11">
            <v>2.4456521739130436E-2</v>
          </cell>
          <cell r="X11">
            <v>5.1546391752577317E-2</v>
          </cell>
          <cell r="Y11">
            <v>3.0625832223701729E-2</v>
          </cell>
          <cell r="Z11" t="str">
            <v/>
          </cell>
          <cell r="AA11" t="str">
            <v/>
          </cell>
          <cell r="AB11" t="str">
            <v/>
          </cell>
          <cell r="AC11" t="str">
            <v/>
          </cell>
          <cell r="AD11" t="str">
            <v/>
          </cell>
          <cell r="AE11" t="str">
            <v/>
          </cell>
          <cell r="AF11" t="str">
            <v/>
          </cell>
          <cell r="AG11" t="str">
            <v/>
          </cell>
          <cell r="AH11" t="str">
            <v/>
          </cell>
          <cell r="AI11" t="str">
            <v/>
          </cell>
          <cell r="AJ11" t="str">
            <v/>
          </cell>
          <cell r="AK11" t="str">
            <v/>
          </cell>
          <cell r="AL11" t="str">
            <v/>
          </cell>
          <cell r="AM11" t="str">
            <v/>
          </cell>
          <cell r="AN11" t="str">
            <v/>
          </cell>
          <cell r="AO11">
            <v>2.2197561743213256E-2</v>
          </cell>
          <cell r="AP11">
            <v>3.2377126374676393E-2</v>
          </cell>
          <cell r="AQ11">
            <v>3.2344706775472652E-2</v>
          </cell>
          <cell r="AR11">
            <v>2.665718642885237E-2</v>
          </cell>
        </row>
        <row r="12">
          <cell r="C12">
            <v>3</v>
          </cell>
          <cell r="D12" t="str">
            <v>Oak Grove Connector Off-Ramp &amp; Great Bridge Road</v>
          </cell>
          <cell r="E12" t="str">
            <v/>
          </cell>
          <cell r="F12" t="str">
            <v/>
          </cell>
          <cell r="G12" t="str">
            <v/>
          </cell>
          <cell r="H12" t="str">
            <v/>
          </cell>
          <cell r="I12" t="str">
            <v/>
          </cell>
          <cell r="J12" t="str">
            <v/>
          </cell>
          <cell r="K12">
            <v>2.4834437086092714E-2</v>
          </cell>
          <cell r="L12" t="str">
            <v/>
          </cell>
          <cell r="M12">
            <v>6.1538461538461542E-2</v>
          </cell>
          <cell r="N12" t="str">
            <v/>
          </cell>
          <cell r="O12" t="str">
            <v/>
          </cell>
          <cell r="P12" t="str">
            <v/>
          </cell>
          <cell r="Q12" t="str">
            <v/>
          </cell>
          <cell r="R12">
            <v>5.0438596491228067E-2</v>
          </cell>
          <cell r="S12" t="str">
            <v/>
          </cell>
          <cell r="T12" t="str">
            <v/>
          </cell>
          <cell r="U12" t="str">
            <v/>
          </cell>
          <cell r="V12" t="str">
            <v/>
          </cell>
          <cell r="W12" t="str">
            <v/>
          </cell>
          <cell r="X12">
            <v>3.9735099337748346E-2</v>
          </cell>
          <cell r="Y12" t="str">
            <v/>
          </cell>
          <cell r="Z12" t="str">
            <v/>
          </cell>
          <cell r="AA12" t="str">
            <v/>
          </cell>
          <cell r="AB12" t="str">
            <v/>
          </cell>
          <cell r="AC12" t="str">
            <v/>
          </cell>
          <cell r="AD12" t="str">
            <v/>
          </cell>
          <cell r="AE12" t="str">
            <v/>
          </cell>
          <cell r="AF12" t="str">
            <v/>
          </cell>
          <cell r="AG12" t="str">
            <v/>
          </cell>
          <cell r="AH12" t="str">
            <v/>
          </cell>
          <cell r="AI12" t="str">
            <v/>
          </cell>
          <cell r="AJ12" t="str">
            <v/>
          </cell>
          <cell r="AK12" t="str">
            <v/>
          </cell>
          <cell r="AL12" t="str">
            <v/>
          </cell>
          <cell r="AM12" t="str">
            <v/>
          </cell>
          <cell r="AN12" t="str">
            <v/>
          </cell>
          <cell r="AO12" t="str">
            <v/>
          </cell>
          <cell r="AP12">
            <v>4.318644931227713E-2</v>
          </cell>
          <cell r="AQ12">
            <v>5.0438596491228067E-2</v>
          </cell>
          <cell r="AR12">
            <v>3.9735099337748346E-2</v>
          </cell>
        </row>
        <row r="13">
          <cell r="C13">
            <v>4</v>
          </cell>
          <cell r="D13" t="str">
            <v>Clearfield Ave &amp; Kempsville Rd</v>
          </cell>
          <cell r="E13">
            <v>1.6666666666666666E-2</v>
          </cell>
          <cell r="F13">
            <v>0</v>
          </cell>
          <cell r="G13">
            <v>3.7383177570093455E-2</v>
          </cell>
          <cell r="H13" t="str">
            <v/>
          </cell>
          <cell r="I13" t="str">
            <v/>
          </cell>
          <cell r="J13" t="str">
            <v/>
          </cell>
          <cell r="K13">
            <v>0</v>
          </cell>
          <cell r="L13">
            <v>0</v>
          </cell>
          <cell r="M13">
            <v>0</v>
          </cell>
          <cell r="N13" t="str">
            <v/>
          </cell>
          <cell r="O13" t="str">
            <v/>
          </cell>
          <cell r="P13" t="str">
            <v/>
          </cell>
          <cell r="Q13">
            <v>0</v>
          </cell>
          <cell r="R13">
            <v>3.8062283737024222E-2</v>
          </cell>
          <cell r="S13">
            <v>4.2194092827004216E-3</v>
          </cell>
          <cell r="T13" t="str">
            <v/>
          </cell>
          <cell r="U13" t="str">
            <v/>
          </cell>
          <cell r="V13" t="str">
            <v/>
          </cell>
          <cell r="W13">
            <v>0</v>
          </cell>
          <cell r="X13">
            <v>4.2780748663101602E-2</v>
          </cell>
          <cell r="Y13">
            <v>6.993006993006993E-3</v>
          </cell>
          <cell r="Z13" t="str">
            <v/>
          </cell>
          <cell r="AA13" t="str">
            <v/>
          </cell>
          <cell r="AB13" t="str">
            <v/>
          </cell>
          <cell r="AC13" t="str">
            <v/>
          </cell>
          <cell r="AD13" t="str">
            <v/>
          </cell>
          <cell r="AE13" t="str">
            <v/>
          </cell>
          <cell r="AF13" t="str">
            <v/>
          </cell>
          <cell r="AG13" t="str">
            <v/>
          </cell>
          <cell r="AH13" t="str">
            <v/>
          </cell>
          <cell r="AI13" t="str">
            <v/>
          </cell>
          <cell r="AJ13" t="str">
            <v/>
          </cell>
          <cell r="AK13" t="str">
            <v/>
          </cell>
          <cell r="AL13" t="str">
            <v/>
          </cell>
          <cell r="AM13" t="str">
            <v/>
          </cell>
          <cell r="AN13" t="str">
            <v/>
          </cell>
          <cell r="AO13">
            <v>1.8016614745586707E-2</v>
          </cell>
          <cell r="AP13">
            <v>0</v>
          </cell>
          <cell r="AQ13">
            <v>1.057042325493116E-2</v>
          </cell>
          <cell r="AR13">
            <v>1.6591251885369532E-2</v>
          </cell>
        </row>
        <row r="14">
          <cell r="C14">
            <v>91</v>
          </cell>
          <cell r="D14" t="str">
            <v>NB N Battlefield Blvd &amp; On-Ramp to WB Great Bridge Bypass</v>
          </cell>
          <cell r="E14" t="str">
            <v/>
          </cell>
          <cell r="F14" t="str">
            <v/>
          </cell>
          <cell r="G14" t="str">
            <v/>
          </cell>
          <cell r="H14" t="str">
            <v/>
          </cell>
          <cell r="I14" t="str">
            <v/>
          </cell>
          <cell r="J14" t="str">
            <v/>
          </cell>
          <cell r="K14" t="str">
            <v/>
          </cell>
          <cell r="L14" t="str">
            <v/>
          </cell>
          <cell r="M14" t="str">
            <v/>
          </cell>
          <cell r="N14" t="str">
            <v/>
          </cell>
          <cell r="O14" t="str">
            <v/>
          </cell>
          <cell r="P14" t="str">
            <v/>
          </cell>
          <cell r="Q14" t="str">
            <v/>
          </cell>
          <cell r="R14" t="str">
            <v/>
          </cell>
          <cell r="S14" t="str">
            <v/>
          </cell>
          <cell r="T14" t="str">
            <v/>
          </cell>
          <cell r="U14" t="str">
            <v/>
          </cell>
          <cell r="V14" t="str">
            <v/>
          </cell>
          <cell r="W14" t="str">
            <v/>
          </cell>
          <cell r="X14" t="str">
            <v/>
          </cell>
          <cell r="Y14" t="str">
            <v/>
          </cell>
          <cell r="Z14" t="str">
            <v/>
          </cell>
          <cell r="AA14" t="str">
            <v/>
          </cell>
          <cell r="AB14" t="str">
            <v/>
          </cell>
          <cell r="AC14" t="str">
            <v/>
          </cell>
          <cell r="AD14" t="str">
            <v/>
          </cell>
          <cell r="AE14" t="str">
            <v/>
          </cell>
          <cell r="AF14" t="str">
            <v/>
          </cell>
          <cell r="AG14" t="str">
            <v/>
          </cell>
          <cell r="AH14" t="str">
            <v/>
          </cell>
          <cell r="AI14" t="str">
            <v/>
          </cell>
          <cell r="AJ14" t="str">
            <v/>
          </cell>
          <cell r="AK14" t="str">
            <v/>
          </cell>
          <cell r="AL14" t="str">
            <v/>
          </cell>
          <cell r="AM14" t="str">
            <v/>
          </cell>
          <cell r="AN14" t="str">
            <v/>
          </cell>
          <cell r="AO14" t="str">
            <v/>
          </cell>
          <cell r="AP14" t="str">
            <v/>
          </cell>
          <cell r="AQ14" t="str">
            <v/>
          </cell>
          <cell r="AR14" t="str">
            <v/>
          </cell>
        </row>
        <row r="15">
          <cell r="C15">
            <v>92</v>
          </cell>
          <cell r="D15" t="str">
            <v>SB N Battlefield Blvd &amp; WB Great Bridge Bypass Off-Ramp</v>
          </cell>
          <cell r="E15" t="str">
            <v/>
          </cell>
          <cell r="F15" t="str">
            <v/>
          </cell>
          <cell r="G15" t="str">
            <v/>
          </cell>
          <cell r="H15" t="str">
            <v/>
          </cell>
          <cell r="I15" t="str">
            <v/>
          </cell>
          <cell r="J15" t="str">
            <v/>
          </cell>
          <cell r="K15" t="str">
            <v/>
          </cell>
          <cell r="L15" t="str">
            <v/>
          </cell>
          <cell r="M15" t="str">
            <v/>
          </cell>
          <cell r="N15" t="str">
            <v/>
          </cell>
          <cell r="O15" t="str">
            <v/>
          </cell>
          <cell r="P15" t="str">
            <v/>
          </cell>
          <cell r="Q15" t="str">
            <v/>
          </cell>
          <cell r="R15" t="str">
            <v/>
          </cell>
          <cell r="S15" t="str">
            <v/>
          </cell>
          <cell r="T15" t="str">
            <v/>
          </cell>
          <cell r="U15" t="str">
            <v/>
          </cell>
          <cell r="V15" t="str">
            <v/>
          </cell>
          <cell r="W15" t="str">
            <v/>
          </cell>
          <cell r="X15" t="str">
            <v/>
          </cell>
          <cell r="Y15" t="str">
            <v/>
          </cell>
          <cell r="Z15" t="str">
            <v/>
          </cell>
          <cell r="AA15" t="str">
            <v/>
          </cell>
          <cell r="AB15" t="str">
            <v/>
          </cell>
          <cell r="AC15" t="str">
            <v/>
          </cell>
          <cell r="AD15" t="str">
            <v/>
          </cell>
          <cell r="AE15" t="str">
            <v/>
          </cell>
          <cell r="AF15" t="str">
            <v/>
          </cell>
          <cell r="AG15" t="str">
            <v/>
          </cell>
          <cell r="AH15" t="str">
            <v/>
          </cell>
          <cell r="AI15" t="str">
            <v/>
          </cell>
          <cell r="AJ15" t="str">
            <v/>
          </cell>
          <cell r="AK15" t="str">
            <v/>
          </cell>
          <cell r="AL15" t="str">
            <v/>
          </cell>
          <cell r="AM15" t="str">
            <v/>
          </cell>
          <cell r="AN15" t="str">
            <v/>
          </cell>
          <cell r="AO15" t="str">
            <v/>
          </cell>
          <cell r="AP15" t="str">
            <v/>
          </cell>
          <cell r="AQ15" t="str">
            <v/>
          </cell>
          <cell r="AR15" t="str">
            <v/>
          </cell>
        </row>
        <row r="16">
          <cell r="C16">
            <v>93</v>
          </cell>
          <cell r="D16" t="str">
            <v>SB N Battlefield Blvd &amp; On-Ramp to WB Great Bridge Bypass</v>
          </cell>
          <cell r="E16" t="str">
            <v/>
          </cell>
          <cell r="F16" t="str">
            <v/>
          </cell>
          <cell r="G16" t="str">
            <v/>
          </cell>
          <cell r="H16" t="str">
            <v/>
          </cell>
          <cell r="I16" t="str">
            <v/>
          </cell>
          <cell r="J16" t="str">
            <v/>
          </cell>
          <cell r="K16" t="str">
            <v/>
          </cell>
          <cell r="L16" t="str">
            <v/>
          </cell>
          <cell r="M16" t="str">
            <v/>
          </cell>
          <cell r="N16" t="str">
            <v/>
          </cell>
          <cell r="O16" t="str">
            <v/>
          </cell>
          <cell r="P16" t="str">
            <v/>
          </cell>
          <cell r="Q16" t="str">
            <v/>
          </cell>
          <cell r="R16" t="str">
            <v/>
          </cell>
          <cell r="S16" t="str">
            <v/>
          </cell>
          <cell r="T16" t="str">
            <v/>
          </cell>
          <cell r="U16" t="str">
            <v/>
          </cell>
          <cell r="V16" t="str">
            <v/>
          </cell>
          <cell r="W16" t="str">
            <v/>
          </cell>
          <cell r="X16" t="str">
            <v/>
          </cell>
          <cell r="Y16" t="str">
            <v/>
          </cell>
          <cell r="Z16" t="str">
            <v/>
          </cell>
          <cell r="AA16" t="str">
            <v/>
          </cell>
          <cell r="AB16" t="str">
            <v/>
          </cell>
          <cell r="AC16" t="str">
            <v/>
          </cell>
          <cell r="AD16" t="str">
            <v/>
          </cell>
          <cell r="AE16" t="str">
            <v/>
          </cell>
          <cell r="AF16" t="str">
            <v/>
          </cell>
          <cell r="AG16" t="str">
            <v/>
          </cell>
          <cell r="AH16" t="str">
            <v/>
          </cell>
          <cell r="AI16" t="str">
            <v/>
          </cell>
          <cell r="AJ16" t="str">
            <v/>
          </cell>
          <cell r="AK16" t="str">
            <v/>
          </cell>
          <cell r="AL16" t="str">
            <v/>
          </cell>
          <cell r="AM16" t="str">
            <v/>
          </cell>
          <cell r="AN16" t="str">
            <v/>
          </cell>
          <cell r="AO16" t="str">
            <v/>
          </cell>
          <cell r="AP16" t="str">
            <v/>
          </cell>
          <cell r="AQ16" t="str">
            <v/>
          </cell>
          <cell r="AR16" t="str">
            <v/>
          </cell>
        </row>
        <row r="17">
          <cell r="C17">
            <v>94</v>
          </cell>
          <cell r="D17" t="str">
            <v>Great Bridge Bypass Off-Ramp &amp; SB Great Bridge Blvd</v>
          </cell>
          <cell r="E17" t="str">
            <v/>
          </cell>
          <cell r="F17" t="str">
            <v/>
          </cell>
          <cell r="G17" t="str">
            <v/>
          </cell>
          <cell r="H17" t="str">
            <v/>
          </cell>
          <cell r="I17" t="str">
            <v/>
          </cell>
          <cell r="J17" t="str">
            <v/>
          </cell>
          <cell r="K17" t="str">
            <v/>
          </cell>
          <cell r="L17" t="str">
            <v/>
          </cell>
          <cell r="M17" t="str">
            <v/>
          </cell>
          <cell r="N17" t="str">
            <v/>
          </cell>
          <cell r="O17" t="str">
            <v/>
          </cell>
          <cell r="P17" t="str">
            <v/>
          </cell>
          <cell r="Q17" t="str">
            <v/>
          </cell>
          <cell r="R17" t="str">
            <v/>
          </cell>
          <cell r="S17" t="str">
            <v/>
          </cell>
          <cell r="T17" t="str">
            <v/>
          </cell>
          <cell r="U17" t="str">
            <v/>
          </cell>
          <cell r="V17" t="str">
            <v/>
          </cell>
          <cell r="W17" t="str">
            <v/>
          </cell>
          <cell r="X17" t="str">
            <v/>
          </cell>
          <cell r="Y17" t="str">
            <v/>
          </cell>
          <cell r="Z17" t="str">
            <v/>
          </cell>
          <cell r="AA17" t="str">
            <v/>
          </cell>
          <cell r="AB17" t="str">
            <v/>
          </cell>
          <cell r="AC17" t="str">
            <v/>
          </cell>
          <cell r="AD17" t="str">
            <v/>
          </cell>
          <cell r="AE17" t="str">
            <v/>
          </cell>
          <cell r="AF17" t="str">
            <v/>
          </cell>
          <cell r="AG17" t="str">
            <v/>
          </cell>
          <cell r="AH17" t="str">
            <v/>
          </cell>
          <cell r="AI17" t="str">
            <v/>
          </cell>
          <cell r="AJ17" t="str">
            <v/>
          </cell>
          <cell r="AK17" t="str">
            <v/>
          </cell>
          <cell r="AL17" t="str">
            <v/>
          </cell>
          <cell r="AM17" t="str">
            <v/>
          </cell>
          <cell r="AN17" t="str">
            <v/>
          </cell>
          <cell r="AO17" t="str">
            <v/>
          </cell>
          <cell r="AP17" t="str">
            <v/>
          </cell>
          <cell r="AQ17" t="str">
            <v/>
          </cell>
          <cell r="AR17" t="str">
            <v/>
          </cell>
        </row>
        <row r="18">
          <cell r="C18">
            <v>95</v>
          </cell>
          <cell r="D18" t="str">
            <v>SB N Battlefield Blvd &amp; On-Ramp to EB Great Bridge Bypass</v>
          </cell>
          <cell r="E18" t="str">
            <v/>
          </cell>
          <cell r="F18" t="str">
            <v/>
          </cell>
          <cell r="G18" t="str">
            <v/>
          </cell>
          <cell r="H18" t="str">
            <v/>
          </cell>
          <cell r="I18" t="str">
            <v/>
          </cell>
          <cell r="J18" t="str">
            <v/>
          </cell>
          <cell r="K18" t="str">
            <v/>
          </cell>
          <cell r="L18" t="str">
            <v/>
          </cell>
          <cell r="M18" t="str">
            <v/>
          </cell>
          <cell r="N18" t="str">
            <v/>
          </cell>
          <cell r="O18" t="str">
            <v/>
          </cell>
          <cell r="P18" t="str">
            <v/>
          </cell>
          <cell r="Q18" t="str">
            <v/>
          </cell>
          <cell r="R18" t="str">
            <v/>
          </cell>
          <cell r="S18" t="str">
            <v/>
          </cell>
          <cell r="T18" t="str">
            <v/>
          </cell>
          <cell r="U18" t="str">
            <v/>
          </cell>
          <cell r="V18" t="str">
            <v/>
          </cell>
          <cell r="W18" t="str">
            <v/>
          </cell>
          <cell r="X18" t="str">
            <v/>
          </cell>
          <cell r="Y18" t="str">
            <v/>
          </cell>
          <cell r="Z18" t="str">
            <v/>
          </cell>
          <cell r="AA18" t="str">
            <v/>
          </cell>
          <cell r="AB18" t="str">
            <v/>
          </cell>
          <cell r="AC18" t="str">
            <v/>
          </cell>
          <cell r="AD18" t="str">
            <v/>
          </cell>
          <cell r="AE18" t="str">
            <v/>
          </cell>
          <cell r="AF18" t="str">
            <v/>
          </cell>
          <cell r="AG18" t="str">
            <v/>
          </cell>
          <cell r="AH18" t="str">
            <v/>
          </cell>
          <cell r="AI18" t="str">
            <v/>
          </cell>
          <cell r="AJ18" t="str">
            <v/>
          </cell>
          <cell r="AK18" t="str">
            <v/>
          </cell>
          <cell r="AL18" t="str">
            <v/>
          </cell>
          <cell r="AM18" t="str">
            <v/>
          </cell>
          <cell r="AN18" t="str">
            <v/>
          </cell>
          <cell r="AO18" t="str">
            <v/>
          </cell>
          <cell r="AP18" t="str">
            <v/>
          </cell>
          <cell r="AQ18" t="str">
            <v/>
          </cell>
          <cell r="AR18" t="str">
            <v/>
          </cell>
        </row>
        <row r="19">
          <cell r="C19">
            <v>96</v>
          </cell>
          <cell r="D19" t="str">
            <v>NB N Battlefield Blvd &amp; EB Great Bridge Bypass Off-Ramp</v>
          </cell>
          <cell r="E19" t="str">
            <v/>
          </cell>
          <cell r="F19" t="str">
            <v/>
          </cell>
          <cell r="G19" t="str">
            <v/>
          </cell>
          <cell r="H19" t="str">
            <v/>
          </cell>
          <cell r="I19" t="str">
            <v/>
          </cell>
          <cell r="J19" t="str">
            <v/>
          </cell>
          <cell r="K19" t="str">
            <v/>
          </cell>
          <cell r="L19" t="str">
            <v/>
          </cell>
          <cell r="M19" t="str">
            <v/>
          </cell>
          <cell r="N19" t="str">
            <v/>
          </cell>
          <cell r="O19" t="str">
            <v/>
          </cell>
          <cell r="P19" t="str">
            <v/>
          </cell>
          <cell r="Q19" t="str">
            <v/>
          </cell>
          <cell r="R19" t="str">
            <v/>
          </cell>
          <cell r="S19" t="str">
            <v/>
          </cell>
          <cell r="T19" t="str">
            <v/>
          </cell>
          <cell r="U19" t="str">
            <v/>
          </cell>
          <cell r="V19" t="str">
            <v/>
          </cell>
          <cell r="W19" t="str">
            <v/>
          </cell>
          <cell r="X19" t="str">
            <v/>
          </cell>
          <cell r="Y19" t="str">
            <v/>
          </cell>
          <cell r="Z19" t="str">
            <v/>
          </cell>
          <cell r="AA19" t="str">
            <v/>
          </cell>
          <cell r="AB19" t="str">
            <v/>
          </cell>
          <cell r="AC19" t="str">
            <v/>
          </cell>
          <cell r="AD19" t="str">
            <v/>
          </cell>
          <cell r="AE19" t="str">
            <v/>
          </cell>
          <cell r="AF19" t="str">
            <v/>
          </cell>
          <cell r="AG19" t="str">
            <v/>
          </cell>
          <cell r="AH19" t="str">
            <v/>
          </cell>
          <cell r="AI19" t="str">
            <v/>
          </cell>
          <cell r="AJ19" t="str">
            <v/>
          </cell>
          <cell r="AK19" t="str">
            <v/>
          </cell>
          <cell r="AL19" t="str">
            <v/>
          </cell>
          <cell r="AM19" t="str">
            <v/>
          </cell>
          <cell r="AN19" t="str">
            <v/>
          </cell>
          <cell r="AO19" t="str">
            <v/>
          </cell>
          <cell r="AP19" t="str">
            <v/>
          </cell>
          <cell r="AQ19" t="str">
            <v/>
          </cell>
          <cell r="AR19" t="str">
            <v/>
          </cell>
        </row>
        <row r="20">
          <cell r="C20">
            <v>97</v>
          </cell>
          <cell r="D20" t="str">
            <v>NB N Battlefield Blvd &amp; On-Ramp to EB Great Bridge Bypass</v>
          </cell>
          <cell r="E20" t="str">
            <v/>
          </cell>
          <cell r="F20" t="str">
            <v/>
          </cell>
          <cell r="G20" t="str">
            <v/>
          </cell>
          <cell r="H20" t="str">
            <v/>
          </cell>
          <cell r="I20" t="str">
            <v/>
          </cell>
          <cell r="J20" t="str">
            <v/>
          </cell>
          <cell r="K20" t="str">
            <v/>
          </cell>
          <cell r="L20" t="str">
            <v/>
          </cell>
          <cell r="M20" t="str">
            <v/>
          </cell>
          <cell r="N20" t="str">
            <v/>
          </cell>
          <cell r="O20" t="str">
            <v/>
          </cell>
          <cell r="P20" t="str">
            <v/>
          </cell>
          <cell r="Q20" t="str">
            <v/>
          </cell>
          <cell r="R20" t="str">
            <v/>
          </cell>
          <cell r="S20" t="str">
            <v/>
          </cell>
          <cell r="T20" t="str">
            <v/>
          </cell>
          <cell r="U20" t="str">
            <v/>
          </cell>
          <cell r="V20" t="str">
            <v/>
          </cell>
          <cell r="W20" t="str">
            <v/>
          </cell>
          <cell r="X20" t="str">
            <v/>
          </cell>
          <cell r="Y20" t="str">
            <v/>
          </cell>
          <cell r="Z20" t="str">
            <v/>
          </cell>
          <cell r="AA20" t="str">
            <v/>
          </cell>
          <cell r="AB20" t="str">
            <v/>
          </cell>
          <cell r="AC20" t="str">
            <v/>
          </cell>
          <cell r="AD20" t="str">
            <v/>
          </cell>
          <cell r="AE20" t="str">
            <v/>
          </cell>
          <cell r="AF20" t="str">
            <v/>
          </cell>
          <cell r="AG20" t="str">
            <v/>
          </cell>
          <cell r="AH20" t="str">
            <v/>
          </cell>
          <cell r="AI20" t="str">
            <v/>
          </cell>
          <cell r="AJ20" t="str">
            <v/>
          </cell>
          <cell r="AK20" t="str">
            <v/>
          </cell>
          <cell r="AL20" t="str">
            <v/>
          </cell>
          <cell r="AM20" t="str">
            <v/>
          </cell>
          <cell r="AN20" t="str">
            <v/>
          </cell>
          <cell r="AO20" t="str">
            <v/>
          </cell>
          <cell r="AP20" t="str">
            <v/>
          </cell>
          <cell r="AQ20" t="str">
            <v/>
          </cell>
          <cell r="AR20" t="str">
            <v/>
          </cell>
        </row>
        <row r="21">
          <cell r="C21">
            <v>98</v>
          </cell>
          <cell r="D21" t="str">
            <v>N Battlefield Blvd Great Bridge Bypass NB Off-Ramp</v>
          </cell>
          <cell r="E21" t="str">
            <v/>
          </cell>
          <cell r="F21" t="str">
            <v/>
          </cell>
          <cell r="G21" t="str">
            <v/>
          </cell>
          <cell r="H21" t="str">
            <v/>
          </cell>
          <cell r="I21" t="str">
            <v/>
          </cell>
          <cell r="J21" t="str">
            <v/>
          </cell>
          <cell r="K21" t="str">
            <v/>
          </cell>
          <cell r="L21" t="str">
            <v/>
          </cell>
          <cell r="M21" t="str">
            <v/>
          </cell>
          <cell r="N21" t="str">
            <v/>
          </cell>
          <cell r="O21" t="str">
            <v/>
          </cell>
          <cell r="P21" t="str">
            <v/>
          </cell>
          <cell r="Q21" t="str">
            <v/>
          </cell>
          <cell r="R21" t="str">
            <v/>
          </cell>
          <cell r="S21" t="str">
            <v/>
          </cell>
          <cell r="T21" t="str">
            <v/>
          </cell>
          <cell r="U21" t="str">
            <v/>
          </cell>
          <cell r="V21" t="str">
            <v/>
          </cell>
          <cell r="W21" t="str">
            <v/>
          </cell>
          <cell r="X21" t="str">
            <v/>
          </cell>
          <cell r="Y21" t="str">
            <v/>
          </cell>
          <cell r="Z21" t="str">
            <v/>
          </cell>
          <cell r="AA21" t="str">
            <v/>
          </cell>
          <cell r="AB21" t="str">
            <v/>
          </cell>
          <cell r="AC21" t="str">
            <v/>
          </cell>
          <cell r="AD21" t="str">
            <v/>
          </cell>
          <cell r="AE21" t="str">
            <v/>
          </cell>
          <cell r="AF21" t="str">
            <v/>
          </cell>
          <cell r="AG21" t="str">
            <v/>
          </cell>
          <cell r="AH21" t="str">
            <v/>
          </cell>
          <cell r="AI21" t="str">
            <v/>
          </cell>
          <cell r="AJ21" t="str">
            <v/>
          </cell>
          <cell r="AK21" t="str">
            <v/>
          </cell>
          <cell r="AL21" t="str">
            <v/>
          </cell>
          <cell r="AM21" t="str">
            <v/>
          </cell>
          <cell r="AN21" t="str">
            <v/>
          </cell>
          <cell r="AO21" t="str">
            <v/>
          </cell>
          <cell r="AP21" t="str">
            <v/>
          </cell>
          <cell r="AQ21" t="str">
            <v/>
          </cell>
          <cell r="AR21" t="str">
            <v/>
          </cell>
        </row>
        <row r="22">
          <cell r="C22">
            <v>99</v>
          </cell>
          <cell r="D22" t="str">
            <v>NB Great Bridge Bypass Off-Ramp &amp; EB Kempsville Rd</v>
          </cell>
          <cell r="E22" t="str">
            <v/>
          </cell>
          <cell r="F22" t="str">
            <v/>
          </cell>
          <cell r="G22" t="str">
            <v/>
          </cell>
          <cell r="H22" t="str">
            <v/>
          </cell>
          <cell r="I22" t="str">
            <v/>
          </cell>
          <cell r="J22" t="str">
            <v/>
          </cell>
          <cell r="K22" t="str">
            <v/>
          </cell>
          <cell r="L22" t="str">
            <v/>
          </cell>
          <cell r="M22" t="str">
            <v/>
          </cell>
          <cell r="N22" t="str">
            <v/>
          </cell>
          <cell r="O22" t="str">
            <v/>
          </cell>
          <cell r="P22" t="str">
            <v/>
          </cell>
          <cell r="Q22" t="str">
            <v/>
          </cell>
          <cell r="R22" t="str">
            <v/>
          </cell>
          <cell r="S22" t="str">
            <v/>
          </cell>
          <cell r="T22" t="str">
            <v/>
          </cell>
          <cell r="U22" t="str">
            <v/>
          </cell>
          <cell r="V22" t="str">
            <v/>
          </cell>
          <cell r="W22" t="str">
            <v/>
          </cell>
          <cell r="X22" t="str">
            <v/>
          </cell>
          <cell r="Y22" t="str">
            <v/>
          </cell>
          <cell r="Z22" t="str">
            <v/>
          </cell>
          <cell r="AA22" t="str">
            <v/>
          </cell>
          <cell r="AB22" t="str">
            <v/>
          </cell>
          <cell r="AC22" t="str">
            <v/>
          </cell>
          <cell r="AD22" t="str">
            <v/>
          </cell>
          <cell r="AE22" t="str">
            <v/>
          </cell>
          <cell r="AF22" t="str">
            <v/>
          </cell>
          <cell r="AG22" t="str">
            <v/>
          </cell>
          <cell r="AH22" t="str">
            <v/>
          </cell>
          <cell r="AI22" t="str">
            <v/>
          </cell>
          <cell r="AJ22" t="str">
            <v/>
          </cell>
          <cell r="AK22" t="str">
            <v/>
          </cell>
          <cell r="AL22" t="str">
            <v/>
          </cell>
          <cell r="AM22" t="str">
            <v/>
          </cell>
          <cell r="AN22" t="str">
            <v/>
          </cell>
          <cell r="AO22" t="str">
            <v/>
          </cell>
          <cell r="AP22" t="str">
            <v/>
          </cell>
          <cell r="AQ22" t="str">
            <v/>
          </cell>
          <cell r="AR22" t="str">
            <v/>
          </cell>
        </row>
      </sheetData>
      <sheetData sheetId="13">
        <row r="9">
          <cell r="C9" t="str">
            <v>Int ID</v>
          </cell>
          <cell r="D9" t="str">
            <v>Description</v>
          </cell>
          <cell r="E9" t="str">
            <v>NBL</v>
          </cell>
          <cell r="F9" t="str">
            <v>NBT</v>
          </cell>
          <cell r="G9" t="str">
            <v>NBR</v>
          </cell>
          <cell r="H9" t="str">
            <v>NBU</v>
          </cell>
          <cell r="I9" t="str">
            <v>XX</v>
          </cell>
          <cell r="J9" t="str">
            <v>XX</v>
          </cell>
          <cell r="K9" t="str">
            <v>SBL</v>
          </cell>
          <cell r="L9" t="str">
            <v>SBT</v>
          </cell>
          <cell r="M9" t="str">
            <v>SBR</v>
          </cell>
          <cell r="N9" t="str">
            <v>SBU</v>
          </cell>
          <cell r="O9" t="str">
            <v>XX</v>
          </cell>
          <cell r="P9" t="str">
            <v>XX</v>
          </cell>
          <cell r="Q9" t="str">
            <v>EBL</v>
          </cell>
          <cell r="R9" t="str">
            <v>EBT</v>
          </cell>
          <cell r="S9" t="str">
            <v>EBR</v>
          </cell>
          <cell r="T9" t="str">
            <v>SBU</v>
          </cell>
          <cell r="U9" t="str">
            <v>XX</v>
          </cell>
          <cell r="V9" t="str">
            <v>XX</v>
          </cell>
          <cell r="W9" t="str">
            <v>WBL</v>
          </cell>
          <cell r="X9" t="str">
            <v>WBT</v>
          </cell>
          <cell r="Y9" t="str">
            <v>WBR</v>
          </cell>
          <cell r="Z9" t="str">
            <v>SBU</v>
          </cell>
          <cell r="AA9" t="str">
            <v>XX</v>
          </cell>
          <cell r="AB9" t="str">
            <v>XX</v>
          </cell>
          <cell r="AC9" t="str">
            <v>NWBL</v>
          </cell>
          <cell r="AD9" t="str">
            <v>NWBT</v>
          </cell>
          <cell r="AE9" t="str">
            <v>NWBR</v>
          </cell>
          <cell r="AF9" t="str">
            <v>NWBU</v>
          </cell>
          <cell r="AG9" t="str">
            <v>XX</v>
          </cell>
          <cell r="AH9" t="str">
            <v>XX</v>
          </cell>
          <cell r="AI9" t="str">
            <v>SEBL</v>
          </cell>
          <cell r="AJ9" t="str">
            <v>SEBT</v>
          </cell>
          <cell r="AK9" t="str">
            <v>SEBR</v>
          </cell>
          <cell r="AL9" t="str">
            <v>SEBU</v>
          </cell>
          <cell r="AM9" t="str">
            <v>XX</v>
          </cell>
          <cell r="AN9" t="str">
            <v>XX</v>
          </cell>
          <cell r="AO9" t="str">
            <v>NB</v>
          </cell>
          <cell r="AP9" t="str">
            <v>SB</v>
          </cell>
          <cell r="AQ9" t="str">
            <v>EB</v>
          </cell>
          <cell r="AR9" t="str">
            <v>WB</v>
          </cell>
        </row>
        <row r="10">
          <cell r="C10">
            <v>1</v>
          </cell>
          <cell r="D10" t="str">
            <v>Gainsborough Square East &amp;  Battlefield Boulevard</v>
          </cell>
          <cell r="E10">
            <v>5.208333333333333E-3</v>
          </cell>
          <cell r="F10">
            <v>6.5430752453653216E-3</v>
          </cell>
          <cell r="G10">
            <v>0</v>
          </cell>
          <cell r="H10">
            <v>0</v>
          </cell>
          <cell r="I10" t="str">
            <v/>
          </cell>
          <cell r="J10" t="str">
            <v/>
          </cell>
          <cell r="K10">
            <v>2.2727272727272728E-2</v>
          </cell>
          <cell r="L10">
            <v>7.6611086074808476E-3</v>
          </cell>
          <cell r="M10">
            <v>9.6153846153846159E-3</v>
          </cell>
          <cell r="N10">
            <v>0</v>
          </cell>
          <cell r="O10" t="str">
            <v/>
          </cell>
          <cell r="P10" t="str">
            <v/>
          </cell>
          <cell r="Q10">
            <v>0</v>
          </cell>
          <cell r="R10">
            <v>1.4705882352941176E-2</v>
          </cell>
          <cell r="S10">
            <v>6.41025641025641E-3</v>
          </cell>
          <cell r="T10">
            <v>0</v>
          </cell>
          <cell r="U10" t="str">
            <v/>
          </cell>
          <cell r="V10" t="str">
            <v/>
          </cell>
          <cell r="W10">
            <v>2.3622047244094488E-2</v>
          </cell>
          <cell r="X10">
            <v>2.4390243902439025E-2</v>
          </cell>
          <cell r="Y10">
            <v>0</v>
          </cell>
          <cell r="Z10">
            <v>0</v>
          </cell>
          <cell r="AA10" t="str">
            <v/>
          </cell>
          <cell r="AB10" t="str">
            <v/>
          </cell>
          <cell r="AC10" t="str">
            <v/>
          </cell>
          <cell r="AD10" t="str">
            <v/>
          </cell>
          <cell r="AE10" t="str">
            <v/>
          </cell>
          <cell r="AF10" t="str">
            <v/>
          </cell>
          <cell r="AG10" t="str">
            <v/>
          </cell>
          <cell r="AH10" t="str">
            <v/>
          </cell>
          <cell r="AI10" t="str">
            <v/>
          </cell>
          <cell r="AJ10" t="str">
            <v/>
          </cell>
          <cell r="AK10" t="str">
            <v/>
          </cell>
          <cell r="AL10" t="str">
            <v/>
          </cell>
          <cell r="AM10" t="str">
            <v/>
          </cell>
          <cell r="AN10" t="str">
            <v/>
          </cell>
          <cell r="AO10">
            <v>2.9378521446746637E-3</v>
          </cell>
          <cell r="AP10">
            <v>1.0000941487534547E-2</v>
          </cell>
          <cell r="AQ10">
            <v>7.0387129210658624E-3</v>
          </cell>
          <cell r="AR10">
            <v>1.6004097048844503E-2</v>
          </cell>
        </row>
        <row r="11">
          <cell r="C11">
            <v>2</v>
          </cell>
          <cell r="D11" t="str">
            <v>N Battlefield Blvd &amp; Great Bridge Blvd/Kempsville Rd</v>
          </cell>
          <cell r="E11">
            <v>7.2992700729927005E-3</v>
          </cell>
          <cell r="F11">
            <v>8.0645161290322578E-3</v>
          </cell>
          <cell r="G11">
            <v>9.9206349206349201E-3</v>
          </cell>
          <cell r="H11">
            <v>0</v>
          </cell>
          <cell r="I11" t="str">
            <v/>
          </cell>
          <cell r="J11" t="str">
            <v/>
          </cell>
          <cell r="K11">
            <v>0</v>
          </cell>
          <cell r="L11">
            <v>7.462686567164179E-3</v>
          </cell>
          <cell r="M11">
            <v>1.7142857142857144E-2</v>
          </cell>
          <cell r="N11">
            <v>0</v>
          </cell>
          <cell r="O11" t="str">
            <v/>
          </cell>
          <cell r="P11" t="str">
            <v/>
          </cell>
          <cell r="Q11">
            <v>1.2552301255230125E-2</v>
          </cell>
          <cell r="R11">
            <v>1.4799154334038054E-2</v>
          </cell>
          <cell r="S11">
            <v>1.9704433497536946E-2</v>
          </cell>
          <cell r="T11">
            <v>0</v>
          </cell>
          <cell r="U11" t="str">
            <v/>
          </cell>
          <cell r="V11" t="str">
            <v/>
          </cell>
          <cell r="W11">
            <v>3.7453183520599251E-3</v>
          </cell>
          <cell r="X11">
            <v>1.4164305949008499E-2</v>
          </cell>
          <cell r="Y11">
            <v>8.8790233074361822E-3</v>
          </cell>
          <cell r="Z11">
            <v>0</v>
          </cell>
          <cell r="AA11" t="str">
            <v/>
          </cell>
          <cell r="AB11" t="str">
            <v/>
          </cell>
          <cell r="AC11" t="str">
            <v/>
          </cell>
          <cell r="AD11" t="str">
            <v/>
          </cell>
          <cell r="AE11" t="str">
            <v/>
          </cell>
          <cell r="AF11" t="str">
            <v/>
          </cell>
          <cell r="AG11" t="str">
            <v/>
          </cell>
          <cell r="AH11" t="str">
            <v/>
          </cell>
          <cell r="AI11" t="str">
            <v/>
          </cell>
          <cell r="AJ11" t="str">
            <v/>
          </cell>
          <cell r="AK11" t="str">
            <v/>
          </cell>
          <cell r="AL11" t="str">
            <v/>
          </cell>
          <cell r="AM11" t="str">
            <v/>
          </cell>
          <cell r="AN11" t="str">
            <v/>
          </cell>
          <cell r="AO11">
            <v>6.3211052806649692E-3</v>
          </cell>
          <cell r="AP11">
            <v>6.1513859275053309E-3</v>
          </cell>
          <cell r="AQ11">
            <v>1.5685296362268373E-2</v>
          </cell>
          <cell r="AR11">
            <v>6.6971619021261516E-3</v>
          </cell>
        </row>
        <row r="12">
          <cell r="C12">
            <v>3</v>
          </cell>
          <cell r="D12" t="str">
            <v>Oak Grove Connector Off-Ramp &amp; Great Bridge Road</v>
          </cell>
          <cell r="E12" t="str">
            <v/>
          </cell>
          <cell r="F12" t="str">
            <v/>
          </cell>
          <cell r="G12" t="str">
            <v/>
          </cell>
          <cell r="H12" t="str">
            <v/>
          </cell>
          <cell r="I12" t="str">
            <v/>
          </cell>
          <cell r="J12" t="str">
            <v/>
          </cell>
          <cell r="K12">
            <v>1.098901098901099E-2</v>
          </cell>
          <cell r="L12" t="str">
            <v/>
          </cell>
          <cell r="M12">
            <v>0</v>
          </cell>
          <cell r="N12" t="str">
            <v/>
          </cell>
          <cell r="O12" t="str">
            <v/>
          </cell>
          <cell r="P12" t="str">
            <v/>
          </cell>
          <cell r="Q12" t="str">
            <v/>
          </cell>
          <cell r="R12">
            <v>2.4096385542168676E-2</v>
          </cell>
          <cell r="S12" t="str">
            <v/>
          </cell>
          <cell r="T12" t="str">
            <v/>
          </cell>
          <cell r="U12" t="str">
            <v/>
          </cell>
          <cell r="V12" t="str">
            <v/>
          </cell>
          <cell r="W12" t="str">
            <v/>
          </cell>
          <cell r="X12">
            <v>1.7743979721166033E-2</v>
          </cell>
          <cell r="Y12" t="str">
            <v/>
          </cell>
          <cell r="Z12" t="str">
            <v/>
          </cell>
          <cell r="AA12" t="str">
            <v/>
          </cell>
          <cell r="AB12" t="str">
            <v/>
          </cell>
          <cell r="AC12" t="str">
            <v/>
          </cell>
          <cell r="AD12" t="str">
            <v/>
          </cell>
          <cell r="AE12" t="str">
            <v/>
          </cell>
          <cell r="AF12" t="str">
            <v/>
          </cell>
          <cell r="AG12" t="str">
            <v/>
          </cell>
          <cell r="AH12" t="str">
            <v/>
          </cell>
          <cell r="AI12" t="str">
            <v/>
          </cell>
          <cell r="AJ12" t="str">
            <v/>
          </cell>
          <cell r="AK12" t="str">
            <v/>
          </cell>
          <cell r="AL12" t="str">
            <v/>
          </cell>
          <cell r="AM12" t="str">
            <v/>
          </cell>
          <cell r="AN12" t="str">
            <v/>
          </cell>
          <cell r="AO12" t="str">
            <v/>
          </cell>
          <cell r="AP12">
            <v>5.4945054945054949E-3</v>
          </cell>
          <cell r="AQ12">
            <v>2.4096385542168676E-2</v>
          </cell>
          <cell r="AR12">
            <v>1.7743979721166033E-2</v>
          </cell>
        </row>
        <row r="13">
          <cell r="C13">
            <v>4</v>
          </cell>
          <cell r="D13" t="str">
            <v>Clearfield Ave &amp; Kempsville Rd</v>
          </cell>
          <cell r="E13">
            <v>1.0471204188481676E-2</v>
          </cell>
          <cell r="F13">
            <v>0</v>
          </cell>
          <cell r="G13">
            <v>5.5555555555555558E-3</v>
          </cell>
          <cell r="H13" t="str">
            <v/>
          </cell>
          <cell r="I13" t="str">
            <v/>
          </cell>
          <cell r="J13" t="str">
            <v/>
          </cell>
          <cell r="K13">
            <v>0</v>
          </cell>
          <cell r="L13">
            <v>0</v>
          </cell>
          <cell r="M13">
            <v>0</v>
          </cell>
          <cell r="N13" t="str">
            <v/>
          </cell>
          <cell r="O13" t="str">
            <v/>
          </cell>
          <cell r="P13" t="str">
            <v/>
          </cell>
          <cell r="Q13">
            <v>0</v>
          </cell>
          <cell r="R13">
            <v>9.4909404659188953E-3</v>
          </cell>
          <cell r="S13">
            <v>9.5846645367412137E-3</v>
          </cell>
          <cell r="T13" t="str">
            <v/>
          </cell>
          <cell r="U13" t="str">
            <v/>
          </cell>
          <cell r="V13" t="str">
            <v/>
          </cell>
          <cell r="W13">
            <v>1.3513513513513514E-2</v>
          </cell>
          <cell r="X13">
            <v>1.0115606936416185E-2</v>
          </cell>
          <cell r="Y13">
            <v>0</v>
          </cell>
          <cell r="Z13" t="str">
            <v/>
          </cell>
          <cell r="AA13" t="str">
            <v/>
          </cell>
          <cell r="AB13" t="str">
            <v/>
          </cell>
          <cell r="AC13" t="str">
            <v/>
          </cell>
          <cell r="AD13" t="str">
            <v/>
          </cell>
          <cell r="AE13" t="str">
            <v/>
          </cell>
          <cell r="AF13" t="str">
            <v/>
          </cell>
          <cell r="AG13" t="str">
            <v/>
          </cell>
          <cell r="AH13" t="str">
            <v/>
          </cell>
          <cell r="AI13" t="str">
            <v/>
          </cell>
          <cell r="AJ13" t="str">
            <v/>
          </cell>
          <cell r="AK13" t="str">
            <v/>
          </cell>
          <cell r="AL13" t="str">
            <v/>
          </cell>
          <cell r="AM13" t="str">
            <v/>
          </cell>
          <cell r="AN13" t="str">
            <v/>
          </cell>
          <cell r="AO13">
            <v>5.3422532480124109E-3</v>
          </cell>
          <cell r="AP13">
            <v>0</v>
          </cell>
          <cell r="AQ13">
            <v>4.7689012506650277E-3</v>
          </cell>
          <cell r="AR13">
            <v>5.9072801124824253E-3</v>
          </cell>
        </row>
        <row r="14">
          <cell r="C14">
            <v>91</v>
          </cell>
          <cell r="D14" t="str">
            <v>NB N Battlefield Blvd &amp; On-Ramp to WB Great Bridge Bypass</v>
          </cell>
          <cell r="E14" t="str">
            <v/>
          </cell>
          <cell r="F14" t="str">
            <v/>
          </cell>
          <cell r="G14" t="str">
            <v/>
          </cell>
          <cell r="H14" t="str">
            <v/>
          </cell>
          <cell r="I14" t="str">
            <v/>
          </cell>
          <cell r="J14" t="str">
            <v/>
          </cell>
          <cell r="K14" t="str">
            <v/>
          </cell>
          <cell r="L14" t="str">
            <v/>
          </cell>
          <cell r="M14" t="str">
            <v/>
          </cell>
          <cell r="N14" t="str">
            <v/>
          </cell>
          <cell r="O14" t="str">
            <v/>
          </cell>
          <cell r="P14" t="str">
            <v/>
          </cell>
          <cell r="Q14" t="str">
            <v/>
          </cell>
          <cell r="R14" t="str">
            <v/>
          </cell>
          <cell r="S14" t="str">
            <v/>
          </cell>
          <cell r="T14" t="str">
            <v/>
          </cell>
          <cell r="U14" t="str">
            <v/>
          </cell>
          <cell r="V14" t="str">
            <v/>
          </cell>
          <cell r="W14" t="str">
            <v/>
          </cell>
          <cell r="X14" t="str">
            <v/>
          </cell>
          <cell r="Y14" t="str">
            <v/>
          </cell>
          <cell r="Z14" t="str">
            <v/>
          </cell>
          <cell r="AA14" t="str">
            <v/>
          </cell>
          <cell r="AB14" t="str">
            <v/>
          </cell>
          <cell r="AC14" t="str">
            <v/>
          </cell>
          <cell r="AD14" t="str">
            <v/>
          </cell>
          <cell r="AE14" t="str">
            <v/>
          </cell>
          <cell r="AF14" t="str">
            <v/>
          </cell>
          <cell r="AG14" t="str">
            <v/>
          </cell>
          <cell r="AH14" t="str">
            <v/>
          </cell>
          <cell r="AI14" t="str">
            <v/>
          </cell>
          <cell r="AJ14" t="str">
            <v/>
          </cell>
          <cell r="AK14" t="str">
            <v/>
          </cell>
          <cell r="AL14" t="str">
            <v/>
          </cell>
          <cell r="AM14" t="str">
            <v/>
          </cell>
          <cell r="AN14" t="str">
            <v/>
          </cell>
          <cell r="AO14" t="str">
            <v/>
          </cell>
          <cell r="AP14" t="str">
            <v/>
          </cell>
          <cell r="AQ14" t="str">
            <v/>
          </cell>
          <cell r="AR14" t="str">
            <v/>
          </cell>
        </row>
        <row r="15">
          <cell r="C15">
            <v>92</v>
          </cell>
          <cell r="D15" t="str">
            <v>SB N Battlefield Blvd &amp; WB Great Bridge Bypass Off-Ramp</v>
          </cell>
          <cell r="E15" t="str">
            <v/>
          </cell>
          <cell r="F15" t="str">
            <v/>
          </cell>
          <cell r="G15" t="str">
            <v/>
          </cell>
          <cell r="H15" t="str">
            <v/>
          </cell>
          <cell r="I15" t="str">
            <v/>
          </cell>
          <cell r="J15" t="str">
            <v/>
          </cell>
          <cell r="K15" t="str">
            <v/>
          </cell>
          <cell r="L15" t="str">
            <v/>
          </cell>
          <cell r="M15" t="str">
            <v/>
          </cell>
          <cell r="N15" t="str">
            <v/>
          </cell>
          <cell r="O15" t="str">
            <v/>
          </cell>
          <cell r="P15" t="str">
            <v/>
          </cell>
          <cell r="Q15" t="str">
            <v/>
          </cell>
          <cell r="R15" t="str">
            <v/>
          </cell>
          <cell r="S15" t="str">
            <v/>
          </cell>
          <cell r="T15" t="str">
            <v/>
          </cell>
          <cell r="U15" t="str">
            <v/>
          </cell>
          <cell r="V15" t="str">
            <v/>
          </cell>
          <cell r="W15" t="str">
            <v/>
          </cell>
          <cell r="X15" t="str">
            <v/>
          </cell>
          <cell r="Y15" t="str">
            <v/>
          </cell>
          <cell r="Z15" t="str">
            <v/>
          </cell>
          <cell r="AA15" t="str">
            <v/>
          </cell>
          <cell r="AB15" t="str">
            <v/>
          </cell>
          <cell r="AC15" t="str">
            <v/>
          </cell>
          <cell r="AD15" t="str">
            <v/>
          </cell>
          <cell r="AE15" t="str">
            <v/>
          </cell>
          <cell r="AF15" t="str">
            <v/>
          </cell>
          <cell r="AG15" t="str">
            <v/>
          </cell>
          <cell r="AH15" t="str">
            <v/>
          </cell>
          <cell r="AI15" t="str">
            <v/>
          </cell>
          <cell r="AJ15" t="str">
            <v/>
          </cell>
          <cell r="AK15" t="str">
            <v/>
          </cell>
          <cell r="AL15" t="str">
            <v/>
          </cell>
          <cell r="AM15" t="str">
            <v/>
          </cell>
          <cell r="AN15" t="str">
            <v/>
          </cell>
          <cell r="AO15" t="str">
            <v/>
          </cell>
          <cell r="AP15" t="str">
            <v/>
          </cell>
          <cell r="AQ15" t="str">
            <v/>
          </cell>
          <cell r="AR15" t="str">
            <v/>
          </cell>
        </row>
        <row r="16">
          <cell r="C16">
            <v>93</v>
          </cell>
          <cell r="D16" t="str">
            <v>SB N Battlefield Blvd &amp; On-Ramp to WB Great Bridge Bypass</v>
          </cell>
          <cell r="E16" t="str">
            <v/>
          </cell>
          <cell r="F16" t="str">
            <v/>
          </cell>
          <cell r="G16" t="str">
            <v/>
          </cell>
          <cell r="H16" t="str">
            <v/>
          </cell>
          <cell r="I16" t="str">
            <v/>
          </cell>
          <cell r="J16" t="str">
            <v/>
          </cell>
          <cell r="K16" t="str">
            <v/>
          </cell>
          <cell r="L16" t="str">
            <v/>
          </cell>
          <cell r="M16" t="str">
            <v/>
          </cell>
          <cell r="N16" t="str">
            <v/>
          </cell>
          <cell r="O16" t="str">
            <v/>
          </cell>
          <cell r="P16" t="str">
            <v/>
          </cell>
          <cell r="Q16" t="str">
            <v/>
          </cell>
          <cell r="R16" t="str">
            <v/>
          </cell>
          <cell r="S16" t="str">
            <v/>
          </cell>
          <cell r="T16" t="str">
            <v/>
          </cell>
          <cell r="U16" t="str">
            <v/>
          </cell>
          <cell r="V16" t="str">
            <v/>
          </cell>
          <cell r="W16" t="str">
            <v/>
          </cell>
          <cell r="X16" t="str">
            <v/>
          </cell>
          <cell r="Y16" t="str">
            <v/>
          </cell>
          <cell r="Z16" t="str">
            <v/>
          </cell>
          <cell r="AA16" t="str">
            <v/>
          </cell>
          <cell r="AB16" t="str">
            <v/>
          </cell>
          <cell r="AC16" t="str">
            <v/>
          </cell>
          <cell r="AD16" t="str">
            <v/>
          </cell>
          <cell r="AE16" t="str">
            <v/>
          </cell>
          <cell r="AF16" t="str">
            <v/>
          </cell>
          <cell r="AG16" t="str">
            <v/>
          </cell>
          <cell r="AH16" t="str">
            <v/>
          </cell>
          <cell r="AI16" t="str">
            <v/>
          </cell>
          <cell r="AJ16" t="str">
            <v/>
          </cell>
          <cell r="AK16" t="str">
            <v/>
          </cell>
          <cell r="AL16" t="str">
            <v/>
          </cell>
          <cell r="AM16" t="str">
            <v/>
          </cell>
          <cell r="AN16" t="str">
            <v/>
          </cell>
          <cell r="AO16" t="str">
            <v/>
          </cell>
          <cell r="AP16" t="str">
            <v/>
          </cell>
          <cell r="AQ16" t="str">
            <v/>
          </cell>
          <cell r="AR16" t="str">
            <v/>
          </cell>
        </row>
        <row r="17">
          <cell r="C17">
            <v>94</v>
          </cell>
          <cell r="D17" t="str">
            <v>Great Bridge Bypass Off-Ramp &amp; SB Great Bridge Blvd</v>
          </cell>
          <cell r="E17" t="str">
            <v/>
          </cell>
          <cell r="F17" t="str">
            <v/>
          </cell>
          <cell r="G17" t="str">
            <v/>
          </cell>
          <cell r="H17" t="str">
            <v/>
          </cell>
          <cell r="I17" t="str">
            <v/>
          </cell>
          <cell r="J17" t="str">
            <v/>
          </cell>
          <cell r="K17" t="str">
            <v/>
          </cell>
          <cell r="L17" t="str">
            <v/>
          </cell>
          <cell r="M17" t="str">
            <v/>
          </cell>
          <cell r="N17" t="str">
            <v/>
          </cell>
          <cell r="O17" t="str">
            <v/>
          </cell>
          <cell r="P17" t="str">
            <v/>
          </cell>
          <cell r="Q17" t="str">
            <v/>
          </cell>
          <cell r="R17" t="str">
            <v/>
          </cell>
          <cell r="S17" t="str">
            <v/>
          </cell>
          <cell r="T17" t="str">
            <v/>
          </cell>
          <cell r="U17" t="str">
            <v/>
          </cell>
          <cell r="V17" t="str">
            <v/>
          </cell>
          <cell r="W17" t="str">
            <v/>
          </cell>
          <cell r="X17" t="str">
            <v/>
          </cell>
          <cell r="Y17" t="str">
            <v/>
          </cell>
          <cell r="Z17" t="str">
            <v/>
          </cell>
          <cell r="AA17" t="str">
            <v/>
          </cell>
          <cell r="AB17" t="str">
            <v/>
          </cell>
          <cell r="AC17" t="str">
            <v/>
          </cell>
          <cell r="AD17" t="str">
            <v/>
          </cell>
          <cell r="AE17" t="str">
            <v/>
          </cell>
          <cell r="AF17" t="str">
            <v/>
          </cell>
          <cell r="AG17" t="str">
            <v/>
          </cell>
          <cell r="AH17" t="str">
            <v/>
          </cell>
          <cell r="AI17" t="str">
            <v/>
          </cell>
          <cell r="AJ17" t="str">
            <v/>
          </cell>
          <cell r="AK17" t="str">
            <v/>
          </cell>
          <cell r="AL17" t="str">
            <v/>
          </cell>
          <cell r="AM17" t="str">
            <v/>
          </cell>
          <cell r="AN17" t="str">
            <v/>
          </cell>
          <cell r="AO17" t="str">
            <v/>
          </cell>
          <cell r="AP17" t="str">
            <v/>
          </cell>
          <cell r="AQ17" t="str">
            <v/>
          </cell>
          <cell r="AR17" t="str">
            <v/>
          </cell>
        </row>
        <row r="18">
          <cell r="C18">
            <v>95</v>
          </cell>
          <cell r="D18" t="str">
            <v>SB N Battlefield Blvd &amp; On-Ramp to EB Great Bridge Bypass</v>
          </cell>
          <cell r="E18" t="str">
            <v/>
          </cell>
          <cell r="F18" t="str">
            <v/>
          </cell>
          <cell r="G18" t="str">
            <v/>
          </cell>
          <cell r="H18" t="str">
            <v/>
          </cell>
          <cell r="I18" t="str">
            <v/>
          </cell>
          <cell r="J18" t="str">
            <v/>
          </cell>
          <cell r="K18" t="str">
            <v/>
          </cell>
          <cell r="L18" t="str">
            <v/>
          </cell>
          <cell r="M18" t="str">
            <v/>
          </cell>
          <cell r="N18" t="str">
            <v/>
          </cell>
          <cell r="O18" t="str">
            <v/>
          </cell>
          <cell r="P18" t="str">
            <v/>
          </cell>
          <cell r="Q18" t="str">
            <v/>
          </cell>
          <cell r="R18" t="str">
            <v/>
          </cell>
          <cell r="S18" t="str">
            <v/>
          </cell>
          <cell r="T18" t="str">
            <v/>
          </cell>
          <cell r="U18" t="str">
            <v/>
          </cell>
          <cell r="V18" t="str">
            <v/>
          </cell>
          <cell r="W18" t="str">
            <v/>
          </cell>
          <cell r="X18" t="str">
            <v/>
          </cell>
          <cell r="Y18" t="str">
            <v/>
          </cell>
          <cell r="Z18" t="str">
            <v/>
          </cell>
          <cell r="AA18" t="str">
            <v/>
          </cell>
          <cell r="AB18" t="str">
            <v/>
          </cell>
          <cell r="AC18" t="str">
            <v/>
          </cell>
          <cell r="AD18" t="str">
            <v/>
          </cell>
          <cell r="AE18" t="str">
            <v/>
          </cell>
          <cell r="AF18" t="str">
            <v/>
          </cell>
          <cell r="AG18" t="str">
            <v/>
          </cell>
          <cell r="AH18" t="str">
            <v/>
          </cell>
          <cell r="AI18" t="str">
            <v/>
          </cell>
          <cell r="AJ18" t="str">
            <v/>
          </cell>
          <cell r="AK18" t="str">
            <v/>
          </cell>
          <cell r="AL18" t="str">
            <v/>
          </cell>
          <cell r="AM18" t="str">
            <v/>
          </cell>
          <cell r="AN18" t="str">
            <v/>
          </cell>
          <cell r="AO18" t="str">
            <v/>
          </cell>
          <cell r="AP18" t="str">
            <v/>
          </cell>
          <cell r="AQ18" t="str">
            <v/>
          </cell>
          <cell r="AR18" t="str">
            <v/>
          </cell>
        </row>
        <row r="19">
          <cell r="C19">
            <v>96</v>
          </cell>
          <cell r="D19" t="str">
            <v>NB N Battlefield Blvd &amp; EB Great Bridge Bypass Off-Ramp</v>
          </cell>
          <cell r="E19" t="str">
            <v/>
          </cell>
          <cell r="F19" t="str">
            <v/>
          </cell>
          <cell r="G19" t="str">
            <v/>
          </cell>
          <cell r="H19" t="str">
            <v/>
          </cell>
          <cell r="I19" t="str">
            <v/>
          </cell>
          <cell r="J19" t="str">
            <v/>
          </cell>
          <cell r="K19" t="str">
            <v/>
          </cell>
          <cell r="L19" t="str">
            <v/>
          </cell>
          <cell r="M19" t="str">
            <v/>
          </cell>
          <cell r="N19" t="str">
            <v/>
          </cell>
          <cell r="O19" t="str">
            <v/>
          </cell>
          <cell r="P19" t="str">
            <v/>
          </cell>
          <cell r="Q19" t="str">
            <v/>
          </cell>
          <cell r="R19" t="str">
            <v/>
          </cell>
          <cell r="S19" t="str">
            <v/>
          </cell>
          <cell r="T19" t="str">
            <v/>
          </cell>
          <cell r="U19" t="str">
            <v/>
          </cell>
          <cell r="V19" t="str">
            <v/>
          </cell>
          <cell r="W19" t="str">
            <v/>
          </cell>
          <cell r="X19" t="str">
            <v/>
          </cell>
          <cell r="Y19" t="str">
            <v/>
          </cell>
          <cell r="Z19" t="str">
            <v/>
          </cell>
          <cell r="AA19" t="str">
            <v/>
          </cell>
          <cell r="AB19" t="str">
            <v/>
          </cell>
          <cell r="AC19" t="str">
            <v/>
          </cell>
          <cell r="AD19" t="str">
            <v/>
          </cell>
          <cell r="AE19" t="str">
            <v/>
          </cell>
          <cell r="AF19" t="str">
            <v/>
          </cell>
          <cell r="AG19" t="str">
            <v/>
          </cell>
          <cell r="AH19" t="str">
            <v/>
          </cell>
          <cell r="AI19" t="str">
            <v/>
          </cell>
          <cell r="AJ19" t="str">
            <v/>
          </cell>
          <cell r="AK19" t="str">
            <v/>
          </cell>
          <cell r="AL19" t="str">
            <v/>
          </cell>
          <cell r="AM19" t="str">
            <v/>
          </cell>
          <cell r="AN19" t="str">
            <v/>
          </cell>
          <cell r="AO19" t="str">
            <v/>
          </cell>
          <cell r="AP19" t="str">
            <v/>
          </cell>
          <cell r="AQ19" t="str">
            <v/>
          </cell>
          <cell r="AR19" t="str">
            <v/>
          </cell>
        </row>
        <row r="20">
          <cell r="C20">
            <v>97</v>
          </cell>
          <cell r="D20" t="str">
            <v>NB N Battlefield Blvd &amp; On-Ramp to EB Great Bridge Bypass</v>
          </cell>
          <cell r="E20" t="str">
            <v/>
          </cell>
          <cell r="F20" t="str">
            <v/>
          </cell>
          <cell r="G20" t="str">
            <v/>
          </cell>
          <cell r="H20" t="str">
            <v/>
          </cell>
          <cell r="I20" t="str">
            <v/>
          </cell>
          <cell r="J20" t="str">
            <v/>
          </cell>
          <cell r="K20" t="str">
            <v/>
          </cell>
          <cell r="L20" t="str">
            <v/>
          </cell>
          <cell r="M20" t="str">
            <v/>
          </cell>
          <cell r="N20" t="str">
            <v/>
          </cell>
          <cell r="O20" t="str">
            <v/>
          </cell>
          <cell r="P20" t="str">
            <v/>
          </cell>
          <cell r="Q20" t="str">
            <v/>
          </cell>
          <cell r="R20" t="str">
            <v/>
          </cell>
          <cell r="S20" t="str">
            <v/>
          </cell>
          <cell r="T20" t="str">
            <v/>
          </cell>
          <cell r="U20" t="str">
            <v/>
          </cell>
          <cell r="V20" t="str">
            <v/>
          </cell>
          <cell r="W20" t="str">
            <v/>
          </cell>
          <cell r="X20" t="str">
            <v/>
          </cell>
          <cell r="Y20" t="str">
            <v/>
          </cell>
          <cell r="Z20" t="str">
            <v/>
          </cell>
          <cell r="AA20" t="str">
            <v/>
          </cell>
          <cell r="AB20" t="str">
            <v/>
          </cell>
          <cell r="AC20" t="str">
            <v/>
          </cell>
          <cell r="AD20" t="str">
            <v/>
          </cell>
          <cell r="AE20" t="str">
            <v/>
          </cell>
          <cell r="AF20" t="str">
            <v/>
          </cell>
          <cell r="AG20" t="str">
            <v/>
          </cell>
          <cell r="AH20" t="str">
            <v/>
          </cell>
          <cell r="AI20" t="str">
            <v/>
          </cell>
          <cell r="AJ20" t="str">
            <v/>
          </cell>
          <cell r="AK20" t="str">
            <v/>
          </cell>
          <cell r="AL20" t="str">
            <v/>
          </cell>
          <cell r="AM20" t="str">
            <v/>
          </cell>
          <cell r="AN20" t="str">
            <v/>
          </cell>
          <cell r="AO20" t="str">
            <v/>
          </cell>
          <cell r="AP20" t="str">
            <v/>
          </cell>
          <cell r="AQ20" t="str">
            <v/>
          </cell>
          <cell r="AR20" t="str">
            <v/>
          </cell>
        </row>
        <row r="21">
          <cell r="C21">
            <v>98</v>
          </cell>
          <cell r="D21" t="str">
            <v>N Battlefield Blvd Great Bridge Bypass NB Off-Ramp</v>
          </cell>
          <cell r="E21" t="str">
            <v/>
          </cell>
          <cell r="F21" t="str">
            <v/>
          </cell>
          <cell r="G21" t="str">
            <v/>
          </cell>
          <cell r="H21" t="str">
            <v/>
          </cell>
          <cell r="I21" t="str">
            <v/>
          </cell>
          <cell r="J21" t="str">
            <v/>
          </cell>
          <cell r="K21" t="str">
            <v/>
          </cell>
          <cell r="L21" t="str">
            <v/>
          </cell>
          <cell r="M21" t="str">
            <v/>
          </cell>
          <cell r="N21" t="str">
            <v/>
          </cell>
          <cell r="O21" t="str">
            <v/>
          </cell>
          <cell r="P21" t="str">
            <v/>
          </cell>
          <cell r="Q21" t="str">
            <v/>
          </cell>
          <cell r="R21" t="str">
            <v/>
          </cell>
          <cell r="S21" t="str">
            <v/>
          </cell>
          <cell r="T21" t="str">
            <v/>
          </cell>
          <cell r="U21" t="str">
            <v/>
          </cell>
          <cell r="V21" t="str">
            <v/>
          </cell>
          <cell r="W21" t="str">
            <v/>
          </cell>
          <cell r="X21" t="str">
            <v/>
          </cell>
          <cell r="Y21" t="str">
            <v/>
          </cell>
          <cell r="Z21" t="str">
            <v/>
          </cell>
          <cell r="AA21" t="str">
            <v/>
          </cell>
          <cell r="AB21" t="str">
            <v/>
          </cell>
          <cell r="AC21" t="str">
            <v/>
          </cell>
          <cell r="AD21" t="str">
            <v/>
          </cell>
          <cell r="AE21" t="str">
            <v/>
          </cell>
          <cell r="AF21" t="str">
            <v/>
          </cell>
          <cell r="AG21" t="str">
            <v/>
          </cell>
          <cell r="AH21" t="str">
            <v/>
          </cell>
          <cell r="AI21" t="str">
            <v/>
          </cell>
          <cell r="AJ21" t="str">
            <v/>
          </cell>
          <cell r="AK21" t="str">
            <v/>
          </cell>
          <cell r="AL21" t="str">
            <v/>
          </cell>
          <cell r="AM21" t="str">
            <v/>
          </cell>
          <cell r="AN21" t="str">
            <v/>
          </cell>
          <cell r="AO21" t="str">
            <v/>
          </cell>
          <cell r="AP21" t="str">
            <v/>
          </cell>
          <cell r="AQ21" t="str">
            <v/>
          </cell>
          <cell r="AR21" t="str">
            <v/>
          </cell>
        </row>
        <row r="22">
          <cell r="C22">
            <v>99</v>
          </cell>
          <cell r="D22" t="str">
            <v>NB Great Bridge Bypass Off-Ramp &amp; EB Kempsville Rd</v>
          </cell>
          <cell r="E22" t="str">
            <v/>
          </cell>
          <cell r="F22" t="str">
            <v/>
          </cell>
          <cell r="G22" t="str">
            <v/>
          </cell>
          <cell r="H22" t="str">
            <v/>
          </cell>
          <cell r="I22" t="str">
            <v/>
          </cell>
          <cell r="J22" t="str">
            <v/>
          </cell>
          <cell r="K22" t="str">
            <v/>
          </cell>
          <cell r="L22" t="str">
            <v/>
          </cell>
          <cell r="M22" t="str">
            <v/>
          </cell>
          <cell r="N22" t="str">
            <v/>
          </cell>
          <cell r="O22" t="str">
            <v/>
          </cell>
          <cell r="P22" t="str">
            <v/>
          </cell>
          <cell r="Q22" t="str">
            <v/>
          </cell>
          <cell r="R22" t="str">
            <v/>
          </cell>
          <cell r="S22" t="str">
            <v/>
          </cell>
          <cell r="T22" t="str">
            <v/>
          </cell>
          <cell r="U22" t="str">
            <v/>
          </cell>
          <cell r="V22" t="str">
            <v/>
          </cell>
          <cell r="W22" t="str">
            <v/>
          </cell>
          <cell r="X22" t="str">
            <v/>
          </cell>
          <cell r="Y22" t="str">
            <v/>
          </cell>
          <cell r="Z22" t="str">
            <v/>
          </cell>
          <cell r="AA22" t="str">
            <v/>
          </cell>
          <cell r="AB22" t="str">
            <v/>
          </cell>
          <cell r="AC22" t="str">
            <v/>
          </cell>
          <cell r="AD22" t="str">
            <v/>
          </cell>
          <cell r="AE22" t="str">
            <v/>
          </cell>
          <cell r="AF22" t="str">
            <v/>
          </cell>
          <cell r="AG22" t="str">
            <v/>
          </cell>
          <cell r="AH22" t="str">
            <v/>
          </cell>
          <cell r="AI22" t="str">
            <v/>
          </cell>
          <cell r="AJ22" t="str">
            <v/>
          </cell>
          <cell r="AK22" t="str">
            <v/>
          </cell>
          <cell r="AL22" t="str">
            <v/>
          </cell>
          <cell r="AM22" t="str">
            <v/>
          </cell>
          <cell r="AN22" t="str">
            <v/>
          </cell>
          <cell r="AO22" t="str">
            <v/>
          </cell>
          <cell r="AP22" t="str">
            <v/>
          </cell>
          <cell r="AQ22" t="str">
            <v/>
          </cell>
          <cell r="AR22" t="str">
            <v/>
          </cell>
        </row>
      </sheetData>
      <sheetData sheetId="14"/>
      <sheetData sheetId="15"/>
      <sheetData sheetId="16"/>
      <sheetData sheetId="17">
        <row r="8">
          <cell r="EL8"/>
          <cell r="EM8" t="str">
            <v>Left</v>
          </cell>
          <cell r="EN8" t="str">
            <v>Thru</v>
          </cell>
          <cell r="EO8" t="str">
            <v>Right</v>
          </cell>
          <cell r="EP8" t="str">
            <v>U Turns</v>
          </cell>
          <cell r="EQ8" t="str">
            <v>XX</v>
          </cell>
          <cell r="ER8" t="str">
            <v>XX</v>
          </cell>
          <cell r="ES8" t="str">
            <v>Left</v>
          </cell>
          <cell r="ET8" t="str">
            <v>Thru</v>
          </cell>
          <cell r="EU8" t="str">
            <v>Right</v>
          </cell>
          <cell r="EV8" t="str">
            <v>U Turns</v>
          </cell>
          <cell r="EW8" t="str">
            <v>XX</v>
          </cell>
          <cell r="EX8" t="str">
            <v>XX</v>
          </cell>
          <cell r="EY8" t="str">
            <v>Left</v>
          </cell>
          <cell r="EZ8" t="str">
            <v>Thru</v>
          </cell>
          <cell r="FA8" t="str">
            <v>Right</v>
          </cell>
          <cell r="FB8" t="str">
            <v>U Turns</v>
          </cell>
          <cell r="FC8" t="str">
            <v>XX</v>
          </cell>
          <cell r="FD8" t="str">
            <v>XX</v>
          </cell>
          <cell r="FE8" t="str">
            <v>Left</v>
          </cell>
          <cell r="FF8" t="str">
            <v>Thru</v>
          </cell>
          <cell r="FG8" t="str">
            <v>Right</v>
          </cell>
          <cell r="FH8" t="str">
            <v>U Turns</v>
          </cell>
          <cell r="FI8" t="str">
            <v>XX</v>
          </cell>
          <cell r="FJ8" t="str">
            <v>XX</v>
          </cell>
          <cell r="FK8" t="str">
            <v>Left</v>
          </cell>
          <cell r="FL8" t="str">
            <v>Thru</v>
          </cell>
          <cell r="FM8" t="str">
            <v>Right</v>
          </cell>
          <cell r="FN8" t="str">
            <v>U Turns</v>
          </cell>
          <cell r="FO8" t="str">
            <v>XX</v>
          </cell>
          <cell r="FP8" t="str">
            <v>XX</v>
          </cell>
          <cell r="FQ8" t="str">
            <v>Left</v>
          </cell>
          <cell r="FR8" t="str">
            <v>Thru</v>
          </cell>
          <cell r="FS8" t="str">
            <v>Right</v>
          </cell>
          <cell r="FT8" t="str">
            <v>U Turns</v>
          </cell>
          <cell r="FU8" t="str">
            <v>XX</v>
          </cell>
          <cell r="FV8" t="str">
            <v>XX</v>
          </cell>
          <cell r="FW8" t="str">
            <v>NB</v>
          </cell>
          <cell r="FX8" t="str">
            <v>SB</v>
          </cell>
          <cell r="FY8" t="str">
            <v>EB</v>
          </cell>
          <cell r="FZ8" t="str">
            <v>WB</v>
          </cell>
          <cell r="GE8"/>
          <cell r="GF8" t="str">
            <v>Left</v>
          </cell>
          <cell r="GG8" t="str">
            <v>Thru</v>
          </cell>
          <cell r="GH8" t="str">
            <v>Right</v>
          </cell>
          <cell r="GI8" t="str">
            <v>U Turns</v>
          </cell>
          <cell r="GJ8" t="str">
            <v>XX</v>
          </cell>
          <cell r="GK8" t="str">
            <v>XX</v>
          </cell>
          <cell r="GL8" t="str">
            <v>Left</v>
          </cell>
          <cell r="GM8" t="str">
            <v>Thru</v>
          </cell>
          <cell r="GN8" t="str">
            <v>Right</v>
          </cell>
          <cell r="GO8" t="str">
            <v>U Turns</v>
          </cell>
          <cell r="GP8" t="str">
            <v>XX</v>
          </cell>
          <cell r="GQ8" t="str">
            <v>XX</v>
          </cell>
          <cell r="GR8" t="str">
            <v>Left</v>
          </cell>
          <cell r="GS8" t="str">
            <v>Thru</v>
          </cell>
          <cell r="GT8" t="str">
            <v>Right</v>
          </cell>
          <cell r="GU8" t="str">
            <v>U Turns</v>
          </cell>
          <cell r="GV8" t="str">
            <v>XX</v>
          </cell>
          <cell r="GW8" t="str">
            <v>XX</v>
          </cell>
          <cell r="GX8" t="str">
            <v>Left</v>
          </cell>
          <cell r="GY8" t="str">
            <v>Thru</v>
          </cell>
          <cell r="GZ8" t="str">
            <v>Right</v>
          </cell>
          <cell r="HA8" t="str">
            <v>U Turns</v>
          </cell>
          <cell r="HB8" t="str">
            <v>XX</v>
          </cell>
          <cell r="HC8" t="str">
            <v>XX</v>
          </cell>
          <cell r="HD8" t="str">
            <v>Left</v>
          </cell>
          <cell r="HE8" t="str">
            <v>Thru</v>
          </cell>
          <cell r="HF8" t="str">
            <v>Right</v>
          </cell>
          <cell r="HG8" t="str">
            <v>U Turns</v>
          </cell>
          <cell r="HH8" t="str">
            <v>XX</v>
          </cell>
          <cell r="HI8" t="str">
            <v>XX</v>
          </cell>
          <cell r="HJ8" t="str">
            <v>Left</v>
          </cell>
          <cell r="HK8" t="str">
            <v>Thru</v>
          </cell>
          <cell r="HL8" t="str">
            <v>Right</v>
          </cell>
          <cell r="HM8" t="str">
            <v>U Turns</v>
          </cell>
          <cell r="HN8" t="str">
            <v>XX</v>
          </cell>
          <cell r="HO8" t="str">
            <v>XX</v>
          </cell>
          <cell r="HP8" t="str">
            <v>NB</v>
          </cell>
          <cell r="HQ8" t="str">
            <v>SB</v>
          </cell>
          <cell r="HR8" t="str">
            <v>EB</v>
          </cell>
          <cell r="HS8" t="str">
            <v>WB</v>
          </cell>
        </row>
        <row r="9">
          <cell r="EL9">
            <v>0</v>
          </cell>
          <cell r="EM9">
            <v>0</v>
          </cell>
          <cell r="EN9">
            <v>0</v>
          </cell>
          <cell r="EO9">
            <v>0</v>
          </cell>
          <cell r="EP9">
            <v>0</v>
          </cell>
          <cell r="EQ9">
            <v>0</v>
          </cell>
          <cell r="ER9">
            <v>0</v>
          </cell>
          <cell r="ES9">
            <v>0</v>
          </cell>
          <cell r="ET9">
            <v>0</v>
          </cell>
          <cell r="EU9">
            <v>0</v>
          </cell>
          <cell r="EV9">
            <v>0</v>
          </cell>
          <cell r="EW9">
            <v>0</v>
          </cell>
          <cell r="EX9">
            <v>0</v>
          </cell>
          <cell r="EY9">
            <v>0</v>
          </cell>
          <cell r="EZ9">
            <v>0</v>
          </cell>
          <cell r="FA9">
            <v>0</v>
          </cell>
          <cell r="FB9">
            <v>0</v>
          </cell>
          <cell r="FC9">
            <v>0</v>
          </cell>
          <cell r="FD9">
            <v>0</v>
          </cell>
          <cell r="FE9">
            <v>0</v>
          </cell>
          <cell r="FF9">
            <v>0</v>
          </cell>
          <cell r="FG9">
            <v>0</v>
          </cell>
          <cell r="FH9">
            <v>0</v>
          </cell>
          <cell r="FI9">
            <v>0</v>
          </cell>
          <cell r="FJ9">
            <v>0</v>
          </cell>
          <cell r="FK9">
            <v>0</v>
          </cell>
          <cell r="FL9">
            <v>0</v>
          </cell>
          <cell r="FM9">
            <v>0</v>
          </cell>
          <cell r="FN9">
            <v>0</v>
          </cell>
          <cell r="FO9">
            <v>0</v>
          </cell>
          <cell r="FP9">
            <v>0</v>
          </cell>
          <cell r="FQ9">
            <v>0</v>
          </cell>
          <cell r="FR9">
            <v>0</v>
          </cell>
          <cell r="FS9">
            <v>0</v>
          </cell>
          <cell r="FT9">
            <v>0</v>
          </cell>
          <cell r="FU9">
            <v>0</v>
          </cell>
          <cell r="FV9">
            <v>0</v>
          </cell>
          <cell r="FW9">
            <v>0</v>
          </cell>
          <cell r="FX9">
            <v>0</v>
          </cell>
          <cell r="FY9">
            <v>0</v>
          </cell>
          <cell r="FZ9">
            <v>0</v>
          </cell>
          <cell r="GE9">
            <v>0</v>
          </cell>
          <cell r="GF9">
            <v>0</v>
          </cell>
          <cell r="GG9">
            <v>0</v>
          </cell>
          <cell r="GH9">
            <v>0</v>
          </cell>
          <cell r="GI9">
            <v>0</v>
          </cell>
          <cell r="GJ9">
            <v>0</v>
          </cell>
          <cell r="GK9">
            <v>0</v>
          </cell>
          <cell r="GL9">
            <v>0</v>
          </cell>
          <cell r="GM9">
            <v>0</v>
          </cell>
          <cell r="GN9">
            <v>0</v>
          </cell>
          <cell r="GO9">
            <v>0</v>
          </cell>
          <cell r="GP9">
            <v>0</v>
          </cell>
          <cell r="GQ9">
            <v>0</v>
          </cell>
          <cell r="GR9">
            <v>0</v>
          </cell>
          <cell r="GS9">
            <v>0</v>
          </cell>
          <cell r="GT9">
            <v>0</v>
          </cell>
          <cell r="GU9">
            <v>0</v>
          </cell>
          <cell r="GV9">
            <v>0</v>
          </cell>
          <cell r="GW9">
            <v>0</v>
          </cell>
          <cell r="GX9">
            <v>0</v>
          </cell>
          <cell r="GY9">
            <v>0</v>
          </cell>
          <cell r="GZ9">
            <v>0</v>
          </cell>
          <cell r="HA9">
            <v>0</v>
          </cell>
          <cell r="HB9">
            <v>0</v>
          </cell>
          <cell r="HC9">
            <v>0</v>
          </cell>
          <cell r="HD9">
            <v>0</v>
          </cell>
          <cell r="HE9">
            <v>0</v>
          </cell>
          <cell r="HF9">
            <v>0</v>
          </cell>
          <cell r="HG9">
            <v>0</v>
          </cell>
          <cell r="HH9">
            <v>0</v>
          </cell>
          <cell r="HI9">
            <v>0</v>
          </cell>
          <cell r="HJ9">
            <v>0</v>
          </cell>
          <cell r="HK9">
            <v>0</v>
          </cell>
          <cell r="HL9">
            <v>0</v>
          </cell>
          <cell r="HM9">
            <v>0</v>
          </cell>
          <cell r="HN9">
            <v>0</v>
          </cell>
          <cell r="HO9">
            <v>0</v>
          </cell>
          <cell r="HP9">
            <v>0</v>
          </cell>
          <cell r="HQ9">
            <v>0</v>
          </cell>
          <cell r="HR9">
            <v>0</v>
          </cell>
          <cell r="HS9">
            <v>0</v>
          </cell>
        </row>
        <row r="10">
          <cell r="EL10">
            <v>1.0416666666666666E-2</v>
          </cell>
          <cell r="EM10">
            <v>0</v>
          </cell>
          <cell r="EN10">
            <v>0</v>
          </cell>
          <cell r="EO10">
            <v>0</v>
          </cell>
          <cell r="EP10">
            <v>0</v>
          </cell>
          <cell r="EQ10">
            <v>0</v>
          </cell>
          <cell r="ER10">
            <v>0</v>
          </cell>
          <cell r="ES10">
            <v>0</v>
          </cell>
          <cell r="ET10">
            <v>0</v>
          </cell>
          <cell r="EU10">
            <v>0</v>
          </cell>
          <cell r="EV10">
            <v>0</v>
          </cell>
          <cell r="EW10">
            <v>0</v>
          </cell>
          <cell r="EX10">
            <v>0</v>
          </cell>
          <cell r="EY10">
            <v>0</v>
          </cell>
          <cell r="EZ10">
            <v>0</v>
          </cell>
          <cell r="FA10">
            <v>0</v>
          </cell>
          <cell r="FB10">
            <v>0</v>
          </cell>
          <cell r="FC10">
            <v>0</v>
          </cell>
          <cell r="FD10">
            <v>0</v>
          </cell>
          <cell r="FE10">
            <v>0</v>
          </cell>
          <cell r="FF10">
            <v>0</v>
          </cell>
          <cell r="FG10">
            <v>0</v>
          </cell>
          <cell r="FH10">
            <v>0</v>
          </cell>
          <cell r="FI10">
            <v>0</v>
          </cell>
          <cell r="FJ10">
            <v>0</v>
          </cell>
          <cell r="FK10">
            <v>0</v>
          </cell>
          <cell r="FL10">
            <v>0</v>
          </cell>
          <cell r="FM10">
            <v>0</v>
          </cell>
          <cell r="FN10">
            <v>0</v>
          </cell>
          <cell r="FO10">
            <v>0</v>
          </cell>
          <cell r="FP10">
            <v>0</v>
          </cell>
          <cell r="FQ10">
            <v>0</v>
          </cell>
          <cell r="FR10">
            <v>0</v>
          </cell>
          <cell r="FS10">
            <v>0</v>
          </cell>
          <cell r="FT10">
            <v>0</v>
          </cell>
          <cell r="FU10">
            <v>0</v>
          </cell>
          <cell r="FV10">
            <v>0</v>
          </cell>
          <cell r="FW10">
            <v>0</v>
          </cell>
          <cell r="FX10">
            <v>0</v>
          </cell>
          <cell r="FY10">
            <v>0</v>
          </cell>
          <cell r="FZ10">
            <v>0</v>
          </cell>
          <cell r="GE10">
            <v>1.0416666666666666E-2</v>
          </cell>
          <cell r="GF10">
            <v>0</v>
          </cell>
          <cell r="GG10">
            <v>0</v>
          </cell>
          <cell r="GH10">
            <v>0</v>
          </cell>
          <cell r="GI10">
            <v>0</v>
          </cell>
          <cell r="GJ10">
            <v>0</v>
          </cell>
          <cell r="GK10">
            <v>0</v>
          </cell>
          <cell r="GL10">
            <v>0</v>
          </cell>
          <cell r="GM10">
            <v>0</v>
          </cell>
          <cell r="GN10">
            <v>0</v>
          </cell>
          <cell r="GO10">
            <v>0</v>
          </cell>
          <cell r="GP10">
            <v>0</v>
          </cell>
          <cell r="GQ10">
            <v>0</v>
          </cell>
          <cell r="GR10">
            <v>0</v>
          </cell>
          <cell r="GS10">
            <v>0</v>
          </cell>
          <cell r="GT10">
            <v>0</v>
          </cell>
          <cell r="GU10">
            <v>0</v>
          </cell>
          <cell r="GV10">
            <v>0</v>
          </cell>
          <cell r="GW10">
            <v>0</v>
          </cell>
          <cell r="GX10">
            <v>0</v>
          </cell>
          <cell r="GY10">
            <v>0</v>
          </cell>
          <cell r="GZ10">
            <v>0</v>
          </cell>
          <cell r="HA10">
            <v>0</v>
          </cell>
          <cell r="HB10">
            <v>0</v>
          </cell>
          <cell r="HC10">
            <v>0</v>
          </cell>
          <cell r="HD10">
            <v>0</v>
          </cell>
          <cell r="HE10">
            <v>0</v>
          </cell>
          <cell r="HF10">
            <v>0</v>
          </cell>
          <cell r="HG10">
            <v>0</v>
          </cell>
          <cell r="HH10">
            <v>0</v>
          </cell>
          <cell r="HI10">
            <v>0</v>
          </cell>
          <cell r="HJ10">
            <v>0</v>
          </cell>
          <cell r="HK10">
            <v>0</v>
          </cell>
          <cell r="HL10">
            <v>0</v>
          </cell>
          <cell r="HM10">
            <v>0</v>
          </cell>
          <cell r="HN10">
            <v>0</v>
          </cell>
          <cell r="HO10">
            <v>0</v>
          </cell>
          <cell r="HP10">
            <v>0</v>
          </cell>
          <cell r="HQ10">
            <v>0</v>
          </cell>
          <cell r="HR10">
            <v>0</v>
          </cell>
          <cell r="HS10">
            <v>0</v>
          </cell>
        </row>
        <row r="11">
          <cell r="EL11">
            <v>2.0833333333333332E-2</v>
          </cell>
          <cell r="EM11">
            <v>0</v>
          </cell>
          <cell r="EN11">
            <v>0</v>
          </cell>
          <cell r="EO11">
            <v>0</v>
          </cell>
          <cell r="EP11">
            <v>0</v>
          </cell>
          <cell r="EQ11">
            <v>0</v>
          </cell>
          <cell r="ER11">
            <v>0</v>
          </cell>
          <cell r="ES11">
            <v>0</v>
          </cell>
          <cell r="ET11">
            <v>0</v>
          </cell>
          <cell r="EU11">
            <v>0</v>
          </cell>
          <cell r="EV11">
            <v>0</v>
          </cell>
          <cell r="EW11">
            <v>0</v>
          </cell>
          <cell r="EX11">
            <v>0</v>
          </cell>
          <cell r="EY11">
            <v>0</v>
          </cell>
          <cell r="EZ11">
            <v>0</v>
          </cell>
          <cell r="FA11">
            <v>0</v>
          </cell>
          <cell r="FB11">
            <v>0</v>
          </cell>
          <cell r="FC11">
            <v>0</v>
          </cell>
          <cell r="FD11">
            <v>0</v>
          </cell>
          <cell r="FE11">
            <v>0</v>
          </cell>
          <cell r="FF11">
            <v>0</v>
          </cell>
          <cell r="FG11">
            <v>0</v>
          </cell>
          <cell r="FH11">
            <v>0</v>
          </cell>
          <cell r="FI11">
            <v>0</v>
          </cell>
          <cell r="FJ11">
            <v>0</v>
          </cell>
          <cell r="FK11">
            <v>0</v>
          </cell>
          <cell r="FL11">
            <v>0</v>
          </cell>
          <cell r="FM11">
            <v>0</v>
          </cell>
          <cell r="FN11">
            <v>0</v>
          </cell>
          <cell r="FO11">
            <v>0</v>
          </cell>
          <cell r="FP11">
            <v>0</v>
          </cell>
          <cell r="FQ11">
            <v>0</v>
          </cell>
          <cell r="FR11">
            <v>0</v>
          </cell>
          <cell r="FS11">
            <v>0</v>
          </cell>
          <cell r="FT11">
            <v>0</v>
          </cell>
          <cell r="FU11">
            <v>0</v>
          </cell>
          <cell r="FV11">
            <v>0</v>
          </cell>
          <cell r="FW11">
            <v>0</v>
          </cell>
          <cell r="FX11">
            <v>0</v>
          </cell>
          <cell r="FY11">
            <v>0</v>
          </cell>
          <cell r="FZ11">
            <v>0</v>
          </cell>
          <cell r="GE11">
            <v>2.0833333333333332E-2</v>
          </cell>
          <cell r="GF11">
            <v>0</v>
          </cell>
          <cell r="GG11">
            <v>0</v>
          </cell>
          <cell r="GH11">
            <v>0</v>
          </cell>
          <cell r="GI11">
            <v>0</v>
          </cell>
          <cell r="GJ11">
            <v>0</v>
          </cell>
          <cell r="GK11">
            <v>0</v>
          </cell>
          <cell r="GL11">
            <v>0</v>
          </cell>
          <cell r="GM11">
            <v>0</v>
          </cell>
          <cell r="GN11">
            <v>0</v>
          </cell>
          <cell r="GO11">
            <v>0</v>
          </cell>
          <cell r="GP11">
            <v>0</v>
          </cell>
          <cell r="GQ11">
            <v>0</v>
          </cell>
          <cell r="GR11">
            <v>0</v>
          </cell>
          <cell r="GS11">
            <v>0</v>
          </cell>
          <cell r="GT11">
            <v>0</v>
          </cell>
          <cell r="GU11">
            <v>0</v>
          </cell>
          <cell r="GV11">
            <v>0</v>
          </cell>
          <cell r="GW11">
            <v>0</v>
          </cell>
          <cell r="GX11">
            <v>0</v>
          </cell>
          <cell r="GY11">
            <v>0</v>
          </cell>
          <cell r="GZ11">
            <v>0</v>
          </cell>
          <cell r="HA11">
            <v>0</v>
          </cell>
          <cell r="HB11">
            <v>0</v>
          </cell>
          <cell r="HC11">
            <v>0</v>
          </cell>
          <cell r="HD11">
            <v>0</v>
          </cell>
          <cell r="HE11">
            <v>0</v>
          </cell>
          <cell r="HF11">
            <v>0</v>
          </cell>
          <cell r="HG11">
            <v>0</v>
          </cell>
          <cell r="HH11">
            <v>0</v>
          </cell>
          <cell r="HI11">
            <v>0</v>
          </cell>
          <cell r="HJ11">
            <v>0</v>
          </cell>
          <cell r="HK11">
            <v>0</v>
          </cell>
          <cell r="HL11">
            <v>0</v>
          </cell>
          <cell r="HM11">
            <v>0</v>
          </cell>
          <cell r="HN11">
            <v>0</v>
          </cell>
          <cell r="HO11">
            <v>0</v>
          </cell>
          <cell r="HP11">
            <v>0</v>
          </cell>
          <cell r="HQ11">
            <v>0</v>
          </cell>
          <cell r="HR11">
            <v>0</v>
          </cell>
          <cell r="HS11">
            <v>0</v>
          </cell>
        </row>
        <row r="12">
          <cell r="EL12">
            <v>3.125E-2</v>
          </cell>
          <cell r="EM12">
            <v>0</v>
          </cell>
          <cell r="EN12">
            <v>0</v>
          </cell>
          <cell r="EO12">
            <v>0</v>
          </cell>
          <cell r="EP12">
            <v>0</v>
          </cell>
          <cell r="EQ12">
            <v>0</v>
          </cell>
          <cell r="ER12">
            <v>0</v>
          </cell>
          <cell r="ES12">
            <v>0</v>
          </cell>
          <cell r="ET12">
            <v>0</v>
          </cell>
          <cell r="EU12">
            <v>0</v>
          </cell>
          <cell r="EV12">
            <v>0</v>
          </cell>
          <cell r="EW12">
            <v>0</v>
          </cell>
          <cell r="EX12">
            <v>0</v>
          </cell>
          <cell r="EY12">
            <v>0</v>
          </cell>
          <cell r="EZ12">
            <v>0</v>
          </cell>
          <cell r="FA12">
            <v>0</v>
          </cell>
          <cell r="FB12">
            <v>0</v>
          </cell>
          <cell r="FC12">
            <v>0</v>
          </cell>
          <cell r="FD12">
            <v>0</v>
          </cell>
          <cell r="FE12">
            <v>0</v>
          </cell>
          <cell r="FF12">
            <v>0</v>
          </cell>
          <cell r="FG12">
            <v>0</v>
          </cell>
          <cell r="FH12">
            <v>0</v>
          </cell>
          <cell r="FI12">
            <v>0</v>
          </cell>
          <cell r="FJ12">
            <v>0</v>
          </cell>
          <cell r="FK12">
            <v>0</v>
          </cell>
          <cell r="FL12">
            <v>0</v>
          </cell>
          <cell r="FM12">
            <v>0</v>
          </cell>
          <cell r="FN12">
            <v>0</v>
          </cell>
          <cell r="FO12">
            <v>0</v>
          </cell>
          <cell r="FP12">
            <v>0</v>
          </cell>
          <cell r="FQ12">
            <v>0</v>
          </cell>
          <cell r="FR12">
            <v>0</v>
          </cell>
          <cell r="FS12">
            <v>0</v>
          </cell>
          <cell r="FT12">
            <v>0</v>
          </cell>
          <cell r="FU12">
            <v>0</v>
          </cell>
          <cell r="FV12">
            <v>0</v>
          </cell>
          <cell r="FW12">
            <v>0</v>
          </cell>
          <cell r="FX12">
            <v>0</v>
          </cell>
          <cell r="FY12">
            <v>0</v>
          </cell>
          <cell r="FZ12">
            <v>0</v>
          </cell>
          <cell r="GE12">
            <v>3.125E-2</v>
          </cell>
          <cell r="GF12">
            <v>0</v>
          </cell>
          <cell r="GG12">
            <v>0</v>
          </cell>
          <cell r="GH12">
            <v>0</v>
          </cell>
          <cell r="GI12">
            <v>0</v>
          </cell>
          <cell r="GJ12">
            <v>0</v>
          </cell>
          <cell r="GK12">
            <v>0</v>
          </cell>
          <cell r="GL12">
            <v>0</v>
          </cell>
          <cell r="GM12">
            <v>0</v>
          </cell>
          <cell r="GN12">
            <v>0</v>
          </cell>
          <cell r="GO12">
            <v>0</v>
          </cell>
          <cell r="GP12">
            <v>0</v>
          </cell>
          <cell r="GQ12">
            <v>0</v>
          </cell>
          <cell r="GR12">
            <v>0</v>
          </cell>
          <cell r="GS12">
            <v>0</v>
          </cell>
          <cell r="GT12">
            <v>0</v>
          </cell>
          <cell r="GU12">
            <v>0</v>
          </cell>
          <cell r="GV12">
            <v>0</v>
          </cell>
          <cell r="GW12">
            <v>0</v>
          </cell>
          <cell r="GX12">
            <v>0</v>
          </cell>
          <cell r="GY12">
            <v>0</v>
          </cell>
          <cell r="GZ12">
            <v>0</v>
          </cell>
          <cell r="HA12">
            <v>0</v>
          </cell>
          <cell r="HB12">
            <v>0</v>
          </cell>
          <cell r="HC12">
            <v>0</v>
          </cell>
          <cell r="HD12">
            <v>0</v>
          </cell>
          <cell r="HE12">
            <v>0</v>
          </cell>
          <cell r="HF12">
            <v>0</v>
          </cell>
          <cell r="HG12">
            <v>0</v>
          </cell>
          <cell r="HH12">
            <v>0</v>
          </cell>
          <cell r="HI12">
            <v>0</v>
          </cell>
          <cell r="HJ12">
            <v>0</v>
          </cell>
          <cell r="HK12">
            <v>0</v>
          </cell>
          <cell r="HL12">
            <v>0</v>
          </cell>
          <cell r="HM12">
            <v>0</v>
          </cell>
          <cell r="HN12">
            <v>0</v>
          </cell>
          <cell r="HO12">
            <v>0</v>
          </cell>
          <cell r="HP12">
            <v>0</v>
          </cell>
          <cell r="HQ12">
            <v>0</v>
          </cell>
          <cell r="HR12">
            <v>0</v>
          </cell>
          <cell r="HS12">
            <v>0</v>
          </cell>
        </row>
        <row r="13">
          <cell r="EL13">
            <v>4.1666666666666664E-2</v>
          </cell>
          <cell r="EM13">
            <v>0</v>
          </cell>
          <cell r="EN13">
            <v>0</v>
          </cell>
          <cell r="EO13">
            <v>0</v>
          </cell>
          <cell r="EP13">
            <v>0</v>
          </cell>
          <cell r="EQ13">
            <v>0</v>
          </cell>
          <cell r="ER13">
            <v>0</v>
          </cell>
          <cell r="ES13">
            <v>0</v>
          </cell>
          <cell r="ET13">
            <v>0</v>
          </cell>
          <cell r="EU13">
            <v>0</v>
          </cell>
          <cell r="EV13">
            <v>0</v>
          </cell>
          <cell r="EW13">
            <v>0</v>
          </cell>
          <cell r="EX13">
            <v>0</v>
          </cell>
          <cell r="EY13">
            <v>0</v>
          </cell>
          <cell r="EZ13">
            <v>0</v>
          </cell>
          <cell r="FA13">
            <v>0</v>
          </cell>
          <cell r="FB13">
            <v>0</v>
          </cell>
          <cell r="FC13">
            <v>0</v>
          </cell>
          <cell r="FD13">
            <v>0</v>
          </cell>
          <cell r="FE13">
            <v>0</v>
          </cell>
          <cell r="FF13">
            <v>0</v>
          </cell>
          <cell r="FG13">
            <v>0</v>
          </cell>
          <cell r="FH13">
            <v>0</v>
          </cell>
          <cell r="FI13">
            <v>0</v>
          </cell>
          <cell r="FJ13">
            <v>0</v>
          </cell>
          <cell r="FK13">
            <v>0</v>
          </cell>
          <cell r="FL13">
            <v>0</v>
          </cell>
          <cell r="FM13">
            <v>0</v>
          </cell>
          <cell r="FN13">
            <v>0</v>
          </cell>
          <cell r="FO13">
            <v>0</v>
          </cell>
          <cell r="FP13">
            <v>0</v>
          </cell>
          <cell r="FQ13">
            <v>0</v>
          </cell>
          <cell r="FR13">
            <v>0</v>
          </cell>
          <cell r="FS13">
            <v>0</v>
          </cell>
          <cell r="FT13">
            <v>0</v>
          </cell>
          <cell r="FU13">
            <v>0</v>
          </cell>
          <cell r="FV13">
            <v>0</v>
          </cell>
          <cell r="FW13">
            <v>0</v>
          </cell>
          <cell r="FX13">
            <v>0</v>
          </cell>
          <cell r="FY13">
            <v>0</v>
          </cell>
          <cell r="FZ13">
            <v>0</v>
          </cell>
          <cell r="GE13">
            <v>4.1666666666666664E-2</v>
          </cell>
          <cell r="GF13">
            <v>0</v>
          </cell>
          <cell r="GG13">
            <v>0</v>
          </cell>
          <cell r="GH13">
            <v>0</v>
          </cell>
          <cell r="GI13">
            <v>0</v>
          </cell>
          <cell r="GJ13">
            <v>0</v>
          </cell>
          <cell r="GK13">
            <v>0</v>
          </cell>
          <cell r="GL13">
            <v>0</v>
          </cell>
          <cell r="GM13">
            <v>0</v>
          </cell>
          <cell r="GN13">
            <v>0</v>
          </cell>
          <cell r="GO13">
            <v>0</v>
          </cell>
          <cell r="GP13">
            <v>0</v>
          </cell>
          <cell r="GQ13">
            <v>0</v>
          </cell>
          <cell r="GR13">
            <v>0</v>
          </cell>
          <cell r="GS13">
            <v>0</v>
          </cell>
          <cell r="GT13">
            <v>0</v>
          </cell>
          <cell r="GU13">
            <v>0</v>
          </cell>
          <cell r="GV13">
            <v>0</v>
          </cell>
          <cell r="GW13">
            <v>0</v>
          </cell>
          <cell r="GX13">
            <v>0</v>
          </cell>
          <cell r="GY13">
            <v>0</v>
          </cell>
          <cell r="GZ13">
            <v>0</v>
          </cell>
          <cell r="HA13">
            <v>0</v>
          </cell>
          <cell r="HB13">
            <v>0</v>
          </cell>
          <cell r="HC13">
            <v>0</v>
          </cell>
          <cell r="HD13">
            <v>0</v>
          </cell>
          <cell r="HE13">
            <v>0</v>
          </cell>
          <cell r="HF13">
            <v>0</v>
          </cell>
          <cell r="HG13">
            <v>0</v>
          </cell>
          <cell r="HH13">
            <v>0</v>
          </cell>
          <cell r="HI13">
            <v>0</v>
          </cell>
          <cell r="HJ13">
            <v>0</v>
          </cell>
          <cell r="HK13">
            <v>0</v>
          </cell>
          <cell r="HL13">
            <v>0</v>
          </cell>
          <cell r="HM13">
            <v>0</v>
          </cell>
          <cell r="HN13">
            <v>0</v>
          </cell>
          <cell r="HO13">
            <v>0</v>
          </cell>
          <cell r="HP13">
            <v>0</v>
          </cell>
          <cell r="HQ13">
            <v>0</v>
          </cell>
          <cell r="HR13">
            <v>0</v>
          </cell>
          <cell r="HS13">
            <v>0</v>
          </cell>
        </row>
        <row r="14">
          <cell r="EL14">
            <v>5.2083333333333336E-2</v>
          </cell>
          <cell r="EM14">
            <v>0</v>
          </cell>
          <cell r="EN14">
            <v>0</v>
          </cell>
          <cell r="EO14">
            <v>0</v>
          </cell>
          <cell r="EP14">
            <v>0</v>
          </cell>
          <cell r="EQ14">
            <v>0</v>
          </cell>
          <cell r="ER14">
            <v>0</v>
          </cell>
          <cell r="ES14">
            <v>0</v>
          </cell>
          <cell r="ET14">
            <v>0</v>
          </cell>
          <cell r="EU14">
            <v>0</v>
          </cell>
          <cell r="EV14">
            <v>0</v>
          </cell>
          <cell r="EW14">
            <v>0</v>
          </cell>
          <cell r="EX14">
            <v>0</v>
          </cell>
          <cell r="EY14">
            <v>0</v>
          </cell>
          <cell r="EZ14">
            <v>0</v>
          </cell>
          <cell r="FA14">
            <v>0</v>
          </cell>
          <cell r="FB14">
            <v>0</v>
          </cell>
          <cell r="FC14">
            <v>0</v>
          </cell>
          <cell r="FD14">
            <v>0</v>
          </cell>
          <cell r="FE14">
            <v>0</v>
          </cell>
          <cell r="FF14">
            <v>0</v>
          </cell>
          <cell r="FG14">
            <v>0</v>
          </cell>
          <cell r="FH14">
            <v>0</v>
          </cell>
          <cell r="FI14">
            <v>0</v>
          </cell>
          <cell r="FJ14">
            <v>0</v>
          </cell>
          <cell r="FK14">
            <v>0</v>
          </cell>
          <cell r="FL14">
            <v>0</v>
          </cell>
          <cell r="FM14">
            <v>0</v>
          </cell>
          <cell r="FN14">
            <v>0</v>
          </cell>
          <cell r="FO14">
            <v>0</v>
          </cell>
          <cell r="FP14">
            <v>0</v>
          </cell>
          <cell r="FQ14">
            <v>0</v>
          </cell>
          <cell r="FR14">
            <v>0</v>
          </cell>
          <cell r="FS14">
            <v>0</v>
          </cell>
          <cell r="FT14">
            <v>0</v>
          </cell>
          <cell r="FU14">
            <v>0</v>
          </cell>
          <cell r="FV14">
            <v>0</v>
          </cell>
          <cell r="FW14">
            <v>0</v>
          </cell>
          <cell r="FX14">
            <v>0</v>
          </cell>
          <cell r="FY14">
            <v>0</v>
          </cell>
          <cell r="FZ14">
            <v>0</v>
          </cell>
          <cell r="GE14">
            <v>5.2083333333333336E-2</v>
          </cell>
          <cell r="GF14">
            <v>0</v>
          </cell>
          <cell r="GG14">
            <v>0</v>
          </cell>
          <cell r="GH14">
            <v>0</v>
          </cell>
          <cell r="GI14">
            <v>0</v>
          </cell>
          <cell r="GJ14">
            <v>0</v>
          </cell>
          <cell r="GK14">
            <v>0</v>
          </cell>
          <cell r="GL14">
            <v>0</v>
          </cell>
          <cell r="GM14">
            <v>0</v>
          </cell>
          <cell r="GN14">
            <v>0</v>
          </cell>
          <cell r="GO14">
            <v>0</v>
          </cell>
          <cell r="GP14">
            <v>0</v>
          </cell>
          <cell r="GQ14">
            <v>0</v>
          </cell>
          <cell r="GR14">
            <v>0</v>
          </cell>
          <cell r="GS14">
            <v>0</v>
          </cell>
          <cell r="GT14">
            <v>0</v>
          </cell>
          <cell r="GU14">
            <v>0</v>
          </cell>
          <cell r="GV14">
            <v>0</v>
          </cell>
          <cell r="GW14">
            <v>0</v>
          </cell>
          <cell r="GX14">
            <v>0</v>
          </cell>
          <cell r="GY14">
            <v>0</v>
          </cell>
          <cell r="GZ14">
            <v>0</v>
          </cell>
          <cell r="HA14">
            <v>0</v>
          </cell>
          <cell r="HB14">
            <v>0</v>
          </cell>
          <cell r="HC14">
            <v>0</v>
          </cell>
          <cell r="HD14">
            <v>0</v>
          </cell>
          <cell r="HE14">
            <v>0</v>
          </cell>
          <cell r="HF14">
            <v>0</v>
          </cell>
          <cell r="HG14">
            <v>0</v>
          </cell>
          <cell r="HH14">
            <v>0</v>
          </cell>
          <cell r="HI14">
            <v>0</v>
          </cell>
          <cell r="HJ14">
            <v>0</v>
          </cell>
          <cell r="HK14">
            <v>0</v>
          </cell>
          <cell r="HL14">
            <v>0</v>
          </cell>
          <cell r="HM14">
            <v>0</v>
          </cell>
          <cell r="HN14">
            <v>0</v>
          </cell>
          <cell r="HO14">
            <v>0</v>
          </cell>
          <cell r="HP14">
            <v>0</v>
          </cell>
          <cell r="HQ14">
            <v>0</v>
          </cell>
          <cell r="HR14">
            <v>0</v>
          </cell>
          <cell r="HS14">
            <v>0</v>
          </cell>
        </row>
        <row r="15">
          <cell r="EL15">
            <v>6.25E-2</v>
          </cell>
          <cell r="EM15">
            <v>0</v>
          </cell>
          <cell r="EN15">
            <v>0</v>
          </cell>
          <cell r="EO15">
            <v>0</v>
          </cell>
          <cell r="EP15">
            <v>0</v>
          </cell>
          <cell r="EQ15">
            <v>0</v>
          </cell>
          <cell r="ER15">
            <v>0</v>
          </cell>
          <cell r="ES15">
            <v>0</v>
          </cell>
          <cell r="ET15">
            <v>0</v>
          </cell>
          <cell r="EU15">
            <v>0</v>
          </cell>
          <cell r="EV15">
            <v>0</v>
          </cell>
          <cell r="EW15">
            <v>0</v>
          </cell>
          <cell r="EX15">
            <v>0</v>
          </cell>
          <cell r="EY15">
            <v>0</v>
          </cell>
          <cell r="EZ15">
            <v>0</v>
          </cell>
          <cell r="FA15">
            <v>0</v>
          </cell>
          <cell r="FB15">
            <v>0</v>
          </cell>
          <cell r="FC15">
            <v>0</v>
          </cell>
          <cell r="FD15">
            <v>0</v>
          </cell>
          <cell r="FE15">
            <v>0</v>
          </cell>
          <cell r="FF15">
            <v>0</v>
          </cell>
          <cell r="FG15">
            <v>0</v>
          </cell>
          <cell r="FH15">
            <v>0</v>
          </cell>
          <cell r="FI15">
            <v>0</v>
          </cell>
          <cell r="FJ15">
            <v>0</v>
          </cell>
          <cell r="FK15">
            <v>0</v>
          </cell>
          <cell r="FL15">
            <v>0</v>
          </cell>
          <cell r="FM15">
            <v>0</v>
          </cell>
          <cell r="FN15">
            <v>0</v>
          </cell>
          <cell r="FO15">
            <v>0</v>
          </cell>
          <cell r="FP15">
            <v>0</v>
          </cell>
          <cell r="FQ15">
            <v>0</v>
          </cell>
          <cell r="FR15">
            <v>0</v>
          </cell>
          <cell r="FS15">
            <v>0</v>
          </cell>
          <cell r="FT15">
            <v>0</v>
          </cell>
          <cell r="FU15">
            <v>0</v>
          </cell>
          <cell r="FV15">
            <v>0</v>
          </cell>
          <cell r="FW15">
            <v>0</v>
          </cell>
          <cell r="FX15">
            <v>0</v>
          </cell>
          <cell r="FY15">
            <v>0</v>
          </cell>
          <cell r="FZ15">
            <v>0</v>
          </cell>
          <cell r="GE15">
            <v>6.25E-2</v>
          </cell>
          <cell r="GF15">
            <v>0</v>
          </cell>
          <cell r="GG15">
            <v>0</v>
          </cell>
          <cell r="GH15">
            <v>0</v>
          </cell>
          <cell r="GI15">
            <v>0</v>
          </cell>
          <cell r="GJ15">
            <v>0</v>
          </cell>
          <cell r="GK15">
            <v>0</v>
          </cell>
          <cell r="GL15">
            <v>0</v>
          </cell>
          <cell r="GM15">
            <v>0</v>
          </cell>
          <cell r="GN15">
            <v>0</v>
          </cell>
          <cell r="GO15">
            <v>0</v>
          </cell>
          <cell r="GP15">
            <v>0</v>
          </cell>
          <cell r="GQ15">
            <v>0</v>
          </cell>
          <cell r="GR15">
            <v>0</v>
          </cell>
          <cell r="GS15">
            <v>0</v>
          </cell>
          <cell r="GT15">
            <v>0</v>
          </cell>
          <cell r="GU15">
            <v>0</v>
          </cell>
          <cell r="GV15">
            <v>0</v>
          </cell>
          <cell r="GW15">
            <v>0</v>
          </cell>
          <cell r="GX15">
            <v>0</v>
          </cell>
          <cell r="GY15">
            <v>0</v>
          </cell>
          <cell r="GZ15">
            <v>0</v>
          </cell>
          <cell r="HA15">
            <v>0</v>
          </cell>
          <cell r="HB15">
            <v>0</v>
          </cell>
          <cell r="HC15">
            <v>0</v>
          </cell>
          <cell r="HD15">
            <v>0</v>
          </cell>
          <cell r="HE15">
            <v>0</v>
          </cell>
          <cell r="HF15">
            <v>0</v>
          </cell>
          <cell r="HG15">
            <v>0</v>
          </cell>
          <cell r="HH15">
            <v>0</v>
          </cell>
          <cell r="HI15">
            <v>0</v>
          </cell>
          <cell r="HJ15">
            <v>0</v>
          </cell>
          <cell r="HK15">
            <v>0</v>
          </cell>
          <cell r="HL15">
            <v>0</v>
          </cell>
          <cell r="HM15">
            <v>0</v>
          </cell>
          <cell r="HN15">
            <v>0</v>
          </cell>
          <cell r="HO15">
            <v>0</v>
          </cell>
          <cell r="HP15">
            <v>0</v>
          </cell>
          <cell r="HQ15">
            <v>0</v>
          </cell>
          <cell r="HR15">
            <v>0</v>
          </cell>
          <cell r="HS15">
            <v>0</v>
          </cell>
        </row>
        <row r="16">
          <cell r="EL16">
            <v>7.2916666666666671E-2</v>
          </cell>
          <cell r="EM16">
            <v>0</v>
          </cell>
          <cell r="EN16">
            <v>0</v>
          </cell>
          <cell r="EO16">
            <v>0</v>
          </cell>
          <cell r="EP16">
            <v>0</v>
          </cell>
          <cell r="EQ16">
            <v>0</v>
          </cell>
          <cell r="ER16">
            <v>0</v>
          </cell>
          <cell r="ES16">
            <v>0</v>
          </cell>
          <cell r="ET16">
            <v>0</v>
          </cell>
          <cell r="EU16">
            <v>0</v>
          </cell>
          <cell r="EV16">
            <v>0</v>
          </cell>
          <cell r="EW16">
            <v>0</v>
          </cell>
          <cell r="EX16">
            <v>0</v>
          </cell>
          <cell r="EY16">
            <v>0</v>
          </cell>
          <cell r="EZ16">
            <v>0</v>
          </cell>
          <cell r="FA16">
            <v>0</v>
          </cell>
          <cell r="FB16">
            <v>0</v>
          </cell>
          <cell r="FC16">
            <v>0</v>
          </cell>
          <cell r="FD16">
            <v>0</v>
          </cell>
          <cell r="FE16">
            <v>0</v>
          </cell>
          <cell r="FF16">
            <v>0</v>
          </cell>
          <cell r="FG16">
            <v>0</v>
          </cell>
          <cell r="FH16">
            <v>0</v>
          </cell>
          <cell r="FI16">
            <v>0</v>
          </cell>
          <cell r="FJ16">
            <v>0</v>
          </cell>
          <cell r="FK16">
            <v>0</v>
          </cell>
          <cell r="FL16">
            <v>0</v>
          </cell>
          <cell r="FM16">
            <v>0</v>
          </cell>
          <cell r="FN16">
            <v>0</v>
          </cell>
          <cell r="FO16">
            <v>0</v>
          </cell>
          <cell r="FP16">
            <v>0</v>
          </cell>
          <cell r="FQ16">
            <v>0</v>
          </cell>
          <cell r="FR16">
            <v>0</v>
          </cell>
          <cell r="FS16">
            <v>0</v>
          </cell>
          <cell r="FT16">
            <v>0</v>
          </cell>
          <cell r="FU16">
            <v>0</v>
          </cell>
          <cell r="FV16">
            <v>0</v>
          </cell>
          <cell r="FW16">
            <v>0</v>
          </cell>
          <cell r="FX16">
            <v>0</v>
          </cell>
          <cell r="FY16">
            <v>0</v>
          </cell>
          <cell r="FZ16">
            <v>0</v>
          </cell>
          <cell r="GE16">
            <v>7.2916666666666671E-2</v>
          </cell>
          <cell r="GF16">
            <v>0</v>
          </cell>
          <cell r="GG16">
            <v>0</v>
          </cell>
          <cell r="GH16">
            <v>0</v>
          </cell>
          <cell r="GI16">
            <v>0</v>
          </cell>
          <cell r="GJ16">
            <v>0</v>
          </cell>
          <cell r="GK16">
            <v>0</v>
          </cell>
          <cell r="GL16">
            <v>0</v>
          </cell>
          <cell r="GM16">
            <v>0</v>
          </cell>
          <cell r="GN16">
            <v>0</v>
          </cell>
          <cell r="GO16">
            <v>0</v>
          </cell>
          <cell r="GP16">
            <v>0</v>
          </cell>
          <cell r="GQ16">
            <v>0</v>
          </cell>
          <cell r="GR16">
            <v>0</v>
          </cell>
          <cell r="GS16">
            <v>0</v>
          </cell>
          <cell r="GT16">
            <v>0</v>
          </cell>
          <cell r="GU16">
            <v>0</v>
          </cell>
          <cell r="GV16">
            <v>0</v>
          </cell>
          <cell r="GW16">
            <v>0</v>
          </cell>
          <cell r="GX16">
            <v>0</v>
          </cell>
          <cell r="GY16">
            <v>0</v>
          </cell>
          <cell r="GZ16">
            <v>0</v>
          </cell>
          <cell r="HA16">
            <v>0</v>
          </cell>
          <cell r="HB16">
            <v>0</v>
          </cell>
          <cell r="HC16">
            <v>0</v>
          </cell>
          <cell r="HD16">
            <v>0</v>
          </cell>
          <cell r="HE16">
            <v>0</v>
          </cell>
          <cell r="HF16">
            <v>0</v>
          </cell>
          <cell r="HG16">
            <v>0</v>
          </cell>
          <cell r="HH16">
            <v>0</v>
          </cell>
          <cell r="HI16">
            <v>0</v>
          </cell>
          <cell r="HJ16">
            <v>0</v>
          </cell>
          <cell r="HK16">
            <v>0</v>
          </cell>
          <cell r="HL16">
            <v>0</v>
          </cell>
          <cell r="HM16">
            <v>0</v>
          </cell>
          <cell r="HN16">
            <v>0</v>
          </cell>
          <cell r="HO16">
            <v>0</v>
          </cell>
          <cell r="HP16">
            <v>0</v>
          </cell>
          <cell r="HQ16">
            <v>0</v>
          </cell>
          <cell r="HR16">
            <v>0</v>
          </cell>
          <cell r="HS16">
            <v>0</v>
          </cell>
        </row>
        <row r="17">
          <cell r="EL17">
            <v>8.3333333333333329E-2</v>
          </cell>
          <cell r="EM17">
            <v>0</v>
          </cell>
          <cell r="EN17">
            <v>0</v>
          </cell>
          <cell r="EO17">
            <v>0</v>
          </cell>
          <cell r="EP17">
            <v>0</v>
          </cell>
          <cell r="EQ17">
            <v>0</v>
          </cell>
          <cell r="ER17">
            <v>0</v>
          </cell>
          <cell r="ES17">
            <v>0</v>
          </cell>
          <cell r="ET17">
            <v>0</v>
          </cell>
          <cell r="EU17">
            <v>0</v>
          </cell>
          <cell r="EV17">
            <v>0</v>
          </cell>
          <cell r="EW17">
            <v>0</v>
          </cell>
          <cell r="EX17">
            <v>0</v>
          </cell>
          <cell r="EY17">
            <v>0</v>
          </cell>
          <cell r="EZ17">
            <v>0</v>
          </cell>
          <cell r="FA17">
            <v>0</v>
          </cell>
          <cell r="FB17">
            <v>0</v>
          </cell>
          <cell r="FC17">
            <v>0</v>
          </cell>
          <cell r="FD17">
            <v>0</v>
          </cell>
          <cell r="FE17">
            <v>0</v>
          </cell>
          <cell r="FF17">
            <v>0</v>
          </cell>
          <cell r="FG17">
            <v>0</v>
          </cell>
          <cell r="FH17">
            <v>0</v>
          </cell>
          <cell r="FI17">
            <v>0</v>
          </cell>
          <cell r="FJ17">
            <v>0</v>
          </cell>
          <cell r="FK17">
            <v>0</v>
          </cell>
          <cell r="FL17">
            <v>0</v>
          </cell>
          <cell r="FM17">
            <v>0</v>
          </cell>
          <cell r="FN17">
            <v>0</v>
          </cell>
          <cell r="FO17">
            <v>0</v>
          </cell>
          <cell r="FP17">
            <v>0</v>
          </cell>
          <cell r="FQ17">
            <v>0</v>
          </cell>
          <cell r="FR17">
            <v>0</v>
          </cell>
          <cell r="FS17">
            <v>0</v>
          </cell>
          <cell r="FT17">
            <v>0</v>
          </cell>
          <cell r="FU17">
            <v>0</v>
          </cell>
          <cell r="FV17">
            <v>0</v>
          </cell>
          <cell r="FW17">
            <v>0</v>
          </cell>
          <cell r="FX17">
            <v>0</v>
          </cell>
          <cell r="FY17">
            <v>0</v>
          </cell>
          <cell r="FZ17">
            <v>0</v>
          </cell>
          <cell r="GE17">
            <v>8.3333333333333329E-2</v>
          </cell>
          <cell r="GF17">
            <v>0</v>
          </cell>
          <cell r="GG17">
            <v>0</v>
          </cell>
          <cell r="GH17">
            <v>0</v>
          </cell>
          <cell r="GI17">
            <v>0</v>
          </cell>
          <cell r="GJ17">
            <v>0</v>
          </cell>
          <cell r="GK17">
            <v>0</v>
          </cell>
          <cell r="GL17">
            <v>0</v>
          </cell>
          <cell r="GM17">
            <v>0</v>
          </cell>
          <cell r="GN17">
            <v>0</v>
          </cell>
          <cell r="GO17">
            <v>0</v>
          </cell>
          <cell r="GP17">
            <v>0</v>
          </cell>
          <cell r="GQ17">
            <v>0</v>
          </cell>
          <cell r="GR17">
            <v>0</v>
          </cell>
          <cell r="GS17">
            <v>0</v>
          </cell>
          <cell r="GT17">
            <v>0</v>
          </cell>
          <cell r="GU17">
            <v>0</v>
          </cell>
          <cell r="GV17">
            <v>0</v>
          </cell>
          <cell r="GW17">
            <v>0</v>
          </cell>
          <cell r="GX17">
            <v>0</v>
          </cell>
          <cell r="GY17">
            <v>0</v>
          </cell>
          <cell r="GZ17">
            <v>0</v>
          </cell>
          <cell r="HA17">
            <v>0</v>
          </cell>
          <cell r="HB17">
            <v>0</v>
          </cell>
          <cell r="HC17">
            <v>0</v>
          </cell>
          <cell r="HD17">
            <v>0</v>
          </cell>
          <cell r="HE17">
            <v>0</v>
          </cell>
          <cell r="HF17">
            <v>0</v>
          </cell>
          <cell r="HG17">
            <v>0</v>
          </cell>
          <cell r="HH17">
            <v>0</v>
          </cell>
          <cell r="HI17">
            <v>0</v>
          </cell>
          <cell r="HJ17">
            <v>0</v>
          </cell>
          <cell r="HK17">
            <v>0</v>
          </cell>
          <cell r="HL17">
            <v>0</v>
          </cell>
          <cell r="HM17">
            <v>0</v>
          </cell>
          <cell r="HN17">
            <v>0</v>
          </cell>
          <cell r="HO17">
            <v>0</v>
          </cell>
          <cell r="HP17">
            <v>0</v>
          </cell>
          <cell r="HQ17">
            <v>0</v>
          </cell>
          <cell r="HR17">
            <v>0</v>
          </cell>
          <cell r="HS17">
            <v>0</v>
          </cell>
        </row>
        <row r="18">
          <cell r="EL18">
            <v>9.375E-2</v>
          </cell>
          <cell r="EM18">
            <v>0</v>
          </cell>
          <cell r="EN18">
            <v>0</v>
          </cell>
          <cell r="EO18">
            <v>0</v>
          </cell>
          <cell r="EP18">
            <v>0</v>
          </cell>
          <cell r="EQ18">
            <v>0</v>
          </cell>
          <cell r="ER18">
            <v>0</v>
          </cell>
          <cell r="ES18">
            <v>0</v>
          </cell>
          <cell r="ET18">
            <v>0</v>
          </cell>
          <cell r="EU18">
            <v>0</v>
          </cell>
          <cell r="EV18">
            <v>0</v>
          </cell>
          <cell r="EW18">
            <v>0</v>
          </cell>
          <cell r="EX18">
            <v>0</v>
          </cell>
          <cell r="EY18">
            <v>0</v>
          </cell>
          <cell r="EZ18">
            <v>0</v>
          </cell>
          <cell r="FA18">
            <v>0</v>
          </cell>
          <cell r="FB18">
            <v>0</v>
          </cell>
          <cell r="FC18">
            <v>0</v>
          </cell>
          <cell r="FD18">
            <v>0</v>
          </cell>
          <cell r="FE18">
            <v>0</v>
          </cell>
          <cell r="FF18">
            <v>0</v>
          </cell>
          <cell r="FG18">
            <v>0</v>
          </cell>
          <cell r="FH18">
            <v>0</v>
          </cell>
          <cell r="FI18">
            <v>0</v>
          </cell>
          <cell r="FJ18">
            <v>0</v>
          </cell>
          <cell r="FK18">
            <v>0</v>
          </cell>
          <cell r="FL18">
            <v>0</v>
          </cell>
          <cell r="FM18">
            <v>0</v>
          </cell>
          <cell r="FN18">
            <v>0</v>
          </cell>
          <cell r="FO18">
            <v>0</v>
          </cell>
          <cell r="FP18">
            <v>0</v>
          </cell>
          <cell r="FQ18">
            <v>0</v>
          </cell>
          <cell r="FR18">
            <v>0</v>
          </cell>
          <cell r="FS18">
            <v>0</v>
          </cell>
          <cell r="FT18">
            <v>0</v>
          </cell>
          <cell r="FU18">
            <v>0</v>
          </cell>
          <cell r="FV18">
            <v>0</v>
          </cell>
          <cell r="FW18">
            <v>0</v>
          </cell>
          <cell r="FX18">
            <v>0</v>
          </cell>
          <cell r="FY18">
            <v>0</v>
          </cell>
          <cell r="FZ18">
            <v>0</v>
          </cell>
          <cell r="GE18">
            <v>9.375E-2</v>
          </cell>
          <cell r="GF18">
            <v>0</v>
          </cell>
          <cell r="GG18">
            <v>0</v>
          </cell>
          <cell r="GH18">
            <v>0</v>
          </cell>
          <cell r="GI18">
            <v>0</v>
          </cell>
          <cell r="GJ18">
            <v>0</v>
          </cell>
          <cell r="GK18">
            <v>0</v>
          </cell>
          <cell r="GL18">
            <v>0</v>
          </cell>
          <cell r="GM18">
            <v>0</v>
          </cell>
          <cell r="GN18">
            <v>0</v>
          </cell>
          <cell r="GO18">
            <v>0</v>
          </cell>
          <cell r="GP18">
            <v>0</v>
          </cell>
          <cell r="GQ18">
            <v>0</v>
          </cell>
          <cell r="GR18">
            <v>0</v>
          </cell>
          <cell r="GS18">
            <v>0</v>
          </cell>
          <cell r="GT18">
            <v>0</v>
          </cell>
          <cell r="GU18">
            <v>0</v>
          </cell>
          <cell r="GV18">
            <v>0</v>
          </cell>
          <cell r="GW18">
            <v>0</v>
          </cell>
          <cell r="GX18">
            <v>0</v>
          </cell>
          <cell r="GY18">
            <v>0</v>
          </cell>
          <cell r="GZ18">
            <v>0</v>
          </cell>
          <cell r="HA18">
            <v>0</v>
          </cell>
          <cell r="HB18">
            <v>0</v>
          </cell>
          <cell r="HC18">
            <v>0</v>
          </cell>
          <cell r="HD18">
            <v>0</v>
          </cell>
          <cell r="HE18">
            <v>0</v>
          </cell>
          <cell r="HF18">
            <v>0</v>
          </cell>
          <cell r="HG18">
            <v>0</v>
          </cell>
          <cell r="HH18">
            <v>0</v>
          </cell>
          <cell r="HI18">
            <v>0</v>
          </cell>
          <cell r="HJ18">
            <v>0</v>
          </cell>
          <cell r="HK18">
            <v>0</v>
          </cell>
          <cell r="HL18">
            <v>0</v>
          </cell>
          <cell r="HM18">
            <v>0</v>
          </cell>
          <cell r="HN18">
            <v>0</v>
          </cell>
          <cell r="HO18">
            <v>0</v>
          </cell>
          <cell r="HP18">
            <v>0</v>
          </cell>
          <cell r="HQ18">
            <v>0</v>
          </cell>
          <cell r="HR18">
            <v>0</v>
          </cell>
          <cell r="HS18">
            <v>0</v>
          </cell>
        </row>
        <row r="19">
          <cell r="EL19">
            <v>0.10416666666666667</v>
          </cell>
          <cell r="EM19">
            <v>0</v>
          </cell>
          <cell r="EN19">
            <v>0</v>
          </cell>
          <cell r="EO19">
            <v>0</v>
          </cell>
          <cell r="EP19">
            <v>0</v>
          </cell>
          <cell r="EQ19">
            <v>0</v>
          </cell>
          <cell r="ER19">
            <v>0</v>
          </cell>
          <cell r="ES19">
            <v>0</v>
          </cell>
          <cell r="ET19">
            <v>0</v>
          </cell>
          <cell r="EU19">
            <v>0</v>
          </cell>
          <cell r="EV19">
            <v>0</v>
          </cell>
          <cell r="EW19">
            <v>0</v>
          </cell>
          <cell r="EX19">
            <v>0</v>
          </cell>
          <cell r="EY19">
            <v>0</v>
          </cell>
          <cell r="EZ19">
            <v>0</v>
          </cell>
          <cell r="FA19">
            <v>0</v>
          </cell>
          <cell r="FB19">
            <v>0</v>
          </cell>
          <cell r="FC19">
            <v>0</v>
          </cell>
          <cell r="FD19">
            <v>0</v>
          </cell>
          <cell r="FE19">
            <v>0</v>
          </cell>
          <cell r="FF19">
            <v>0</v>
          </cell>
          <cell r="FG19">
            <v>0</v>
          </cell>
          <cell r="FH19">
            <v>0</v>
          </cell>
          <cell r="FI19">
            <v>0</v>
          </cell>
          <cell r="FJ19">
            <v>0</v>
          </cell>
          <cell r="FK19">
            <v>0</v>
          </cell>
          <cell r="FL19">
            <v>0</v>
          </cell>
          <cell r="FM19">
            <v>0</v>
          </cell>
          <cell r="FN19">
            <v>0</v>
          </cell>
          <cell r="FO19">
            <v>0</v>
          </cell>
          <cell r="FP19">
            <v>0</v>
          </cell>
          <cell r="FQ19">
            <v>0</v>
          </cell>
          <cell r="FR19">
            <v>0</v>
          </cell>
          <cell r="FS19">
            <v>0</v>
          </cell>
          <cell r="FT19">
            <v>0</v>
          </cell>
          <cell r="FU19">
            <v>0</v>
          </cell>
          <cell r="FV19">
            <v>0</v>
          </cell>
          <cell r="FW19">
            <v>0</v>
          </cell>
          <cell r="FX19">
            <v>0</v>
          </cell>
          <cell r="FY19">
            <v>0</v>
          </cell>
          <cell r="FZ19">
            <v>0</v>
          </cell>
          <cell r="GE19">
            <v>0.10416666666666667</v>
          </cell>
          <cell r="GF19">
            <v>0</v>
          </cell>
          <cell r="GG19">
            <v>0</v>
          </cell>
          <cell r="GH19">
            <v>0</v>
          </cell>
          <cell r="GI19">
            <v>0</v>
          </cell>
          <cell r="GJ19">
            <v>0</v>
          </cell>
          <cell r="GK19">
            <v>0</v>
          </cell>
          <cell r="GL19">
            <v>0</v>
          </cell>
          <cell r="GM19">
            <v>0</v>
          </cell>
          <cell r="GN19">
            <v>0</v>
          </cell>
          <cell r="GO19">
            <v>0</v>
          </cell>
          <cell r="GP19">
            <v>0</v>
          </cell>
          <cell r="GQ19">
            <v>0</v>
          </cell>
          <cell r="GR19">
            <v>0</v>
          </cell>
          <cell r="GS19">
            <v>0</v>
          </cell>
          <cell r="GT19">
            <v>0</v>
          </cell>
          <cell r="GU19">
            <v>0</v>
          </cell>
          <cell r="GV19">
            <v>0</v>
          </cell>
          <cell r="GW19">
            <v>0</v>
          </cell>
          <cell r="GX19">
            <v>0</v>
          </cell>
          <cell r="GY19">
            <v>0</v>
          </cell>
          <cell r="GZ19">
            <v>0</v>
          </cell>
          <cell r="HA19">
            <v>0</v>
          </cell>
          <cell r="HB19">
            <v>0</v>
          </cell>
          <cell r="HC19">
            <v>0</v>
          </cell>
          <cell r="HD19">
            <v>0</v>
          </cell>
          <cell r="HE19">
            <v>0</v>
          </cell>
          <cell r="HF19">
            <v>0</v>
          </cell>
          <cell r="HG19">
            <v>0</v>
          </cell>
          <cell r="HH19">
            <v>0</v>
          </cell>
          <cell r="HI19">
            <v>0</v>
          </cell>
          <cell r="HJ19">
            <v>0</v>
          </cell>
          <cell r="HK19">
            <v>0</v>
          </cell>
          <cell r="HL19">
            <v>0</v>
          </cell>
          <cell r="HM19">
            <v>0</v>
          </cell>
          <cell r="HN19">
            <v>0</v>
          </cell>
          <cell r="HO19">
            <v>0</v>
          </cell>
          <cell r="HP19">
            <v>0</v>
          </cell>
          <cell r="HQ19">
            <v>0</v>
          </cell>
          <cell r="HR19">
            <v>0</v>
          </cell>
          <cell r="HS19">
            <v>0</v>
          </cell>
        </row>
        <row r="20">
          <cell r="EL20">
            <v>0.11458333333333333</v>
          </cell>
          <cell r="EM20">
            <v>0</v>
          </cell>
          <cell r="EN20">
            <v>0</v>
          </cell>
          <cell r="EO20">
            <v>0</v>
          </cell>
          <cell r="EP20">
            <v>0</v>
          </cell>
          <cell r="EQ20">
            <v>0</v>
          </cell>
          <cell r="ER20">
            <v>0</v>
          </cell>
          <cell r="ES20">
            <v>0</v>
          </cell>
          <cell r="ET20">
            <v>0</v>
          </cell>
          <cell r="EU20">
            <v>0</v>
          </cell>
          <cell r="EV20">
            <v>0</v>
          </cell>
          <cell r="EW20">
            <v>0</v>
          </cell>
          <cell r="EX20">
            <v>0</v>
          </cell>
          <cell r="EY20">
            <v>0</v>
          </cell>
          <cell r="EZ20">
            <v>0</v>
          </cell>
          <cell r="FA20">
            <v>0</v>
          </cell>
          <cell r="FB20">
            <v>0</v>
          </cell>
          <cell r="FC20">
            <v>0</v>
          </cell>
          <cell r="FD20">
            <v>0</v>
          </cell>
          <cell r="FE20">
            <v>0</v>
          </cell>
          <cell r="FF20">
            <v>0</v>
          </cell>
          <cell r="FG20">
            <v>0</v>
          </cell>
          <cell r="FH20">
            <v>0</v>
          </cell>
          <cell r="FI20">
            <v>0</v>
          </cell>
          <cell r="FJ20">
            <v>0</v>
          </cell>
          <cell r="FK20">
            <v>0</v>
          </cell>
          <cell r="FL20">
            <v>0</v>
          </cell>
          <cell r="FM20">
            <v>0</v>
          </cell>
          <cell r="FN20">
            <v>0</v>
          </cell>
          <cell r="FO20">
            <v>0</v>
          </cell>
          <cell r="FP20">
            <v>0</v>
          </cell>
          <cell r="FQ20">
            <v>0</v>
          </cell>
          <cell r="FR20">
            <v>0</v>
          </cell>
          <cell r="FS20">
            <v>0</v>
          </cell>
          <cell r="FT20">
            <v>0</v>
          </cell>
          <cell r="FU20">
            <v>0</v>
          </cell>
          <cell r="FV20">
            <v>0</v>
          </cell>
          <cell r="FW20">
            <v>0</v>
          </cell>
          <cell r="FX20">
            <v>0</v>
          </cell>
          <cell r="FY20">
            <v>0</v>
          </cell>
          <cell r="FZ20">
            <v>0</v>
          </cell>
          <cell r="GE20">
            <v>0.11458333333333333</v>
          </cell>
          <cell r="GF20">
            <v>0</v>
          </cell>
          <cell r="GG20">
            <v>0</v>
          </cell>
          <cell r="GH20">
            <v>0</v>
          </cell>
          <cell r="GI20">
            <v>0</v>
          </cell>
          <cell r="GJ20">
            <v>0</v>
          </cell>
          <cell r="GK20">
            <v>0</v>
          </cell>
          <cell r="GL20">
            <v>0</v>
          </cell>
          <cell r="GM20">
            <v>0</v>
          </cell>
          <cell r="GN20">
            <v>0</v>
          </cell>
          <cell r="GO20">
            <v>0</v>
          </cell>
          <cell r="GP20">
            <v>0</v>
          </cell>
          <cell r="GQ20">
            <v>0</v>
          </cell>
          <cell r="GR20">
            <v>0</v>
          </cell>
          <cell r="GS20">
            <v>0</v>
          </cell>
          <cell r="GT20">
            <v>0</v>
          </cell>
          <cell r="GU20">
            <v>0</v>
          </cell>
          <cell r="GV20">
            <v>0</v>
          </cell>
          <cell r="GW20">
            <v>0</v>
          </cell>
          <cell r="GX20">
            <v>0</v>
          </cell>
          <cell r="GY20">
            <v>0</v>
          </cell>
          <cell r="GZ20">
            <v>0</v>
          </cell>
          <cell r="HA20">
            <v>0</v>
          </cell>
          <cell r="HB20">
            <v>0</v>
          </cell>
          <cell r="HC20">
            <v>0</v>
          </cell>
          <cell r="HD20">
            <v>0</v>
          </cell>
          <cell r="HE20">
            <v>0</v>
          </cell>
          <cell r="HF20">
            <v>0</v>
          </cell>
          <cell r="HG20">
            <v>0</v>
          </cell>
          <cell r="HH20">
            <v>0</v>
          </cell>
          <cell r="HI20">
            <v>0</v>
          </cell>
          <cell r="HJ20">
            <v>0</v>
          </cell>
          <cell r="HK20">
            <v>0</v>
          </cell>
          <cell r="HL20">
            <v>0</v>
          </cell>
          <cell r="HM20">
            <v>0</v>
          </cell>
          <cell r="HN20">
            <v>0</v>
          </cell>
          <cell r="HO20">
            <v>0</v>
          </cell>
          <cell r="HP20">
            <v>0</v>
          </cell>
          <cell r="HQ20">
            <v>0</v>
          </cell>
          <cell r="HR20">
            <v>0</v>
          </cell>
          <cell r="HS20">
            <v>0</v>
          </cell>
        </row>
        <row r="21">
          <cell r="EL21">
            <v>0.125</v>
          </cell>
          <cell r="EM21">
            <v>0</v>
          </cell>
          <cell r="EN21">
            <v>0</v>
          </cell>
          <cell r="EO21">
            <v>0</v>
          </cell>
          <cell r="EP21">
            <v>0</v>
          </cell>
          <cell r="EQ21">
            <v>0</v>
          </cell>
          <cell r="ER21">
            <v>0</v>
          </cell>
          <cell r="ES21">
            <v>0</v>
          </cell>
          <cell r="ET21">
            <v>0</v>
          </cell>
          <cell r="EU21">
            <v>0</v>
          </cell>
          <cell r="EV21">
            <v>0</v>
          </cell>
          <cell r="EW21">
            <v>0</v>
          </cell>
          <cell r="EX21">
            <v>0</v>
          </cell>
          <cell r="EY21">
            <v>0</v>
          </cell>
          <cell r="EZ21">
            <v>0</v>
          </cell>
          <cell r="FA21">
            <v>0</v>
          </cell>
          <cell r="FB21">
            <v>0</v>
          </cell>
          <cell r="FC21">
            <v>0</v>
          </cell>
          <cell r="FD21">
            <v>0</v>
          </cell>
          <cell r="FE21">
            <v>0</v>
          </cell>
          <cell r="FF21">
            <v>0</v>
          </cell>
          <cell r="FG21">
            <v>0</v>
          </cell>
          <cell r="FH21">
            <v>0</v>
          </cell>
          <cell r="FI21">
            <v>0</v>
          </cell>
          <cell r="FJ21">
            <v>0</v>
          </cell>
          <cell r="FK21">
            <v>0</v>
          </cell>
          <cell r="FL21">
            <v>0</v>
          </cell>
          <cell r="FM21">
            <v>0</v>
          </cell>
          <cell r="FN21">
            <v>0</v>
          </cell>
          <cell r="FO21">
            <v>0</v>
          </cell>
          <cell r="FP21">
            <v>0</v>
          </cell>
          <cell r="FQ21">
            <v>0</v>
          </cell>
          <cell r="FR21">
            <v>0</v>
          </cell>
          <cell r="FS21">
            <v>0</v>
          </cell>
          <cell r="FT21">
            <v>0</v>
          </cell>
          <cell r="FU21">
            <v>0</v>
          </cell>
          <cell r="FV21">
            <v>0</v>
          </cell>
          <cell r="FW21">
            <v>0</v>
          </cell>
          <cell r="FX21">
            <v>0</v>
          </cell>
          <cell r="FY21">
            <v>0</v>
          </cell>
          <cell r="FZ21">
            <v>0</v>
          </cell>
          <cell r="GE21">
            <v>0.125</v>
          </cell>
          <cell r="GF21">
            <v>0</v>
          </cell>
          <cell r="GG21">
            <v>0</v>
          </cell>
          <cell r="GH21">
            <v>0</v>
          </cell>
          <cell r="GI21">
            <v>0</v>
          </cell>
          <cell r="GJ21">
            <v>0</v>
          </cell>
          <cell r="GK21">
            <v>0</v>
          </cell>
          <cell r="GL21">
            <v>0</v>
          </cell>
          <cell r="GM21">
            <v>0</v>
          </cell>
          <cell r="GN21">
            <v>0</v>
          </cell>
          <cell r="GO21">
            <v>0</v>
          </cell>
          <cell r="GP21">
            <v>0</v>
          </cell>
          <cell r="GQ21">
            <v>0</v>
          </cell>
          <cell r="GR21">
            <v>0</v>
          </cell>
          <cell r="GS21">
            <v>0</v>
          </cell>
          <cell r="GT21">
            <v>0</v>
          </cell>
          <cell r="GU21">
            <v>0</v>
          </cell>
          <cell r="GV21">
            <v>0</v>
          </cell>
          <cell r="GW21">
            <v>0</v>
          </cell>
          <cell r="GX21">
            <v>0</v>
          </cell>
          <cell r="GY21">
            <v>0</v>
          </cell>
          <cell r="GZ21">
            <v>0</v>
          </cell>
          <cell r="HA21">
            <v>0</v>
          </cell>
          <cell r="HB21">
            <v>0</v>
          </cell>
          <cell r="HC21">
            <v>0</v>
          </cell>
          <cell r="HD21">
            <v>0</v>
          </cell>
          <cell r="HE21">
            <v>0</v>
          </cell>
          <cell r="HF21">
            <v>0</v>
          </cell>
          <cell r="HG21">
            <v>0</v>
          </cell>
          <cell r="HH21">
            <v>0</v>
          </cell>
          <cell r="HI21">
            <v>0</v>
          </cell>
          <cell r="HJ21">
            <v>0</v>
          </cell>
          <cell r="HK21">
            <v>0</v>
          </cell>
          <cell r="HL21">
            <v>0</v>
          </cell>
          <cell r="HM21">
            <v>0</v>
          </cell>
          <cell r="HN21">
            <v>0</v>
          </cell>
          <cell r="HO21">
            <v>0</v>
          </cell>
          <cell r="HP21">
            <v>0</v>
          </cell>
          <cell r="HQ21">
            <v>0</v>
          </cell>
          <cell r="HR21">
            <v>0</v>
          </cell>
          <cell r="HS21">
            <v>0</v>
          </cell>
        </row>
        <row r="22">
          <cell r="EL22">
            <v>0.13541666666666666</v>
          </cell>
          <cell r="EM22">
            <v>0</v>
          </cell>
          <cell r="EN22">
            <v>0</v>
          </cell>
          <cell r="EO22">
            <v>0</v>
          </cell>
          <cell r="EP22">
            <v>0</v>
          </cell>
          <cell r="EQ22">
            <v>0</v>
          </cell>
          <cell r="ER22">
            <v>0</v>
          </cell>
          <cell r="ES22">
            <v>0</v>
          </cell>
          <cell r="ET22">
            <v>0</v>
          </cell>
          <cell r="EU22">
            <v>0</v>
          </cell>
          <cell r="EV22">
            <v>0</v>
          </cell>
          <cell r="EW22">
            <v>0</v>
          </cell>
          <cell r="EX22">
            <v>0</v>
          </cell>
          <cell r="EY22">
            <v>0</v>
          </cell>
          <cell r="EZ22">
            <v>0</v>
          </cell>
          <cell r="FA22">
            <v>0</v>
          </cell>
          <cell r="FB22">
            <v>0</v>
          </cell>
          <cell r="FC22">
            <v>0</v>
          </cell>
          <cell r="FD22">
            <v>0</v>
          </cell>
          <cell r="FE22">
            <v>0</v>
          </cell>
          <cell r="FF22">
            <v>0</v>
          </cell>
          <cell r="FG22">
            <v>0</v>
          </cell>
          <cell r="FH22">
            <v>0</v>
          </cell>
          <cell r="FI22">
            <v>0</v>
          </cell>
          <cell r="FJ22">
            <v>0</v>
          </cell>
          <cell r="FK22">
            <v>0</v>
          </cell>
          <cell r="FL22">
            <v>0</v>
          </cell>
          <cell r="FM22">
            <v>0</v>
          </cell>
          <cell r="FN22">
            <v>0</v>
          </cell>
          <cell r="FO22">
            <v>0</v>
          </cell>
          <cell r="FP22">
            <v>0</v>
          </cell>
          <cell r="FQ22">
            <v>0</v>
          </cell>
          <cell r="FR22">
            <v>0</v>
          </cell>
          <cell r="FS22">
            <v>0</v>
          </cell>
          <cell r="FT22">
            <v>0</v>
          </cell>
          <cell r="FU22">
            <v>0</v>
          </cell>
          <cell r="FV22">
            <v>0</v>
          </cell>
          <cell r="FW22">
            <v>0</v>
          </cell>
          <cell r="FX22">
            <v>0</v>
          </cell>
          <cell r="FY22">
            <v>0</v>
          </cell>
          <cell r="FZ22">
            <v>0</v>
          </cell>
          <cell r="GE22">
            <v>0.13541666666666666</v>
          </cell>
          <cell r="GF22">
            <v>0</v>
          </cell>
          <cell r="GG22">
            <v>0</v>
          </cell>
          <cell r="GH22">
            <v>0</v>
          </cell>
          <cell r="GI22">
            <v>0</v>
          </cell>
          <cell r="GJ22">
            <v>0</v>
          </cell>
          <cell r="GK22">
            <v>0</v>
          </cell>
          <cell r="GL22">
            <v>0</v>
          </cell>
          <cell r="GM22">
            <v>0</v>
          </cell>
          <cell r="GN22">
            <v>0</v>
          </cell>
          <cell r="GO22">
            <v>0</v>
          </cell>
          <cell r="GP22">
            <v>0</v>
          </cell>
          <cell r="GQ22">
            <v>0</v>
          </cell>
          <cell r="GR22">
            <v>0</v>
          </cell>
          <cell r="GS22">
            <v>0</v>
          </cell>
          <cell r="GT22">
            <v>0</v>
          </cell>
          <cell r="GU22">
            <v>0</v>
          </cell>
          <cell r="GV22">
            <v>0</v>
          </cell>
          <cell r="GW22">
            <v>0</v>
          </cell>
          <cell r="GX22">
            <v>0</v>
          </cell>
          <cell r="GY22">
            <v>0</v>
          </cell>
          <cell r="GZ22">
            <v>0</v>
          </cell>
          <cell r="HA22">
            <v>0</v>
          </cell>
          <cell r="HB22">
            <v>0</v>
          </cell>
          <cell r="HC22">
            <v>0</v>
          </cell>
          <cell r="HD22">
            <v>0</v>
          </cell>
          <cell r="HE22">
            <v>0</v>
          </cell>
          <cell r="HF22">
            <v>0</v>
          </cell>
          <cell r="HG22">
            <v>0</v>
          </cell>
          <cell r="HH22">
            <v>0</v>
          </cell>
          <cell r="HI22">
            <v>0</v>
          </cell>
          <cell r="HJ22">
            <v>0</v>
          </cell>
          <cell r="HK22">
            <v>0</v>
          </cell>
          <cell r="HL22">
            <v>0</v>
          </cell>
          <cell r="HM22">
            <v>0</v>
          </cell>
          <cell r="HN22">
            <v>0</v>
          </cell>
          <cell r="HO22">
            <v>0</v>
          </cell>
          <cell r="HP22">
            <v>0</v>
          </cell>
          <cell r="HQ22">
            <v>0</v>
          </cell>
          <cell r="HR22">
            <v>0</v>
          </cell>
          <cell r="HS22">
            <v>0</v>
          </cell>
        </row>
        <row r="23">
          <cell r="EL23">
            <v>0.14583333333333334</v>
          </cell>
          <cell r="EM23">
            <v>0</v>
          </cell>
          <cell r="EN23">
            <v>0</v>
          </cell>
          <cell r="EO23">
            <v>0</v>
          </cell>
          <cell r="EP23">
            <v>0</v>
          </cell>
          <cell r="EQ23">
            <v>0</v>
          </cell>
          <cell r="ER23">
            <v>0</v>
          </cell>
          <cell r="ES23">
            <v>0</v>
          </cell>
          <cell r="ET23">
            <v>0</v>
          </cell>
          <cell r="EU23">
            <v>0</v>
          </cell>
          <cell r="EV23">
            <v>0</v>
          </cell>
          <cell r="EW23">
            <v>0</v>
          </cell>
          <cell r="EX23">
            <v>0</v>
          </cell>
          <cell r="EY23">
            <v>0</v>
          </cell>
          <cell r="EZ23">
            <v>0</v>
          </cell>
          <cell r="FA23">
            <v>0</v>
          </cell>
          <cell r="FB23">
            <v>0</v>
          </cell>
          <cell r="FC23">
            <v>0</v>
          </cell>
          <cell r="FD23">
            <v>0</v>
          </cell>
          <cell r="FE23">
            <v>0</v>
          </cell>
          <cell r="FF23">
            <v>0</v>
          </cell>
          <cell r="FG23">
            <v>0</v>
          </cell>
          <cell r="FH23">
            <v>0</v>
          </cell>
          <cell r="FI23">
            <v>0</v>
          </cell>
          <cell r="FJ23">
            <v>0</v>
          </cell>
          <cell r="FK23">
            <v>0</v>
          </cell>
          <cell r="FL23">
            <v>0</v>
          </cell>
          <cell r="FM23">
            <v>0</v>
          </cell>
          <cell r="FN23">
            <v>0</v>
          </cell>
          <cell r="FO23">
            <v>0</v>
          </cell>
          <cell r="FP23">
            <v>0</v>
          </cell>
          <cell r="FQ23">
            <v>0</v>
          </cell>
          <cell r="FR23">
            <v>0</v>
          </cell>
          <cell r="FS23">
            <v>0</v>
          </cell>
          <cell r="FT23">
            <v>0</v>
          </cell>
          <cell r="FU23">
            <v>0</v>
          </cell>
          <cell r="FV23">
            <v>0</v>
          </cell>
          <cell r="FW23">
            <v>0</v>
          </cell>
          <cell r="FX23">
            <v>0</v>
          </cell>
          <cell r="FY23">
            <v>0</v>
          </cell>
          <cell r="FZ23">
            <v>0</v>
          </cell>
          <cell r="GE23">
            <v>0.14583333333333334</v>
          </cell>
          <cell r="GF23">
            <v>0</v>
          </cell>
          <cell r="GG23">
            <v>0</v>
          </cell>
          <cell r="GH23">
            <v>0</v>
          </cell>
          <cell r="GI23">
            <v>0</v>
          </cell>
          <cell r="GJ23">
            <v>0</v>
          </cell>
          <cell r="GK23">
            <v>0</v>
          </cell>
          <cell r="GL23">
            <v>0</v>
          </cell>
          <cell r="GM23">
            <v>0</v>
          </cell>
          <cell r="GN23">
            <v>0</v>
          </cell>
          <cell r="GO23">
            <v>0</v>
          </cell>
          <cell r="GP23">
            <v>0</v>
          </cell>
          <cell r="GQ23">
            <v>0</v>
          </cell>
          <cell r="GR23">
            <v>0</v>
          </cell>
          <cell r="GS23">
            <v>0</v>
          </cell>
          <cell r="GT23">
            <v>0</v>
          </cell>
          <cell r="GU23">
            <v>0</v>
          </cell>
          <cell r="GV23">
            <v>0</v>
          </cell>
          <cell r="GW23">
            <v>0</v>
          </cell>
          <cell r="GX23">
            <v>0</v>
          </cell>
          <cell r="GY23">
            <v>0</v>
          </cell>
          <cell r="GZ23">
            <v>0</v>
          </cell>
          <cell r="HA23">
            <v>0</v>
          </cell>
          <cell r="HB23">
            <v>0</v>
          </cell>
          <cell r="HC23">
            <v>0</v>
          </cell>
          <cell r="HD23">
            <v>0</v>
          </cell>
          <cell r="HE23">
            <v>0</v>
          </cell>
          <cell r="HF23">
            <v>0</v>
          </cell>
          <cell r="HG23">
            <v>0</v>
          </cell>
          <cell r="HH23">
            <v>0</v>
          </cell>
          <cell r="HI23">
            <v>0</v>
          </cell>
          <cell r="HJ23">
            <v>0</v>
          </cell>
          <cell r="HK23">
            <v>0</v>
          </cell>
          <cell r="HL23">
            <v>0</v>
          </cell>
          <cell r="HM23">
            <v>0</v>
          </cell>
          <cell r="HN23">
            <v>0</v>
          </cell>
          <cell r="HO23">
            <v>0</v>
          </cell>
          <cell r="HP23">
            <v>0</v>
          </cell>
          <cell r="HQ23">
            <v>0</v>
          </cell>
          <cell r="HR23">
            <v>0</v>
          </cell>
          <cell r="HS23">
            <v>0</v>
          </cell>
        </row>
        <row r="24">
          <cell r="EL24">
            <v>0.15625</v>
          </cell>
          <cell r="EM24">
            <v>0</v>
          </cell>
          <cell r="EN24">
            <v>0</v>
          </cell>
          <cell r="EO24">
            <v>0</v>
          </cell>
          <cell r="EP24">
            <v>0</v>
          </cell>
          <cell r="EQ24">
            <v>0</v>
          </cell>
          <cell r="ER24">
            <v>0</v>
          </cell>
          <cell r="ES24">
            <v>0</v>
          </cell>
          <cell r="ET24">
            <v>0</v>
          </cell>
          <cell r="EU24">
            <v>0</v>
          </cell>
          <cell r="EV24">
            <v>0</v>
          </cell>
          <cell r="EW24">
            <v>0</v>
          </cell>
          <cell r="EX24">
            <v>0</v>
          </cell>
          <cell r="EY24">
            <v>0</v>
          </cell>
          <cell r="EZ24">
            <v>0</v>
          </cell>
          <cell r="FA24">
            <v>0</v>
          </cell>
          <cell r="FB24">
            <v>0</v>
          </cell>
          <cell r="FC24">
            <v>0</v>
          </cell>
          <cell r="FD24">
            <v>0</v>
          </cell>
          <cell r="FE24">
            <v>0</v>
          </cell>
          <cell r="FF24">
            <v>0</v>
          </cell>
          <cell r="FG24">
            <v>0</v>
          </cell>
          <cell r="FH24">
            <v>0</v>
          </cell>
          <cell r="FI24">
            <v>0</v>
          </cell>
          <cell r="FJ24">
            <v>0</v>
          </cell>
          <cell r="FK24">
            <v>0</v>
          </cell>
          <cell r="FL24">
            <v>0</v>
          </cell>
          <cell r="FM24">
            <v>0</v>
          </cell>
          <cell r="FN24">
            <v>0</v>
          </cell>
          <cell r="FO24">
            <v>0</v>
          </cell>
          <cell r="FP24">
            <v>0</v>
          </cell>
          <cell r="FQ24">
            <v>0</v>
          </cell>
          <cell r="FR24">
            <v>0</v>
          </cell>
          <cell r="FS24">
            <v>0</v>
          </cell>
          <cell r="FT24">
            <v>0</v>
          </cell>
          <cell r="FU24">
            <v>0</v>
          </cell>
          <cell r="FV24">
            <v>0</v>
          </cell>
          <cell r="FW24">
            <v>0</v>
          </cell>
          <cell r="FX24">
            <v>0</v>
          </cell>
          <cell r="FY24">
            <v>0</v>
          </cell>
          <cell r="FZ24">
            <v>0</v>
          </cell>
          <cell r="GE24">
            <v>0.15625</v>
          </cell>
          <cell r="GF24">
            <v>0</v>
          </cell>
          <cell r="GG24">
            <v>0</v>
          </cell>
          <cell r="GH24">
            <v>0</v>
          </cell>
          <cell r="GI24">
            <v>0</v>
          </cell>
          <cell r="GJ24">
            <v>0</v>
          </cell>
          <cell r="GK24">
            <v>0</v>
          </cell>
          <cell r="GL24">
            <v>0</v>
          </cell>
          <cell r="GM24">
            <v>0</v>
          </cell>
          <cell r="GN24">
            <v>0</v>
          </cell>
          <cell r="GO24">
            <v>0</v>
          </cell>
          <cell r="GP24">
            <v>0</v>
          </cell>
          <cell r="GQ24">
            <v>0</v>
          </cell>
          <cell r="GR24">
            <v>0</v>
          </cell>
          <cell r="GS24">
            <v>0</v>
          </cell>
          <cell r="GT24">
            <v>0</v>
          </cell>
          <cell r="GU24">
            <v>0</v>
          </cell>
          <cell r="GV24">
            <v>0</v>
          </cell>
          <cell r="GW24">
            <v>0</v>
          </cell>
          <cell r="GX24">
            <v>0</v>
          </cell>
          <cell r="GY24">
            <v>0</v>
          </cell>
          <cell r="GZ24">
            <v>0</v>
          </cell>
          <cell r="HA24">
            <v>0</v>
          </cell>
          <cell r="HB24">
            <v>0</v>
          </cell>
          <cell r="HC24">
            <v>0</v>
          </cell>
          <cell r="HD24">
            <v>0</v>
          </cell>
          <cell r="HE24">
            <v>0</v>
          </cell>
          <cell r="HF24">
            <v>0</v>
          </cell>
          <cell r="HG24">
            <v>0</v>
          </cell>
          <cell r="HH24">
            <v>0</v>
          </cell>
          <cell r="HI24">
            <v>0</v>
          </cell>
          <cell r="HJ24">
            <v>0</v>
          </cell>
          <cell r="HK24">
            <v>0</v>
          </cell>
          <cell r="HL24">
            <v>0</v>
          </cell>
          <cell r="HM24">
            <v>0</v>
          </cell>
          <cell r="HN24">
            <v>0</v>
          </cell>
          <cell r="HO24">
            <v>0</v>
          </cell>
          <cell r="HP24">
            <v>0</v>
          </cell>
          <cell r="HQ24">
            <v>0</v>
          </cell>
          <cell r="HR24">
            <v>0</v>
          </cell>
          <cell r="HS24">
            <v>0</v>
          </cell>
        </row>
        <row r="25">
          <cell r="EL25">
            <v>0.16666666666666666</v>
          </cell>
          <cell r="EM25">
            <v>0</v>
          </cell>
          <cell r="EN25">
            <v>0</v>
          </cell>
          <cell r="EO25">
            <v>0</v>
          </cell>
          <cell r="EP25">
            <v>0</v>
          </cell>
          <cell r="EQ25">
            <v>0</v>
          </cell>
          <cell r="ER25">
            <v>0</v>
          </cell>
          <cell r="ES25">
            <v>0</v>
          </cell>
          <cell r="ET25">
            <v>0</v>
          </cell>
          <cell r="EU25">
            <v>0</v>
          </cell>
          <cell r="EV25">
            <v>0</v>
          </cell>
          <cell r="EW25">
            <v>0</v>
          </cell>
          <cell r="EX25">
            <v>0</v>
          </cell>
          <cell r="EY25">
            <v>0</v>
          </cell>
          <cell r="EZ25">
            <v>0</v>
          </cell>
          <cell r="FA25">
            <v>0</v>
          </cell>
          <cell r="FB25">
            <v>0</v>
          </cell>
          <cell r="FC25">
            <v>0</v>
          </cell>
          <cell r="FD25">
            <v>0</v>
          </cell>
          <cell r="FE25">
            <v>0</v>
          </cell>
          <cell r="FF25">
            <v>0</v>
          </cell>
          <cell r="FG25">
            <v>0</v>
          </cell>
          <cell r="FH25">
            <v>0</v>
          </cell>
          <cell r="FI25">
            <v>0</v>
          </cell>
          <cell r="FJ25">
            <v>0</v>
          </cell>
          <cell r="FK25">
            <v>0</v>
          </cell>
          <cell r="FL25">
            <v>0</v>
          </cell>
          <cell r="FM25">
            <v>0</v>
          </cell>
          <cell r="FN25">
            <v>0</v>
          </cell>
          <cell r="FO25">
            <v>0</v>
          </cell>
          <cell r="FP25">
            <v>0</v>
          </cell>
          <cell r="FQ25">
            <v>0</v>
          </cell>
          <cell r="FR25">
            <v>0</v>
          </cell>
          <cell r="FS25">
            <v>0</v>
          </cell>
          <cell r="FT25">
            <v>0</v>
          </cell>
          <cell r="FU25">
            <v>0</v>
          </cell>
          <cell r="FV25">
            <v>0</v>
          </cell>
          <cell r="FW25">
            <v>0</v>
          </cell>
          <cell r="FX25">
            <v>0</v>
          </cell>
          <cell r="FY25">
            <v>0</v>
          </cell>
          <cell r="FZ25">
            <v>0</v>
          </cell>
          <cell r="GE25">
            <v>0.16666666666666666</v>
          </cell>
          <cell r="GF25">
            <v>0</v>
          </cell>
          <cell r="GG25">
            <v>0</v>
          </cell>
          <cell r="GH25">
            <v>0</v>
          </cell>
          <cell r="GI25">
            <v>0</v>
          </cell>
          <cell r="GJ25">
            <v>0</v>
          </cell>
          <cell r="GK25">
            <v>0</v>
          </cell>
          <cell r="GL25">
            <v>0</v>
          </cell>
          <cell r="GM25">
            <v>0</v>
          </cell>
          <cell r="GN25">
            <v>0</v>
          </cell>
          <cell r="GO25">
            <v>0</v>
          </cell>
          <cell r="GP25">
            <v>0</v>
          </cell>
          <cell r="GQ25">
            <v>0</v>
          </cell>
          <cell r="GR25">
            <v>0</v>
          </cell>
          <cell r="GS25">
            <v>0</v>
          </cell>
          <cell r="GT25">
            <v>0</v>
          </cell>
          <cell r="GU25">
            <v>0</v>
          </cell>
          <cell r="GV25">
            <v>0</v>
          </cell>
          <cell r="GW25">
            <v>0</v>
          </cell>
          <cell r="GX25">
            <v>0</v>
          </cell>
          <cell r="GY25">
            <v>0</v>
          </cell>
          <cell r="GZ25">
            <v>0</v>
          </cell>
          <cell r="HA25">
            <v>0</v>
          </cell>
          <cell r="HB25">
            <v>0</v>
          </cell>
          <cell r="HC25">
            <v>0</v>
          </cell>
          <cell r="HD25">
            <v>0</v>
          </cell>
          <cell r="HE25">
            <v>0</v>
          </cell>
          <cell r="HF25">
            <v>0</v>
          </cell>
          <cell r="HG25">
            <v>0</v>
          </cell>
          <cell r="HH25">
            <v>0</v>
          </cell>
          <cell r="HI25">
            <v>0</v>
          </cell>
          <cell r="HJ25">
            <v>0</v>
          </cell>
          <cell r="HK25">
            <v>0</v>
          </cell>
          <cell r="HL25">
            <v>0</v>
          </cell>
          <cell r="HM25">
            <v>0</v>
          </cell>
          <cell r="HN25">
            <v>0</v>
          </cell>
          <cell r="HO25">
            <v>0</v>
          </cell>
          <cell r="HP25">
            <v>0</v>
          </cell>
          <cell r="HQ25">
            <v>0</v>
          </cell>
          <cell r="HR25">
            <v>0</v>
          </cell>
          <cell r="HS25">
            <v>0</v>
          </cell>
        </row>
        <row r="26">
          <cell r="EL26">
            <v>0.17708333333333334</v>
          </cell>
          <cell r="EM26">
            <v>0</v>
          </cell>
          <cell r="EN26">
            <v>0</v>
          </cell>
          <cell r="EO26">
            <v>0</v>
          </cell>
          <cell r="EP26">
            <v>0</v>
          </cell>
          <cell r="EQ26">
            <v>0</v>
          </cell>
          <cell r="ER26">
            <v>0</v>
          </cell>
          <cell r="ES26">
            <v>0</v>
          </cell>
          <cell r="ET26">
            <v>0</v>
          </cell>
          <cell r="EU26">
            <v>0</v>
          </cell>
          <cell r="EV26">
            <v>0</v>
          </cell>
          <cell r="EW26">
            <v>0</v>
          </cell>
          <cell r="EX26">
            <v>0</v>
          </cell>
          <cell r="EY26">
            <v>0</v>
          </cell>
          <cell r="EZ26">
            <v>0</v>
          </cell>
          <cell r="FA26">
            <v>0</v>
          </cell>
          <cell r="FB26">
            <v>0</v>
          </cell>
          <cell r="FC26">
            <v>0</v>
          </cell>
          <cell r="FD26">
            <v>0</v>
          </cell>
          <cell r="FE26">
            <v>0</v>
          </cell>
          <cell r="FF26">
            <v>0</v>
          </cell>
          <cell r="FG26">
            <v>0</v>
          </cell>
          <cell r="FH26">
            <v>0</v>
          </cell>
          <cell r="FI26">
            <v>0</v>
          </cell>
          <cell r="FJ26">
            <v>0</v>
          </cell>
          <cell r="FK26">
            <v>0</v>
          </cell>
          <cell r="FL26">
            <v>0</v>
          </cell>
          <cell r="FM26">
            <v>0</v>
          </cell>
          <cell r="FN26">
            <v>0</v>
          </cell>
          <cell r="FO26">
            <v>0</v>
          </cell>
          <cell r="FP26">
            <v>0</v>
          </cell>
          <cell r="FQ26">
            <v>0</v>
          </cell>
          <cell r="FR26">
            <v>0</v>
          </cell>
          <cell r="FS26">
            <v>0</v>
          </cell>
          <cell r="FT26">
            <v>0</v>
          </cell>
          <cell r="FU26">
            <v>0</v>
          </cell>
          <cell r="FV26">
            <v>0</v>
          </cell>
          <cell r="FW26">
            <v>0</v>
          </cell>
          <cell r="FX26">
            <v>0</v>
          </cell>
          <cell r="FY26">
            <v>0</v>
          </cell>
          <cell r="FZ26">
            <v>0</v>
          </cell>
          <cell r="GE26">
            <v>0.17708333333333334</v>
          </cell>
          <cell r="GF26">
            <v>0</v>
          </cell>
          <cell r="GG26">
            <v>0</v>
          </cell>
          <cell r="GH26">
            <v>0</v>
          </cell>
          <cell r="GI26">
            <v>0</v>
          </cell>
          <cell r="GJ26">
            <v>0</v>
          </cell>
          <cell r="GK26">
            <v>0</v>
          </cell>
          <cell r="GL26">
            <v>0</v>
          </cell>
          <cell r="GM26">
            <v>0</v>
          </cell>
          <cell r="GN26">
            <v>0</v>
          </cell>
          <cell r="GO26">
            <v>0</v>
          </cell>
          <cell r="GP26">
            <v>0</v>
          </cell>
          <cell r="GQ26">
            <v>0</v>
          </cell>
          <cell r="GR26">
            <v>0</v>
          </cell>
          <cell r="GS26">
            <v>0</v>
          </cell>
          <cell r="GT26">
            <v>0</v>
          </cell>
          <cell r="GU26">
            <v>0</v>
          </cell>
          <cell r="GV26">
            <v>0</v>
          </cell>
          <cell r="GW26">
            <v>0</v>
          </cell>
          <cell r="GX26">
            <v>0</v>
          </cell>
          <cell r="GY26">
            <v>0</v>
          </cell>
          <cell r="GZ26">
            <v>0</v>
          </cell>
          <cell r="HA26">
            <v>0</v>
          </cell>
          <cell r="HB26">
            <v>0</v>
          </cell>
          <cell r="HC26">
            <v>0</v>
          </cell>
          <cell r="HD26">
            <v>0</v>
          </cell>
          <cell r="HE26">
            <v>0</v>
          </cell>
          <cell r="HF26">
            <v>0</v>
          </cell>
          <cell r="HG26">
            <v>0</v>
          </cell>
          <cell r="HH26">
            <v>0</v>
          </cell>
          <cell r="HI26">
            <v>0</v>
          </cell>
          <cell r="HJ26">
            <v>0</v>
          </cell>
          <cell r="HK26">
            <v>0</v>
          </cell>
          <cell r="HL26">
            <v>0</v>
          </cell>
          <cell r="HM26">
            <v>0</v>
          </cell>
          <cell r="HN26">
            <v>0</v>
          </cell>
          <cell r="HO26">
            <v>0</v>
          </cell>
          <cell r="HP26">
            <v>0</v>
          </cell>
          <cell r="HQ26">
            <v>0</v>
          </cell>
          <cell r="HR26">
            <v>0</v>
          </cell>
          <cell r="HS26">
            <v>0</v>
          </cell>
        </row>
        <row r="27">
          <cell r="EL27">
            <v>0.1875</v>
          </cell>
          <cell r="EM27">
            <v>0</v>
          </cell>
          <cell r="EN27">
            <v>0</v>
          </cell>
          <cell r="EO27">
            <v>0</v>
          </cell>
          <cell r="EP27">
            <v>0</v>
          </cell>
          <cell r="EQ27">
            <v>0</v>
          </cell>
          <cell r="ER27">
            <v>0</v>
          </cell>
          <cell r="ES27">
            <v>0</v>
          </cell>
          <cell r="ET27">
            <v>0</v>
          </cell>
          <cell r="EU27">
            <v>0</v>
          </cell>
          <cell r="EV27">
            <v>0</v>
          </cell>
          <cell r="EW27">
            <v>0</v>
          </cell>
          <cell r="EX27">
            <v>0</v>
          </cell>
          <cell r="EY27">
            <v>0</v>
          </cell>
          <cell r="EZ27">
            <v>0</v>
          </cell>
          <cell r="FA27">
            <v>0</v>
          </cell>
          <cell r="FB27">
            <v>0</v>
          </cell>
          <cell r="FC27">
            <v>0</v>
          </cell>
          <cell r="FD27">
            <v>0</v>
          </cell>
          <cell r="FE27">
            <v>0</v>
          </cell>
          <cell r="FF27">
            <v>0</v>
          </cell>
          <cell r="FG27">
            <v>0</v>
          </cell>
          <cell r="FH27">
            <v>0</v>
          </cell>
          <cell r="FI27">
            <v>0</v>
          </cell>
          <cell r="FJ27">
            <v>0</v>
          </cell>
          <cell r="FK27">
            <v>0</v>
          </cell>
          <cell r="FL27">
            <v>0</v>
          </cell>
          <cell r="FM27">
            <v>0</v>
          </cell>
          <cell r="FN27">
            <v>0</v>
          </cell>
          <cell r="FO27">
            <v>0</v>
          </cell>
          <cell r="FP27">
            <v>0</v>
          </cell>
          <cell r="FQ27">
            <v>0</v>
          </cell>
          <cell r="FR27">
            <v>0</v>
          </cell>
          <cell r="FS27">
            <v>0</v>
          </cell>
          <cell r="FT27">
            <v>0</v>
          </cell>
          <cell r="FU27">
            <v>0</v>
          </cell>
          <cell r="FV27">
            <v>0</v>
          </cell>
          <cell r="FW27">
            <v>0</v>
          </cell>
          <cell r="FX27">
            <v>0</v>
          </cell>
          <cell r="FY27">
            <v>0</v>
          </cell>
          <cell r="FZ27">
            <v>0</v>
          </cell>
          <cell r="GE27">
            <v>0.1875</v>
          </cell>
          <cell r="GF27">
            <v>0</v>
          </cell>
          <cell r="GG27">
            <v>0</v>
          </cell>
          <cell r="GH27">
            <v>0</v>
          </cell>
          <cell r="GI27">
            <v>0</v>
          </cell>
          <cell r="GJ27">
            <v>0</v>
          </cell>
          <cell r="GK27">
            <v>0</v>
          </cell>
          <cell r="GL27">
            <v>0</v>
          </cell>
          <cell r="GM27">
            <v>0</v>
          </cell>
          <cell r="GN27">
            <v>0</v>
          </cell>
          <cell r="GO27">
            <v>0</v>
          </cell>
          <cell r="GP27">
            <v>0</v>
          </cell>
          <cell r="GQ27">
            <v>0</v>
          </cell>
          <cell r="GR27">
            <v>0</v>
          </cell>
          <cell r="GS27">
            <v>0</v>
          </cell>
          <cell r="GT27">
            <v>0</v>
          </cell>
          <cell r="GU27">
            <v>0</v>
          </cell>
          <cell r="GV27">
            <v>0</v>
          </cell>
          <cell r="GW27">
            <v>0</v>
          </cell>
          <cell r="GX27">
            <v>0</v>
          </cell>
          <cell r="GY27">
            <v>0</v>
          </cell>
          <cell r="GZ27">
            <v>0</v>
          </cell>
          <cell r="HA27">
            <v>0</v>
          </cell>
          <cell r="HB27">
            <v>0</v>
          </cell>
          <cell r="HC27">
            <v>0</v>
          </cell>
          <cell r="HD27">
            <v>0</v>
          </cell>
          <cell r="HE27">
            <v>0</v>
          </cell>
          <cell r="HF27">
            <v>0</v>
          </cell>
          <cell r="HG27">
            <v>0</v>
          </cell>
          <cell r="HH27">
            <v>0</v>
          </cell>
          <cell r="HI27">
            <v>0</v>
          </cell>
          <cell r="HJ27">
            <v>0</v>
          </cell>
          <cell r="HK27">
            <v>0</v>
          </cell>
          <cell r="HL27">
            <v>0</v>
          </cell>
          <cell r="HM27">
            <v>0</v>
          </cell>
          <cell r="HN27">
            <v>0</v>
          </cell>
          <cell r="HO27">
            <v>0</v>
          </cell>
          <cell r="HP27">
            <v>0</v>
          </cell>
          <cell r="HQ27">
            <v>0</v>
          </cell>
          <cell r="HR27">
            <v>0</v>
          </cell>
          <cell r="HS27">
            <v>0</v>
          </cell>
        </row>
        <row r="28">
          <cell r="EL28">
            <v>0.19791666666666666</v>
          </cell>
          <cell r="EM28">
            <v>0</v>
          </cell>
          <cell r="EN28">
            <v>0</v>
          </cell>
          <cell r="EO28">
            <v>0</v>
          </cell>
          <cell r="EP28">
            <v>0</v>
          </cell>
          <cell r="EQ28">
            <v>0</v>
          </cell>
          <cell r="ER28">
            <v>0</v>
          </cell>
          <cell r="ES28">
            <v>0</v>
          </cell>
          <cell r="ET28">
            <v>0</v>
          </cell>
          <cell r="EU28">
            <v>0</v>
          </cell>
          <cell r="EV28">
            <v>0</v>
          </cell>
          <cell r="EW28">
            <v>0</v>
          </cell>
          <cell r="EX28">
            <v>0</v>
          </cell>
          <cell r="EY28">
            <v>0</v>
          </cell>
          <cell r="EZ28">
            <v>0</v>
          </cell>
          <cell r="FA28">
            <v>0</v>
          </cell>
          <cell r="FB28">
            <v>0</v>
          </cell>
          <cell r="FC28">
            <v>0</v>
          </cell>
          <cell r="FD28">
            <v>0</v>
          </cell>
          <cell r="FE28">
            <v>0</v>
          </cell>
          <cell r="FF28">
            <v>0</v>
          </cell>
          <cell r="FG28">
            <v>0</v>
          </cell>
          <cell r="FH28">
            <v>0</v>
          </cell>
          <cell r="FI28">
            <v>0</v>
          </cell>
          <cell r="FJ28">
            <v>0</v>
          </cell>
          <cell r="FK28">
            <v>0</v>
          </cell>
          <cell r="FL28">
            <v>0</v>
          </cell>
          <cell r="FM28">
            <v>0</v>
          </cell>
          <cell r="FN28">
            <v>0</v>
          </cell>
          <cell r="FO28">
            <v>0</v>
          </cell>
          <cell r="FP28">
            <v>0</v>
          </cell>
          <cell r="FQ28">
            <v>0</v>
          </cell>
          <cell r="FR28">
            <v>0</v>
          </cell>
          <cell r="FS28">
            <v>0</v>
          </cell>
          <cell r="FT28">
            <v>0</v>
          </cell>
          <cell r="FU28">
            <v>0</v>
          </cell>
          <cell r="FV28">
            <v>0</v>
          </cell>
          <cell r="FW28">
            <v>0</v>
          </cell>
          <cell r="FX28">
            <v>0</v>
          </cell>
          <cell r="FY28">
            <v>0</v>
          </cell>
          <cell r="FZ28">
            <v>0</v>
          </cell>
          <cell r="GE28">
            <v>0.19791666666666666</v>
          </cell>
          <cell r="GF28">
            <v>0</v>
          </cell>
          <cell r="GG28">
            <v>0</v>
          </cell>
          <cell r="GH28">
            <v>0</v>
          </cell>
          <cell r="GI28">
            <v>0</v>
          </cell>
          <cell r="GJ28">
            <v>0</v>
          </cell>
          <cell r="GK28">
            <v>0</v>
          </cell>
          <cell r="GL28">
            <v>0</v>
          </cell>
          <cell r="GM28">
            <v>0</v>
          </cell>
          <cell r="GN28">
            <v>0</v>
          </cell>
          <cell r="GO28">
            <v>0</v>
          </cell>
          <cell r="GP28">
            <v>0</v>
          </cell>
          <cell r="GQ28">
            <v>0</v>
          </cell>
          <cell r="GR28">
            <v>0</v>
          </cell>
          <cell r="GS28">
            <v>0</v>
          </cell>
          <cell r="GT28">
            <v>0</v>
          </cell>
          <cell r="GU28">
            <v>0</v>
          </cell>
          <cell r="GV28">
            <v>0</v>
          </cell>
          <cell r="GW28">
            <v>0</v>
          </cell>
          <cell r="GX28">
            <v>0</v>
          </cell>
          <cell r="GY28">
            <v>0</v>
          </cell>
          <cell r="GZ28">
            <v>0</v>
          </cell>
          <cell r="HA28">
            <v>0</v>
          </cell>
          <cell r="HB28">
            <v>0</v>
          </cell>
          <cell r="HC28">
            <v>0</v>
          </cell>
          <cell r="HD28">
            <v>0</v>
          </cell>
          <cell r="HE28">
            <v>0</v>
          </cell>
          <cell r="HF28">
            <v>0</v>
          </cell>
          <cell r="HG28">
            <v>0</v>
          </cell>
          <cell r="HH28">
            <v>0</v>
          </cell>
          <cell r="HI28">
            <v>0</v>
          </cell>
          <cell r="HJ28">
            <v>0</v>
          </cell>
          <cell r="HK28">
            <v>0</v>
          </cell>
          <cell r="HL28">
            <v>0</v>
          </cell>
          <cell r="HM28">
            <v>0</v>
          </cell>
          <cell r="HN28">
            <v>0</v>
          </cell>
          <cell r="HO28">
            <v>0</v>
          </cell>
          <cell r="HP28">
            <v>0</v>
          </cell>
          <cell r="HQ28">
            <v>0</v>
          </cell>
          <cell r="HR28">
            <v>0</v>
          </cell>
          <cell r="HS28">
            <v>0</v>
          </cell>
        </row>
        <row r="29">
          <cell r="EL29">
            <v>0.20833333333333334</v>
          </cell>
          <cell r="EM29">
            <v>0</v>
          </cell>
          <cell r="EN29">
            <v>0</v>
          </cell>
          <cell r="EO29">
            <v>0</v>
          </cell>
          <cell r="EP29">
            <v>0</v>
          </cell>
          <cell r="EQ29">
            <v>0</v>
          </cell>
          <cell r="ER29">
            <v>0</v>
          </cell>
          <cell r="ES29">
            <v>0</v>
          </cell>
          <cell r="ET29">
            <v>0</v>
          </cell>
          <cell r="EU29">
            <v>0</v>
          </cell>
          <cell r="EV29">
            <v>0</v>
          </cell>
          <cell r="EW29">
            <v>0</v>
          </cell>
          <cell r="EX29">
            <v>0</v>
          </cell>
          <cell r="EY29">
            <v>0</v>
          </cell>
          <cell r="EZ29">
            <v>0</v>
          </cell>
          <cell r="FA29">
            <v>0</v>
          </cell>
          <cell r="FB29">
            <v>0</v>
          </cell>
          <cell r="FC29">
            <v>0</v>
          </cell>
          <cell r="FD29">
            <v>0</v>
          </cell>
          <cell r="FE29">
            <v>0</v>
          </cell>
          <cell r="FF29">
            <v>0</v>
          </cell>
          <cell r="FG29">
            <v>0</v>
          </cell>
          <cell r="FH29">
            <v>0</v>
          </cell>
          <cell r="FI29">
            <v>0</v>
          </cell>
          <cell r="FJ29">
            <v>0</v>
          </cell>
          <cell r="FK29">
            <v>0</v>
          </cell>
          <cell r="FL29">
            <v>0</v>
          </cell>
          <cell r="FM29">
            <v>0</v>
          </cell>
          <cell r="FN29">
            <v>0</v>
          </cell>
          <cell r="FO29">
            <v>0</v>
          </cell>
          <cell r="FP29">
            <v>0</v>
          </cell>
          <cell r="FQ29">
            <v>0</v>
          </cell>
          <cell r="FR29">
            <v>0</v>
          </cell>
          <cell r="FS29">
            <v>0</v>
          </cell>
          <cell r="FT29">
            <v>0</v>
          </cell>
          <cell r="FU29">
            <v>0</v>
          </cell>
          <cell r="FV29">
            <v>0</v>
          </cell>
          <cell r="FW29">
            <v>0</v>
          </cell>
          <cell r="FX29">
            <v>0</v>
          </cell>
          <cell r="FY29">
            <v>0</v>
          </cell>
          <cell r="FZ29">
            <v>0</v>
          </cell>
          <cell r="GE29">
            <v>0.20833333333333334</v>
          </cell>
          <cell r="GF29">
            <v>0</v>
          </cell>
          <cell r="GG29">
            <v>0</v>
          </cell>
          <cell r="GH29">
            <v>0</v>
          </cell>
          <cell r="GI29">
            <v>0</v>
          </cell>
          <cell r="GJ29">
            <v>0</v>
          </cell>
          <cell r="GK29">
            <v>0</v>
          </cell>
          <cell r="GL29">
            <v>0</v>
          </cell>
          <cell r="GM29">
            <v>0</v>
          </cell>
          <cell r="GN29">
            <v>0</v>
          </cell>
          <cell r="GO29">
            <v>0</v>
          </cell>
          <cell r="GP29">
            <v>0</v>
          </cell>
          <cell r="GQ29">
            <v>0</v>
          </cell>
          <cell r="GR29">
            <v>0</v>
          </cell>
          <cell r="GS29">
            <v>0</v>
          </cell>
          <cell r="GT29">
            <v>0</v>
          </cell>
          <cell r="GU29">
            <v>0</v>
          </cell>
          <cell r="GV29">
            <v>0</v>
          </cell>
          <cell r="GW29">
            <v>0</v>
          </cell>
          <cell r="GX29">
            <v>0</v>
          </cell>
          <cell r="GY29">
            <v>0</v>
          </cell>
          <cell r="GZ29">
            <v>0</v>
          </cell>
          <cell r="HA29">
            <v>0</v>
          </cell>
          <cell r="HB29">
            <v>0</v>
          </cell>
          <cell r="HC29">
            <v>0</v>
          </cell>
          <cell r="HD29">
            <v>0</v>
          </cell>
          <cell r="HE29">
            <v>0</v>
          </cell>
          <cell r="HF29">
            <v>0</v>
          </cell>
          <cell r="HG29">
            <v>0</v>
          </cell>
          <cell r="HH29">
            <v>0</v>
          </cell>
          <cell r="HI29">
            <v>0</v>
          </cell>
          <cell r="HJ29">
            <v>0</v>
          </cell>
          <cell r="HK29">
            <v>0</v>
          </cell>
          <cell r="HL29">
            <v>0</v>
          </cell>
          <cell r="HM29">
            <v>0</v>
          </cell>
          <cell r="HN29">
            <v>0</v>
          </cell>
          <cell r="HO29">
            <v>0</v>
          </cell>
          <cell r="HP29">
            <v>0</v>
          </cell>
          <cell r="HQ29">
            <v>0</v>
          </cell>
          <cell r="HR29">
            <v>0</v>
          </cell>
          <cell r="HS29">
            <v>0</v>
          </cell>
        </row>
        <row r="30">
          <cell r="EL30">
            <v>0.21875</v>
          </cell>
          <cell r="EM30">
            <v>0</v>
          </cell>
          <cell r="EN30">
            <v>0</v>
          </cell>
          <cell r="EO30">
            <v>0</v>
          </cell>
          <cell r="EP30">
            <v>0</v>
          </cell>
          <cell r="EQ30">
            <v>0</v>
          </cell>
          <cell r="ER30">
            <v>0</v>
          </cell>
          <cell r="ES30">
            <v>0</v>
          </cell>
          <cell r="ET30">
            <v>0</v>
          </cell>
          <cell r="EU30">
            <v>0</v>
          </cell>
          <cell r="EV30">
            <v>0</v>
          </cell>
          <cell r="EW30">
            <v>0</v>
          </cell>
          <cell r="EX30">
            <v>0</v>
          </cell>
          <cell r="EY30">
            <v>0</v>
          </cell>
          <cell r="EZ30">
            <v>0</v>
          </cell>
          <cell r="FA30">
            <v>0</v>
          </cell>
          <cell r="FB30">
            <v>0</v>
          </cell>
          <cell r="FC30">
            <v>0</v>
          </cell>
          <cell r="FD30">
            <v>0</v>
          </cell>
          <cell r="FE30">
            <v>0</v>
          </cell>
          <cell r="FF30">
            <v>0</v>
          </cell>
          <cell r="FG30">
            <v>0</v>
          </cell>
          <cell r="FH30">
            <v>0</v>
          </cell>
          <cell r="FI30">
            <v>0</v>
          </cell>
          <cell r="FJ30">
            <v>0</v>
          </cell>
          <cell r="FK30">
            <v>0</v>
          </cell>
          <cell r="FL30">
            <v>0</v>
          </cell>
          <cell r="FM30">
            <v>0</v>
          </cell>
          <cell r="FN30">
            <v>0</v>
          </cell>
          <cell r="FO30">
            <v>0</v>
          </cell>
          <cell r="FP30">
            <v>0</v>
          </cell>
          <cell r="FQ30">
            <v>0</v>
          </cell>
          <cell r="FR30">
            <v>0</v>
          </cell>
          <cell r="FS30">
            <v>0</v>
          </cell>
          <cell r="FT30">
            <v>0</v>
          </cell>
          <cell r="FU30">
            <v>0</v>
          </cell>
          <cell r="FV30">
            <v>0</v>
          </cell>
          <cell r="FW30">
            <v>0</v>
          </cell>
          <cell r="FX30">
            <v>0</v>
          </cell>
          <cell r="FY30">
            <v>0</v>
          </cell>
          <cell r="FZ30">
            <v>0</v>
          </cell>
          <cell r="GE30">
            <v>0.21875</v>
          </cell>
          <cell r="GF30">
            <v>10</v>
          </cell>
          <cell r="GG30">
            <v>62</v>
          </cell>
          <cell r="GH30">
            <v>7</v>
          </cell>
          <cell r="GI30">
            <v>0</v>
          </cell>
          <cell r="GJ30">
            <v>0</v>
          </cell>
          <cell r="GK30">
            <v>0</v>
          </cell>
          <cell r="GL30">
            <v>2</v>
          </cell>
          <cell r="GM30">
            <v>41</v>
          </cell>
          <cell r="GN30">
            <v>2</v>
          </cell>
          <cell r="GO30">
            <v>1</v>
          </cell>
          <cell r="GP30">
            <v>0</v>
          </cell>
          <cell r="GQ30">
            <v>0</v>
          </cell>
          <cell r="GR30">
            <v>1</v>
          </cell>
          <cell r="GS30">
            <v>1</v>
          </cell>
          <cell r="GT30">
            <v>7</v>
          </cell>
          <cell r="GU30">
            <v>0</v>
          </cell>
          <cell r="GV30">
            <v>0</v>
          </cell>
          <cell r="GW30">
            <v>0</v>
          </cell>
          <cell r="GX30">
            <v>11</v>
          </cell>
          <cell r="GY30">
            <v>0</v>
          </cell>
          <cell r="GZ30">
            <v>3</v>
          </cell>
          <cell r="HA30">
            <v>0</v>
          </cell>
          <cell r="HB30">
            <v>0</v>
          </cell>
          <cell r="HC30">
            <v>0</v>
          </cell>
          <cell r="HD30">
            <v>0</v>
          </cell>
          <cell r="HE30">
            <v>0</v>
          </cell>
          <cell r="HF30">
            <v>0</v>
          </cell>
          <cell r="HG30">
            <v>0</v>
          </cell>
          <cell r="HH30">
            <v>0</v>
          </cell>
          <cell r="HI30">
            <v>0</v>
          </cell>
          <cell r="HJ30">
            <v>0</v>
          </cell>
          <cell r="HK30">
            <v>0</v>
          </cell>
          <cell r="HL30">
            <v>0</v>
          </cell>
          <cell r="HM30">
            <v>0</v>
          </cell>
          <cell r="HN30">
            <v>0</v>
          </cell>
          <cell r="HO30">
            <v>0</v>
          </cell>
          <cell r="HP30">
            <v>79</v>
          </cell>
          <cell r="HQ30">
            <v>46</v>
          </cell>
          <cell r="HR30">
            <v>9</v>
          </cell>
          <cell r="HS30">
            <v>14</v>
          </cell>
        </row>
        <row r="31">
          <cell r="EL31">
            <v>0.22916666666666666</v>
          </cell>
          <cell r="EM31">
            <v>0</v>
          </cell>
          <cell r="EN31">
            <v>0</v>
          </cell>
          <cell r="EO31">
            <v>0</v>
          </cell>
          <cell r="EP31">
            <v>0</v>
          </cell>
          <cell r="EQ31">
            <v>0</v>
          </cell>
          <cell r="ER31">
            <v>0</v>
          </cell>
          <cell r="ES31">
            <v>0</v>
          </cell>
          <cell r="ET31">
            <v>0</v>
          </cell>
          <cell r="EU31">
            <v>0</v>
          </cell>
          <cell r="EV31">
            <v>0</v>
          </cell>
          <cell r="EW31">
            <v>0</v>
          </cell>
          <cell r="EX31">
            <v>0</v>
          </cell>
          <cell r="EY31">
            <v>0</v>
          </cell>
          <cell r="EZ31">
            <v>0</v>
          </cell>
          <cell r="FA31">
            <v>0</v>
          </cell>
          <cell r="FB31">
            <v>0</v>
          </cell>
          <cell r="FC31">
            <v>0</v>
          </cell>
          <cell r="FD31">
            <v>0</v>
          </cell>
          <cell r="FE31">
            <v>0</v>
          </cell>
          <cell r="FF31">
            <v>0</v>
          </cell>
          <cell r="FG31">
            <v>0</v>
          </cell>
          <cell r="FH31">
            <v>0</v>
          </cell>
          <cell r="FI31">
            <v>0</v>
          </cell>
          <cell r="FJ31">
            <v>0</v>
          </cell>
          <cell r="FK31">
            <v>0</v>
          </cell>
          <cell r="FL31">
            <v>0</v>
          </cell>
          <cell r="FM31">
            <v>0</v>
          </cell>
          <cell r="FN31">
            <v>0</v>
          </cell>
          <cell r="FO31">
            <v>0</v>
          </cell>
          <cell r="FP31">
            <v>0</v>
          </cell>
          <cell r="FQ31">
            <v>0</v>
          </cell>
          <cell r="FR31">
            <v>0</v>
          </cell>
          <cell r="FS31">
            <v>0</v>
          </cell>
          <cell r="FT31">
            <v>0</v>
          </cell>
          <cell r="FU31">
            <v>0</v>
          </cell>
          <cell r="FV31">
            <v>0</v>
          </cell>
          <cell r="FW31">
            <v>0</v>
          </cell>
          <cell r="FX31">
            <v>0</v>
          </cell>
          <cell r="FY31">
            <v>0</v>
          </cell>
          <cell r="FZ31">
            <v>0</v>
          </cell>
          <cell r="GE31">
            <v>0.22916666666666666</v>
          </cell>
          <cell r="GF31">
            <v>25</v>
          </cell>
          <cell r="GG31">
            <v>225</v>
          </cell>
          <cell r="GH31">
            <v>19</v>
          </cell>
          <cell r="GI31">
            <v>0</v>
          </cell>
          <cell r="GJ31">
            <v>0</v>
          </cell>
          <cell r="GK31">
            <v>0</v>
          </cell>
          <cell r="GL31">
            <v>6</v>
          </cell>
          <cell r="GM31">
            <v>101</v>
          </cell>
          <cell r="GN31">
            <v>8</v>
          </cell>
          <cell r="GO31">
            <v>3</v>
          </cell>
          <cell r="GP31">
            <v>0</v>
          </cell>
          <cell r="GQ31">
            <v>0</v>
          </cell>
          <cell r="GR31">
            <v>7</v>
          </cell>
          <cell r="GS31">
            <v>2</v>
          </cell>
          <cell r="GT31">
            <v>29</v>
          </cell>
          <cell r="GU31">
            <v>0</v>
          </cell>
          <cell r="GV31">
            <v>0</v>
          </cell>
          <cell r="GW31">
            <v>0</v>
          </cell>
          <cell r="GX31">
            <v>23</v>
          </cell>
          <cell r="GY31">
            <v>0</v>
          </cell>
          <cell r="GZ31">
            <v>12</v>
          </cell>
          <cell r="HA31">
            <v>0</v>
          </cell>
          <cell r="HB31">
            <v>0</v>
          </cell>
          <cell r="HC31">
            <v>0</v>
          </cell>
          <cell r="HD31">
            <v>0</v>
          </cell>
          <cell r="HE31">
            <v>0</v>
          </cell>
          <cell r="HF31">
            <v>0</v>
          </cell>
          <cell r="HG31">
            <v>0</v>
          </cell>
          <cell r="HH31">
            <v>0</v>
          </cell>
          <cell r="HI31">
            <v>0</v>
          </cell>
          <cell r="HJ31">
            <v>0</v>
          </cell>
          <cell r="HK31">
            <v>0</v>
          </cell>
          <cell r="HL31">
            <v>0</v>
          </cell>
          <cell r="HM31">
            <v>0</v>
          </cell>
          <cell r="HN31">
            <v>0</v>
          </cell>
          <cell r="HO31">
            <v>0</v>
          </cell>
          <cell r="HP31">
            <v>269</v>
          </cell>
          <cell r="HQ31">
            <v>118</v>
          </cell>
          <cell r="HR31">
            <v>38</v>
          </cell>
          <cell r="HS31">
            <v>35</v>
          </cell>
        </row>
        <row r="32">
          <cell r="EL32">
            <v>0.23958333333333334</v>
          </cell>
          <cell r="EM32">
            <v>0</v>
          </cell>
          <cell r="EN32">
            <v>0</v>
          </cell>
          <cell r="EO32">
            <v>0</v>
          </cell>
          <cell r="EP32">
            <v>0</v>
          </cell>
          <cell r="EQ32">
            <v>0</v>
          </cell>
          <cell r="ER32">
            <v>0</v>
          </cell>
          <cell r="ES32">
            <v>0</v>
          </cell>
          <cell r="ET32">
            <v>0</v>
          </cell>
          <cell r="EU32">
            <v>0</v>
          </cell>
          <cell r="EV32">
            <v>0</v>
          </cell>
          <cell r="EW32">
            <v>0</v>
          </cell>
          <cell r="EX32">
            <v>0</v>
          </cell>
          <cell r="EY32">
            <v>0</v>
          </cell>
          <cell r="EZ32">
            <v>0</v>
          </cell>
          <cell r="FA32">
            <v>0</v>
          </cell>
          <cell r="FB32">
            <v>0</v>
          </cell>
          <cell r="FC32">
            <v>0</v>
          </cell>
          <cell r="FD32">
            <v>0</v>
          </cell>
          <cell r="FE32">
            <v>0</v>
          </cell>
          <cell r="FF32">
            <v>0</v>
          </cell>
          <cell r="FG32">
            <v>0</v>
          </cell>
          <cell r="FH32">
            <v>0</v>
          </cell>
          <cell r="FI32">
            <v>0</v>
          </cell>
          <cell r="FJ32">
            <v>0</v>
          </cell>
          <cell r="FK32">
            <v>0</v>
          </cell>
          <cell r="FL32">
            <v>0</v>
          </cell>
          <cell r="FM32">
            <v>0</v>
          </cell>
          <cell r="FN32">
            <v>0</v>
          </cell>
          <cell r="FO32">
            <v>0</v>
          </cell>
          <cell r="FP32">
            <v>0</v>
          </cell>
          <cell r="FQ32">
            <v>0</v>
          </cell>
          <cell r="FR32">
            <v>0</v>
          </cell>
          <cell r="FS32">
            <v>0</v>
          </cell>
          <cell r="FT32">
            <v>0</v>
          </cell>
          <cell r="FU32">
            <v>0</v>
          </cell>
          <cell r="FV32">
            <v>0</v>
          </cell>
          <cell r="FW32">
            <v>0</v>
          </cell>
          <cell r="FX32">
            <v>0</v>
          </cell>
          <cell r="FY32">
            <v>0</v>
          </cell>
          <cell r="FZ32">
            <v>0</v>
          </cell>
          <cell r="GE32">
            <v>0.23958333333333334</v>
          </cell>
          <cell r="GF32">
            <v>53</v>
          </cell>
          <cell r="GG32">
            <v>470</v>
          </cell>
          <cell r="GH32">
            <v>38</v>
          </cell>
          <cell r="GI32">
            <v>2</v>
          </cell>
          <cell r="GJ32">
            <v>0</v>
          </cell>
          <cell r="GK32">
            <v>0</v>
          </cell>
          <cell r="GL32">
            <v>10</v>
          </cell>
          <cell r="GM32">
            <v>191</v>
          </cell>
          <cell r="GN32">
            <v>15</v>
          </cell>
          <cell r="GO32">
            <v>6</v>
          </cell>
          <cell r="GP32">
            <v>0</v>
          </cell>
          <cell r="GQ32">
            <v>0</v>
          </cell>
          <cell r="GR32">
            <v>19</v>
          </cell>
          <cell r="GS32">
            <v>5</v>
          </cell>
          <cell r="GT32">
            <v>48</v>
          </cell>
          <cell r="GU32">
            <v>0</v>
          </cell>
          <cell r="GV32">
            <v>0</v>
          </cell>
          <cell r="GW32">
            <v>0</v>
          </cell>
          <cell r="GX32">
            <v>41</v>
          </cell>
          <cell r="GY32">
            <v>4</v>
          </cell>
          <cell r="GZ32">
            <v>24</v>
          </cell>
          <cell r="HA32">
            <v>0</v>
          </cell>
          <cell r="HB32">
            <v>0</v>
          </cell>
          <cell r="HC32">
            <v>0</v>
          </cell>
          <cell r="HD32">
            <v>0</v>
          </cell>
          <cell r="HE32">
            <v>0</v>
          </cell>
          <cell r="HF32">
            <v>0</v>
          </cell>
          <cell r="HG32">
            <v>0</v>
          </cell>
          <cell r="HH32">
            <v>0</v>
          </cell>
          <cell r="HI32">
            <v>0</v>
          </cell>
          <cell r="HJ32">
            <v>0</v>
          </cell>
          <cell r="HK32">
            <v>0</v>
          </cell>
          <cell r="HL32">
            <v>0</v>
          </cell>
          <cell r="HM32">
            <v>0</v>
          </cell>
          <cell r="HN32">
            <v>0</v>
          </cell>
          <cell r="HO32">
            <v>0</v>
          </cell>
          <cell r="HP32">
            <v>563</v>
          </cell>
          <cell r="HQ32">
            <v>222</v>
          </cell>
          <cell r="HR32">
            <v>72</v>
          </cell>
          <cell r="HS32">
            <v>69</v>
          </cell>
        </row>
        <row r="33">
          <cell r="EL33">
            <v>0.25</v>
          </cell>
          <cell r="EM33">
            <v>10</v>
          </cell>
          <cell r="EN33">
            <v>62</v>
          </cell>
          <cell r="EO33">
            <v>7</v>
          </cell>
          <cell r="EP33">
            <v>0</v>
          </cell>
          <cell r="EQ33">
            <v>0</v>
          </cell>
          <cell r="ER33">
            <v>0</v>
          </cell>
          <cell r="ES33">
            <v>2</v>
          </cell>
          <cell r="ET33">
            <v>41</v>
          </cell>
          <cell r="EU33">
            <v>2</v>
          </cell>
          <cell r="EV33">
            <v>1</v>
          </cell>
          <cell r="EW33">
            <v>0</v>
          </cell>
          <cell r="EX33">
            <v>0</v>
          </cell>
          <cell r="EY33">
            <v>1</v>
          </cell>
          <cell r="EZ33">
            <v>1</v>
          </cell>
          <cell r="FA33">
            <v>7</v>
          </cell>
          <cell r="FB33">
            <v>0</v>
          </cell>
          <cell r="FC33">
            <v>0</v>
          </cell>
          <cell r="FD33">
            <v>0</v>
          </cell>
          <cell r="FE33">
            <v>11</v>
          </cell>
          <cell r="FF33">
            <v>0</v>
          </cell>
          <cell r="FG33">
            <v>3</v>
          </cell>
          <cell r="FH33">
            <v>0</v>
          </cell>
          <cell r="FI33">
            <v>0</v>
          </cell>
          <cell r="FJ33">
            <v>0</v>
          </cell>
          <cell r="FK33">
            <v>0</v>
          </cell>
          <cell r="FL33">
            <v>0</v>
          </cell>
          <cell r="FM33">
            <v>0</v>
          </cell>
          <cell r="FN33">
            <v>0</v>
          </cell>
          <cell r="FO33">
            <v>0</v>
          </cell>
          <cell r="FP33">
            <v>0</v>
          </cell>
          <cell r="FQ33">
            <v>0</v>
          </cell>
          <cell r="FR33">
            <v>0</v>
          </cell>
          <cell r="FS33">
            <v>0</v>
          </cell>
          <cell r="FT33">
            <v>0</v>
          </cell>
          <cell r="FU33">
            <v>0</v>
          </cell>
          <cell r="FV33">
            <v>0</v>
          </cell>
          <cell r="FW33">
            <v>79</v>
          </cell>
          <cell r="FX33">
            <v>46</v>
          </cell>
          <cell r="FY33">
            <v>9</v>
          </cell>
          <cell r="FZ33">
            <v>14</v>
          </cell>
          <cell r="GE33">
            <v>0.25</v>
          </cell>
          <cell r="GF33">
            <v>77</v>
          </cell>
          <cell r="GG33">
            <v>824</v>
          </cell>
          <cell r="GH33">
            <v>59</v>
          </cell>
          <cell r="GI33">
            <v>2</v>
          </cell>
          <cell r="GJ33">
            <v>0</v>
          </cell>
          <cell r="GK33">
            <v>0</v>
          </cell>
          <cell r="GL33">
            <v>20</v>
          </cell>
          <cell r="GM33">
            <v>290</v>
          </cell>
          <cell r="GN33">
            <v>28</v>
          </cell>
          <cell r="GO33">
            <v>9</v>
          </cell>
          <cell r="GP33">
            <v>0</v>
          </cell>
          <cell r="GQ33">
            <v>0</v>
          </cell>
          <cell r="GR33">
            <v>25</v>
          </cell>
          <cell r="GS33">
            <v>8</v>
          </cell>
          <cell r="GT33">
            <v>66</v>
          </cell>
          <cell r="GU33">
            <v>0</v>
          </cell>
          <cell r="GV33">
            <v>0</v>
          </cell>
          <cell r="GW33">
            <v>0</v>
          </cell>
          <cell r="GX33">
            <v>67</v>
          </cell>
          <cell r="GY33">
            <v>7</v>
          </cell>
          <cell r="GZ33">
            <v>32</v>
          </cell>
          <cell r="HA33">
            <v>0</v>
          </cell>
          <cell r="HB33">
            <v>0</v>
          </cell>
          <cell r="HC33">
            <v>0</v>
          </cell>
          <cell r="HD33">
            <v>0</v>
          </cell>
          <cell r="HE33">
            <v>0</v>
          </cell>
          <cell r="HF33">
            <v>0</v>
          </cell>
          <cell r="HG33">
            <v>0</v>
          </cell>
          <cell r="HH33">
            <v>0</v>
          </cell>
          <cell r="HI33">
            <v>0</v>
          </cell>
          <cell r="HJ33">
            <v>0</v>
          </cell>
          <cell r="HK33">
            <v>0</v>
          </cell>
          <cell r="HL33">
            <v>0</v>
          </cell>
          <cell r="HM33">
            <v>0</v>
          </cell>
          <cell r="HN33">
            <v>0</v>
          </cell>
          <cell r="HO33">
            <v>0</v>
          </cell>
          <cell r="HP33">
            <v>962</v>
          </cell>
          <cell r="HQ33">
            <v>347</v>
          </cell>
          <cell r="HR33">
            <v>99</v>
          </cell>
          <cell r="HS33">
            <v>106</v>
          </cell>
        </row>
        <row r="34">
          <cell r="EL34">
            <v>0.26041666666666669</v>
          </cell>
          <cell r="EM34">
            <v>15</v>
          </cell>
          <cell r="EN34">
            <v>163</v>
          </cell>
          <cell r="EO34">
            <v>12</v>
          </cell>
          <cell r="EP34">
            <v>0</v>
          </cell>
          <cell r="EQ34">
            <v>0</v>
          </cell>
          <cell r="ER34">
            <v>0</v>
          </cell>
          <cell r="ES34">
            <v>4</v>
          </cell>
          <cell r="ET34">
            <v>60</v>
          </cell>
          <cell r="EU34">
            <v>6</v>
          </cell>
          <cell r="EV34">
            <v>2</v>
          </cell>
          <cell r="EW34">
            <v>0</v>
          </cell>
          <cell r="EX34">
            <v>0</v>
          </cell>
          <cell r="EY34">
            <v>6</v>
          </cell>
          <cell r="EZ34">
            <v>1</v>
          </cell>
          <cell r="FA34">
            <v>22</v>
          </cell>
          <cell r="FB34">
            <v>0</v>
          </cell>
          <cell r="FC34">
            <v>0</v>
          </cell>
          <cell r="FD34">
            <v>0</v>
          </cell>
          <cell r="FE34">
            <v>12</v>
          </cell>
          <cell r="FF34">
            <v>0</v>
          </cell>
          <cell r="FG34">
            <v>9</v>
          </cell>
          <cell r="FH34">
            <v>0</v>
          </cell>
          <cell r="FI34">
            <v>0</v>
          </cell>
          <cell r="FJ34">
            <v>0</v>
          </cell>
          <cell r="FK34">
            <v>0</v>
          </cell>
          <cell r="FL34">
            <v>0</v>
          </cell>
          <cell r="FM34">
            <v>0</v>
          </cell>
          <cell r="FN34">
            <v>0</v>
          </cell>
          <cell r="FO34">
            <v>0</v>
          </cell>
          <cell r="FP34">
            <v>0</v>
          </cell>
          <cell r="FQ34">
            <v>0</v>
          </cell>
          <cell r="FR34">
            <v>0</v>
          </cell>
          <cell r="FS34">
            <v>0</v>
          </cell>
          <cell r="FT34">
            <v>0</v>
          </cell>
          <cell r="FU34">
            <v>0</v>
          </cell>
          <cell r="FV34">
            <v>0</v>
          </cell>
          <cell r="FW34">
            <v>190</v>
          </cell>
          <cell r="FX34">
            <v>72</v>
          </cell>
          <cell r="FY34">
            <v>29</v>
          </cell>
          <cell r="FZ34">
            <v>21</v>
          </cell>
          <cell r="GE34">
            <v>0.26041666666666669</v>
          </cell>
          <cell r="GF34">
            <v>115</v>
          </cell>
          <cell r="GG34">
            <v>1051</v>
          </cell>
          <cell r="GH34">
            <v>75</v>
          </cell>
          <cell r="GI34">
            <v>2</v>
          </cell>
          <cell r="GJ34">
            <v>0</v>
          </cell>
          <cell r="GK34">
            <v>0</v>
          </cell>
          <cell r="GL34">
            <v>28</v>
          </cell>
          <cell r="GM34">
            <v>335</v>
          </cell>
          <cell r="GN34">
            <v>39</v>
          </cell>
          <cell r="GO34">
            <v>12</v>
          </cell>
          <cell r="GP34">
            <v>0</v>
          </cell>
          <cell r="GQ34">
            <v>0</v>
          </cell>
          <cell r="GR34">
            <v>32</v>
          </cell>
          <cell r="GS34">
            <v>9</v>
          </cell>
          <cell r="GT34">
            <v>76</v>
          </cell>
          <cell r="GU34">
            <v>0</v>
          </cell>
          <cell r="GV34">
            <v>0</v>
          </cell>
          <cell r="GW34">
            <v>0</v>
          </cell>
          <cell r="GX34">
            <v>78</v>
          </cell>
          <cell r="GY34">
            <v>9</v>
          </cell>
          <cell r="GZ34">
            <v>39</v>
          </cell>
          <cell r="HA34">
            <v>0</v>
          </cell>
          <cell r="HB34">
            <v>0</v>
          </cell>
          <cell r="HC34">
            <v>0</v>
          </cell>
          <cell r="HD34">
            <v>0</v>
          </cell>
          <cell r="HE34">
            <v>0</v>
          </cell>
          <cell r="HF34">
            <v>0</v>
          </cell>
          <cell r="HG34">
            <v>0</v>
          </cell>
          <cell r="HH34">
            <v>0</v>
          </cell>
          <cell r="HI34">
            <v>0</v>
          </cell>
          <cell r="HJ34">
            <v>0</v>
          </cell>
          <cell r="HK34">
            <v>0</v>
          </cell>
          <cell r="HL34">
            <v>0</v>
          </cell>
          <cell r="HM34">
            <v>0</v>
          </cell>
          <cell r="HN34">
            <v>0</v>
          </cell>
          <cell r="HO34">
            <v>0</v>
          </cell>
          <cell r="HP34">
            <v>1243</v>
          </cell>
          <cell r="HQ34">
            <v>414</v>
          </cell>
          <cell r="HR34">
            <v>117</v>
          </cell>
          <cell r="HS34">
            <v>126</v>
          </cell>
        </row>
        <row r="35">
          <cell r="EL35">
            <v>0.27083333333333298</v>
          </cell>
          <cell r="EM35">
            <v>28</v>
          </cell>
          <cell r="EN35">
            <v>245</v>
          </cell>
          <cell r="EO35">
            <v>19</v>
          </cell>
          <cell r="EP35">
            <v>2</v>
          </cell>
          <cell r="EQ35">
            <v>0</v>
          </cell>
          <cell r="ER35">
            <v>0</v>
          </cell>
          <cell r="ES35">
            <v>4</v>
          </cell>
          <cell r="ET35">
            <v>90</v>
          </cell>
          <cell r="EU35">
            <v>7</v>
          </cell>
          <cell r="EV35">
            <v>3</v>
          </cell>
          <cell r="EW35">
            <v>0</v>
          </cell>
          <cell r="EX35">
            <v>0</v>
          </cell>
          <cell r="EY35">
            <v>12</v>
          </cell>
          <cell r="EZ35">
            <v>3</v>
          </cell>
          <cell r="FA35">
            <v>19</v>
          </cell>
          <cell r="FB35">
            <v>0</v>
          </cell>
          <cell r="FC35">
            <v>0</v>
          </cell>
          <cell r="FD35">
            <v>0</v>
          </cell>
          <cell r="FE35">
            <v>18</v>
          </cell>
          <cell r="FF35">
            <v>4</v>
          </cell>
          <cell r="FG35">
            <v>12</v>
          </cell>
          <cell r="FH35">
            <v>0</v>
          </cell>
          <cell r="FI35">
            <v>0</v>
          </cell>
          <cell r="FJ35">
            <v>0</v>
          </cell>
          <cell r="FK35">
            <v>0</v>
          </cell>
          <cell r="FL35">
            <v>0</v>
          </cell>
          <cell r="FM35">
            <v>0</v>
          </cell>
          <cell r="FN35">
            <v>0</v>
          </cell>
          <cell r="FO35">
            <v>0</v>
          </cell>
          <cell r="FP35">
            <v>0</v>
          </cell>
          <cell r="FQ35">
            <v>0</v>
          </cell>
          <cell r="FR35">
            <v>0</v>
          </cell>
          <cell r="FS35">
            <v>0</v>
          </cell>
          <cell r="FT35">
            <v>0</v>
          </cell>
          <cell r="FU35">
            <v>0</v>
          </cell>
          <cell r="FV35">
            <v>0</v>
          </cell>
          <cell r="FW35">
            <v>294</v>
          </cell>
          <cell r="FX35">
            <v>104</v>
          </cell>
          <cell r="FY35">
            <v>34</v>
          </cell>
          <cell r="FZ35">
            <v>34</v>
          </cell>
          <cell r="GE35">
            <v>0.27083333333333298</v>
          </cell>
          <cell r="GF35">
            <v>147</v>
          </cell>
          <cell r="GG35">
            <v>1275</v>
          </cell>
          <cell r="GH35">
            <v>78</v>
          </cell>
          <cell r="GI35">
            <v>2</v>
          </cell>
          <cell r="GJ35">
            <v>0</v>
          </cell>
          <cell r="GK35">
            <v>0</v>
          </cell>
          <cell r="GL35">
            <v>34</v>
          </cell>
          <cell r="GM35">
            <v>432</v>
          </cell>
          <cell r="GN35">
            <v>52</v>
          </cell>
          <cell r="GO35">
            <v>10</v>
          </cell>
          <cell r="GP35">
            <v>0</v>
          </cell>
          <cell r="GQ35">
            <v>0</v>
          </cell>
          <cell r="GR35">
            <v>41</v>
          </cell>
          <cell r="GS35">
            <v>11</v>
          </cell>
          <cell r="GT35">
            <v>74</v>
          </cell>
          <cell r="GU35">
            <v>0</v>
          </cell>
          <cell r="GV35">
            <v>0</v>
          </cell>
          <cell r="GW35">
            <v>0</v>
          </cell>
          <cell r="GX35">
            <v>85</v>
          </cell>
          <cell r="GY35">
            <v>15</v>
          </cell>
          <cell r="GZ35">
            <v>41</v>
          </cell>
          <cell r="HA35">
            <v>0</v>
          </cell>
          <cell r="HB35">
            <v>0</v>
          </cell>
          <cell r="HC35">
            <v>0</v>
          </cell>
          <cell r="HD35">
            <v>0</v>
          </cell>
          <cell r="HE35">
            <v>0</v>
          </cell>
          <cell r="HF35">
            <v>0</v>
          </cell>
          <cell r="HG35">
            <v>0</v>
          </cell>
          <cell r="HH35">
            <v>0</v>
          </cell>
          <cell r="HI35">
            <v>0</v>
          </cell>
          <cell r="HJ35">
            <v>0</v>
          </cell>
          <cell r="HK35">
            <v>0</v>
          </cell>
          <cell r="HL35">
            <v>0</v>
          </cell>
          <cell r="HM35">
            <v>0</v>
          </cell>
          <cell r="HN35">
            <v>0</v>
          </cell>
          <cell r="HO35">
            <v>0</v>
          </cell>
          <cell r="HP35">
            <v>1502</v>
          </cell>
          <cell r="HQ35">
            <v>528</v>
          </cell>
          <cell r="HR35">
            <v>126</v>
          </cell>
          <cell r="HS35">
            <v>141</v>
          </cell>
        </row>
        <row r="36">
          <cell r="EL36">
            <v>0.28125</v>
          </cell>
          <cell r="EM36">
            <v>24</v>
          </cell>
          <cell r="EN36">
            <v>354</v>
          </cell>
          <cell r="EO36">
            <v>21</v>
          </cell>
          <cell r="EP36">
            <v>0</v>
          </cell>
          <cell r="EQ36">
            <v>0</v>
          </cell>
          <cell r="ER36">
            <v>0</v>
          </cell>
          <cell r="ES36">
            <v>10</v>
          </cell>
          <cell r="ET36">
            <v>99</v>
          </cell>
          <cell r="EU36">
            <v>13</v>
          </cell>
          <cell r="EV36">
            <v>3</v>
          </cell>
          <cell r="EW36">
            <v>0</v>
          </cell>
          <cell r="EX36">
            <v>0</v>
          </cell>
          <cell r="EY36">
            <v>6</v>
          </cell>
          <cell r="EZ36">
            <v>3</v>
          </cell>
          <cell r="FA36">
            <v>18</v>
          </cell>
          <cell r="FB36">
            <v>0</v>
          </cell>
          <cell r="FC36">
            <v>0</v>
          </cell>
          <cell r="FD36">
            <v>0</v>
          </cell>
          <cell r="FE36">
            <v>26</v>
          </cell>
          <cell r="FF36">
            <v>3</v>
          </cell>
          <cell r="FG36">
            <v>8</v>
          </cell>
          <cell r="FH36">
            <v>0</v>
          </cell>
          <cell r="FI36">
            <v>0</v>
          </cell>
          <cell r="FJ36">
            <v>0</v>
          </cell>
          <cell r="FK36">
            <v>0</v>
          </cell>
          <cell r="FL36">
            <v>0</v>
          </cell>
          <cell r="FM36">
            <v>0</v>
          </cell>
          <cell r="FN36">
            <v>0</v>
          </cell>
          <cell r="FO36">
            <v>0</v>
          </cell>
          <cell r="FP36">
            <v>0</v>
          </cell>
          <cell r="FQ36">
            <v>0</v>
          </cell>
          <cell r="FR36">
            <v>0</v>
          </cell>
          <cell r="FS36">
            <v>0</v>
          </cell>
          <cell r="FT36">
            <v>0</v>
          </cell>
          <cell r="FU36">
            <v>0</v>
          </cell>
          <cell r="FV36">
            <v>0</v>
          </cell>
          <cell r="FW36">
            <v>399</v>
          </cell>
          <cell r="FX36">
            <v>125</v>
          </cell>
          <cell r="FY36">
            <v>27</v>
          </cell>
          <cell r="FZ36">
            <v>37</v>
          </cell>
          <cell r="GE36">
            <v>0.28125</v>
          </cell>
          <cell r="GF36">
            <v>185</v>
          </cell>
          <cell r="GG36">
            <v>1465</v>
          </cell>
          <cell r="GH36">
            <v>91</v>
          </cell>
          <cell r="GI36">
            <v>0</v>
          </cell>
          <cell r="GJ36">
            <v>0</v>
          </cell>
          <cell r="GK36">
            <v>0</v>
          </cell>
          <cell r="GL36">
            <v>38</v>
          </cell>
          <cell r="GM36">
            <v>552</v>
          </cell>
          <cell r="GN36">
            <v>69</v>
          </cell>
          <cell r="GO36">
            <v>11</v>
          </cell>
          <cell r="GP36">
            <v>0</v>
          </cell>
          <cell r="GQ36">
            <v>0</v>
          </cell>
          <cell r="GR36">
            <v>47</v>
          </cell>
          <cell r="GS36">
            <v>11</v>
          </cell>
          <cell r="GT36">
            <v>77</v>
          </cell>
          <cell r="GU36">
            <v>0</v>
          </cell>
          <cell r="GV36">
            <v>0</v>
          </cell>
          <cell r="GW36">
            <v>0</v>
          </cell>
          <cell r="GX36">
            <v>88</v>
          </cell>
          <cell r="GY36">
            <v>18</v>
          </cell>
          <cell r="GZ36">
            <v>43</v>
          </cell>
          <cell r="HA36">
            <v>0</v>
          </cell>
          <cell r="HB36">
            <v>0</v>
          </cell>
          <cell r="HC36">
            <v>0</v>
          </cell>
          <cell r="HD36">
            <v>0</v>
          </cell>
          <cell r="HE36">
            <v>0</v>
          </cell>
          <cell r="HF36">
            <v>0</v>
          </cell>
          <cell r="HG36">
            <v>0</v>
          </cell>
          <cell r="HH36">
            <v>0</v>
          </cell>
          <cell r="HI36">
            <v>0</v>
          </cell>
          <cell r="HJ36">
            <v>0</v>
          </cell>
          <cell r="HK36">
            <v>0</v>
          </cell>
          <cell r="HL36">
            <v>0</v>
          </cell>
          <cell r="HM36">
            <v>0</v>
          </cell>
          <cell r="HN36">
            <v>0</v>
          </cell>
          <cell r="HO36">
            <v>0</v>
          </cell>
          <cell r="HP36">
            <v>1741</v>
          </cell>
          <cell r="HQ36">
            <v>670</v>
          </cell>
          <cell r="HR36">
            <v>135</v>
          </cell>
          <cell r="HS36">
            <v>149</v>
          </cell>
        </row>
        <row r="37">
          <cell r="EL37">
            <v>0.29166666666666702</v>
          </cell>
          <cell r="EM37">
            <v>48</v>
          </cell>
          <cell r="EN37">
            <v>289</v>
          </cell>
          <cell r="EO37">
            <v>23</v>
          </cell>
          <cell r="EP37">
            <v>0</v>
          </cell>
          <cell r="EQ37">
            <v>0</v>
          </cell>
          <cell r="ER37">
            <v>0</v>
          </cell>
          <cell r="ES37">
            <v>10</v>
          </cell>
          <cell r="ET37">
            <v>86</v>
          </cell>
          <cell r="EU37">
            <v>13</v>
          </cell>
          <cell r="EV37">
            <v>4</v>
          </cell>
          <cell r="EW37">
            <v>0</v>
          </cell>
          <cell r="EX37">
            <v>0</v>
          </cell>
          <cell r="EY37">
            <v>8</v>
          </cell>
          <cell r="EZ37">
            <v>2</v>
          </cell>
          <cell r="FA37">
            <v>17</v>
          </cell>
          <cell r="FB37">
            <v>0</v>
          </cell>
          <cell r="FC37">
            <v>0</v>
          </cell>
          <cell r="FD37">
            <v>0</v>
          </cell>
          <cell r="FE37">
            <v>22</v>
          </cell>
          <cell r="FF37">
            <v>2</v>
          </cell>
          <cell r="FG37">
            <v>10</v>
          </cell>
          <cell r="FH37">
            <v>0</v>
          </cell>
          <cell r="FI37">
            <v>0</v>
          </cell>
          <cell r="FJ37">
            <v>0</v>
          </cell>
          <cell r="FK37">
            <v>0</v>
          </cell>
          <cell r="FL37">
            <v>0</v>
          </cell>
          <cell r="FM37">
            <v>0</v>
          </cell>
          <cell r="FN37">
            <v>0</v>
          </cell>
          <cell r="FO37">
            <v>0</v>
          </cell>
          <cell r="FP37">
            <v>0</v>
          </cell>
          <cell r="FQ37">
            <v>0</v>
          </cell>
          <cell r="FR37">
            <v>0</v>
          </cell>
          <cell r="FS37">
            <v>0</v>
          </cell>
          <cell r="FT37">
            <v>0</v>
          </cell>
          <cell r="FU37">
            <v>0</v>
          </cell>
          <cell r="FV37">
            <v>0</v>
          </cell>
          <cell r="FW37">
            <v>360</v>
          </cell>
          <cell r="FX37">
            <v>113</v>
          </cell>
          <cell r="FY37">
            <v>27</v>
          </cell>
          <cell r="FZ37">
            <v>34</v>
          </cell>
          <cell r="GE37">
            <v>0.29166666666666702</v>
          </cell>
          <cell r="GF37">
            <v>241</v>
          </cell>
          <cell r="GG37">
            <v>1517</v>
          </cell>
          <cell r="GH37">
            <v>100</v>
          </cell>
          <cell r="GI37">
            <v>1</v>
          </cell>
          <cell r="GJ37">
            <v>0</v>
          </cell>
          <cell r="GK37">
            <v>0</v>
          </cell>
          <cell r="GL37">
            <v>43</v>
          </cell>
          <cell r="GM37">
            <v>614</v>
          </cell>
          <cell r="GN37">
            <v>85</v>
          </cell>
          <cell r="GO37">
            <v>14</v>
          </cell>
          <cell r="GP37">
            <v>0</v>
          </cell>
          <cell r="GQ37">
            <v>0</v>
          </cell>
          <cell r="GR37">
            <v>55</v>
          </cell>
          <cell r="GS37">
            <v>13</v>
          </cell>
          <cell r="GT37">
            <v>93</v>
          </cell>
          <cell r="GU37">
            <v>0</v>
          </cell>
          <cell r="GV37">
            <v>0</v>
          </cell>
          <cell r="GW37">
            <v>0</v>
          </cell>
          <cell r="GX37">
            <v>97</v>
          </cell>
          <cell r="GY37">
            <v>21</v>
          </cell>
          <cell r="GZ37">
            <v>47</v>
          </cell>
          <cell r="HA37">
            <v>0</v>
          </cell>
          <cell r="HB37">
            <v>0</v>
          </cell>
          <cell r="HC37">
            <v>0</v>
          </cell>
          <cell r="HD37">
            <v>0</v>
          </cell>
          <cell r="HE37">
            <v>0</v>
          </cell>
          <cell r="HF37">
            <v>0</v>
          </cell>
          <cell r="HG37">
            <v>0</v>
          </cell>
          <cell r="HH37">
            <v>0</v>
          </cell>
          <cell r="HI37">
            <v>0</v>
          </cell>
          <cell r="HJ37">
            <v>0</v>
          </cell>
          <cell r="HK37">
            <v>0</v>
          </cell>
          <cell r="HL37">
            <v>0</v>
          </cell>
          <cell r="HM37">
            <v>0</v>
          </cell>
          <cell r="HN37">
            <v>0</v>
          </cell>
          <cell r="HO37">
            <v>0</v>
          </cell>
          <cell r="HP37">
            <v>1859</v>
          </cell>
          <cell r="HQ37">
            <v>756</v>
          </cell>
          <cell r="HR37">
            <v>161</v>
          </cell>
          <cell r="HS37">
            <v>165</v>
          </cell>
        </row>
        <row r="38">
          <cell r="EL38">
            <v>0.30208333333333298</v>
          </cell>
          <cell r="EM38">
            <v>47</v>
          </cell>
          <cell r="EN38">
            <v>387</v>
          </cell>
          <cell r="EO38">
            <v>15</v>
          </cell>
          <cell r="EP38">
            <v>0</v>
          </cell>
          <cell r="EQ38">
            <v>0</v>
          </cell>
          <cell r="ER38">
            <v>0</v>
          </cell>
          <cell r="ES38">
            <v>10</v>
          </cell>
          <cell r="ET38">
            <v>157</v>
          </cell>
          <cell r="EU38">
            <v>19</v>
          </cell>
          <cell r="EV38">
            <v>0</v>
          </cell>
          <cell r="EW38">
            <v>0</v>
          </cell>
          <cell r="EX38">
            <v>0</v>
          </cell>
          <cell r="EY38">
            <v>15</v>
          </cell>
          <cell r="EZ38">
            <v>3</v>
          </cell>
          <cell r="FA38">
            <v>20</v>
          </cell>
          <cell r="FB38">
            <v>0</v>
          </cell>
          <cell r="FC38">
            <v>0</v>
          </cell>
          <cell r="FD38">
            <v>0</v>
          </cell>
          <cell r="FE38">
            <v>19</v>
          </cell>
          <cell r="FF38">
            <v>6</v>
          </cell>
          <cell r="FG38">
            <v>11</v>
          </cell>
          <cell r="FH38">
            <v>0</v>
          </cell>
          <cell r="FI38">
            <v>0</v>
          </cell>
          <cell r="FJ38">
            <v>0</v>
          </cell>
          <cell r="FK38">
            <v>0</v>
          </cell>
          <cell r="FL38">
            <v>0</v>
          </cell>
          <cell r="FM38">
            <v>0</v>
          </cell>
          <cell r="FN38">
            <v>0</v>
          </cell>
          <cell r="FO38">
            <v>0</v>
          </cell>
          <cell r="FP38">
            <v>0</v>
          </cell>
          <cell r="FQ38">
            <v>0</v>
          </cell>
          <cell r="FR38">
            <v>0</v>
          </cell>
          <cell r="FS38">
            <v>0</v>
          </cell>
          <cell r="FT38">
            <v>0</v>
          </cell>
          <cell r="FU38">
            <v>0</v>
          </cell>
          <cell r="FV38">
            <v>0</v>
          </cell>
          <cell r="FW38">
            <v>449</v>
          </cell>
          <cell r="FX38">
            <v>186</v>
          </cell>
          <cell r="FY38">
            <v>38</v>
          </cell>
          <cell r="FZ38">
            <v>36</v>
          </cell>
          <cell r="GE38">
            <v>0.30208333333333298</v>
          </cell>
          <cell r="GF38">
            <v>263</v>
          </cell>
          <cell r="GG38">
            <v>1597</v>
          </cell>
          <cell r="GH38">
            <v>107</v>
          </cell>
          <cell r="GI38">
            <v>1</v>
          </cell>
          <cell r="GJ38">
            <v>0</v>
          </cell>
          <cell r="GK38">
            <v>0</v>
          </cell>
          <cell r="GL38">
            <v>44</v>
          </cell>
          <cell r="GM38">
            <v>681</v>
          </cell>
          <cell r="GN38">
            <v>89</v>
          </cell>
          <cell r="GO38">
            <v>14</v>
          </cell>
          <cell r="GP38">
            <v>0</v>
          </cell>
          <cell r="GQ38">
            <v>0</v>
          </cell>
          <cell r="GR38">
            <v>74</v>
          </cell>
          <cell r="GS38">
            <v>16</v>
          </cell>
          <cell r="GT38">
            <v>97</v>
          </cell>
          <cell r="GU38">
            <v>0</v>
          </cell>
          <cell r="GV38">
            <v>0</v>
          </cell>
          <cell r="GW38">
            <v>0</v>
          </cell>
          <cell r="GX38">
            <v>117</v>
          </cell>
          <cell r="GY38">
            <v>27</v>
          </cell>
          <cell r="GZ38">
            <v>42</v>
          </cell>
          <cell r="HA38">
            <v>0</v>
          </cell>
          <cell r="HB38">
            <v>0</v>
          </cell>
          <cell r="HC38">
            <v>0</v>
          </cell>
          <cell r="HD38">
            <v>0</v>
          </cell>
          <cell r="HE38">
            <v>0</v>
          </cell>
          <cell r="HF38">
            <v>0</v>
          </cell>
          <cell r="HG38">
            <v>0</v>
          </cell>
          <cell r="HH38">
            <v>0</v>
          </cell>
          <cell r="HI38">
            <v>0</v>
          </cell>
          <cell r="HJ38">
            <v>0</v>
          </cell>
          <cell r="HK38">
            <v>0</v>
          </cell>
          <cell r="HL38">
            <v>0</v>
          </cell>
          <cell r="HM38">
            <v>0</v>
          </cell>
          <cell r="HN38">
            <v>0</v>
          </cell>
          <cell r="HO38">
            <v>0</v>
          </cell>
          <cell r="HP38">
            <v>1968</v>
          </cell>
          <cell r="HQ38">
            <v>828</v>
          </cell>
          <cell r="HR38">
            <v>187</v>
          </cell>
          <cell r="HS38">
            <v>186</v>
          </cell>
        </row>
        <row r="39">
          <cell r="EL39">
            <v>0.3125</v>
          </cell>
          <cell r="EM39">
            <v>66</v>
          </cell>
          <cell r="EN39">
            <v>435</v>
          </cell>
          <cell r="EO39">
            <v>32</v>
          </cell>
          <cell r="EP39">
            <v>0</v>
          </cell>
          <cell r="EQ39">
            <v>0</v>
          </cell>
          <cell r="ER39">
            <v>0</v>
          </cell>
          <cell r="ES39">
            <v>8</v>
          </cell>
          <cell r="ET39">
            <v>210</v>
          </cell>
          <cell r="EU39">
            <v>24</v>
          </cell>
          <cell r="EV39">
            <v>4</v>
          </cell>
          <cell r="EW39">
            <v>0</v>
          </cell>
          <cell r="EX39">
            <v>0</v>
          </cell>
          <cell r="EY39">
            <v>18</v>
          </cell>
          <cell r="EZ39">
            <v>3</v>
          </cell>
          <cell r="FA39">
            <v>22</v>
          </cell>
          <cell r="FB39">
            <v>0</v>
          </cell>
          <cell r="FC39">
            <v>0</v>
          </cell>
          <cell r="FD39">
            <v>0</v>
          </cell>
          <cell r="FE39">
            <v>21</v>
          </cell>
          <cell r="FF39">
            <v>7</v>
          </cell>
          <cell r="FG39">
            <v>14</v>
          </cell>
          <cell r="FH39">
            <v>0</v>
          </cell>
          <cell r="FI39">
            <v>0</v>
          </cell>
          <cell r="FJ39">
            <v>0</v>
          </cell>
          <cell r="FK39">
            <v>0</v>
          </cell>
          <cell r="FL39">
            <v>0</v>
          </cell>
          <cell r="FM39">
            <v>0</v>
          </cell>
          <cell r="FN39">
            <v>0</v>
          </cell>
          <cell r="FO39">
            <v>0</v>
          </cell>
          <cell r="FP39">
            <v>0</v>
          </cell>
          <cell r="FQ39">
            <v>0</v>
          </cell>
          <cell r="FR39">
            <v>0</v>
          </cell>
          <cell r="FS39">
            <v>0</v>
          </cell>
          <cell r="FT39">
            <v>0</v>
          </cell>
          <cell r="FU39">
            <v>0</v>
          </cell>
          <cell r="FV39">
            <v>0</v>
          </cell>
          <cell r="FW39">
            <v>533</v>
          </cell>
          <cell r="FX39">
            <v>246</v>
          </cell>
          <cell r="FY39">
            <v>43</v>
          </cell>
          <cell r="FZ39">
            <v>42</v>
          </cell>
          <cell r="GE39">
            <v>0.3125</v>
          </cell>
          <cell r="GF39">
            <v>290</v>
          </cell>
          <cell r="GG39">
            <v>1553</v>
          </cell>
          <cell r="GH39">
            <v>132</v>
          </cell>
          <cell r="GI39">
            <v>3</v>
          </cell>
          <cell r="GJ39">
            <v>0</v>
          </cell>
          <cell r="GK39">
            <v>0</v>
          </cell>
          <cell r="GL39">
            <v>55</v>
          </cell>
          <cell r="GM39">
            <v>719</v>
          </cell>
          <cell r="GN39">
            <v>105</v>
          </cell>
          <cell r="GO39">
            <v>17</v>
          </cell>
          <cell r="GP39">
            <v>0</v>
          </cell>
          <cell r="GQ39">
            <v>0</v>
          </cell>
          <cell r="GR39">
            <v>75</v>
          </cell>
          <cell r="GS39">
            <v>19</v>
          </cell>
          <cell r="GT39">
            <v>112</v>
          </cell>
          <cell r="GU39">
            <v>0</v>
          </cell>
          <cell r="GV39">
            <v>0</v>
          </cell>
          <cell r="GW39">
            <v>0</v>
          </cell>
          <cell r="GX39">
            <v>139</v>
          </cell>
          <cell r="GY39">
            <v>25</v>
          </cell>
          <cell r="GZ39">
            <v>49</v>
          </cell>
          <cell r="HA39">
            <v>0</v>
          </cell>
          <cell r="HB39">
            <v>0</v>
          </cell>
          <cell r="HC39">
            <v>0</v>
          </cell>
          <cell r="HD39">
            <v>0</v>
          </cell>
          <cell r="HE39">
            <v>0</v>
          </cell>
          <cell r="HF39">
            <v>0</v>
          </cell>
          <cell r="HG39">
            <v>0</v>
          </cell>
          <cell r="HH39">
            <v>0</v>
          </cell>
          <cell r="HI39">
            <v>0</v>
          </cell>
          <cell r="HJ39">
            <v>0</v>
          </cell>
          <cell r="HK39">
            <v>0</v>
          </cell>
          <cell r="HL39">
            <v>0</v>
          </cell>
          <cell r="HM39">
            <v>0</v>
          </cell>
          <cell r="HN39">
            <v>0</v>
          </cell>
          <cell r="HO39">
            <v>0</v>
          </cell>
          <cell r="HP39">
            <v>1978</v>
          </cell>
          <cell r="HQ39">
            <v>896</v>
          </cell>
          <cell r="HR39">
            <v>206</v>
          </cell>
          <cell r="HS39">
            <v>213</v>
          </cell>
        </row>
        <row r="40">
          <cell r="EL40">
            <v>0.32291666666666702</v>
          </cell>
          <cell r="EM40">
            <v>80</v>
          </cell>
          <cell r="EN40">
            <v>406</v>
          </cell>
          <cell r="EO40">
            <v>30</v>
          </cell>
          <cell r="EP40">
            <v>1</v>
          </cell>
          <cell r="EQ40">
            <v>0</v>
          </cell>
          <cell r="ER40">
            <v>0</v>
          </cell>
          <cell r="ES40">
            <v>15</v>
          </cell>
          <cell r="ET40">
            <v>161</v>
          </cell>
          <cell r="EU40">
            <v>29</v>
          </cell>
          <cell r="EV40">
            <v>6</v>
          </cell>
          <cell r="EW40">
            <v>0</v>
          </cell>
          <cell r="EX40">
            <v>0</v>
          </cell>
          <cell r="EY40">
            <v>14</v>
          </cell>
          <cell r="EZ40">
            <v>5</v>
          </cell>
          <cell r="FA40">
            <v>34</v>
          </cell>
          <cell r="FB40">
            <v>0</v>
          </cell>
          <cell r="FC40">
            <v>0</v>
          </cell>
          <cell r="FD40">
            <v>0</v>
          </cell>
          <cell r="FE40">
            <v>35</v>
          </cell>
          <cell r="FF40">
            <v>6</v>
          </cell>
          <cell r="FG40">
            <v>12</v>
          </cell>
          <cell r="FH40">
            <v>0</v>
          </cell>
          <cell r="FI40">
            <v>0</v>
          </cell>
          <cell r="FJ40">
            <v>0</v>
          </cell>
          <cell r="FK40">
            <v>0</v>
          </cell>
          <cell r="FL40">
            <v>0</v>
          </cell>
          <cell r="FM40">
            <v>0</v>
          </cell>
          <cell r="FN40">
            <v>0</v>
          </cell>
          <cell r="FO40">
            <v>0</v>
          </cell>
          <cell r="FP40">
            <v>0</v>
          </cell>
          <cell r="FQ40">
            <v>0</v>
          </cell>
          <cell r="FR40">
            <v>0</v>
          </cell>
          <cell r="FS40">
            <v>0</v>
          </cell>
          <cell r="FT40">
            <v>0</v>
          </cell>
          <cell r="FU40">
            <v>0</v>
          </cell>
          <cell r="FV40">
            <v>0</v>
          </cell>
          <cell r="FW40">
            <v>517</v>
          </cell>
          <cell r="FX40">
            <v>211</v>
          </cell>
          <cell r="FY40">
            <v>53</v>
          </cell>
          <cell r="FZ40">
            <v>53</v>
          </cell>
          <cell r="GE40">
            <v>0.32291666666666702</v>
          </cell>
          <cell r="GF40">
            <v>301</v>
          </cell>
          <cell r="GG40">
            <v>1393</v>
          </cell>
          <cell r="GH40">
            <v>142</v>
          </cell>
          <cell r="GI40">
            <v>3</v>
          </cell>
          <cell r="GJ40">
            <v>0</v>
          </cell>
          <cell r="GK40">
            <v>0</v>
          </cell>
          <cell r="GL40">
            <v>58</v>
          </cell>
          <cell r="GM40">
            <v>709</v>
          </cell>
          <cell r="GN40">
            <v>123</v>
          </cell>
          <cell r="GO40">
            <v>16</v>
          </cell>
          <cell r="GP40">
            <v>0</v>
          </cell>
          <cell r="GQ40">
            <v>0</v>
          </cell>
          <cell r="GR40">
            <v>78</v>
          </cell>
          <cell r="GS40">
            <v>21</v>
          </cell>
          <cell r="GT40">
            <v>116</v>
          </cell>
          <cell r="GU40">
            <v>0</v>
          </cell>
          <cell r="GV40">
            <v>0</v>
          </cell>
          <cell r="GW40">
            <v>0</v>
          </cell>
          <cell r="GX40">
            <v>159</v>
          </cell>
          <cell r="GY40">
            <v>23</v>
          </cell>
          <cell r="GZ40">
            <v>46</v>
          </cell>
          <cell r="HA40">
            <v>0</v>
          </cell>
          <cell r="HB40">
            <v>0</v>
          </cell>
          <cell r="HC40">
            <v>0</v>
          </cell>
          <cell r="HD40">
            <v>0</v>
          </cell>
          <cell r="HE40">
            <v>0</v>
          </cell>
          <cell r="HF40">
            <v>0</v>
          </cell>
          <cell r="HG40">
            <v>0</v>
          </cell>
          <cell r="HH40">
            <v>0</v>
          </cell>
          <cell r="HI40">
            <v>0</v>
          </cell>
          <cell r="HJ40">
            <v>0</v>
          </cell>
          <cell r="HK40">
            <v>0</v>
          </cell>
          <cell r="HL40">
            <v>0</v>
          </cell>
          <cell r="HM40">
            <v>0</v>
          </cell>
          <cell r="HN40">
            <v>0</v>
          </cell>
          <cell r="HO40">
            <v>0</v>
          </cell>
          <cell r="HP40">
            <v>1839</v>
          </cell>
          <cell r="HQ40">
            <v>906</v>
          </cell>
          <cell r="HR40">
            <v>215</v>
          </cell>
          <cell r="HS40">
            <v>228</v>
          </cell>
        </row>
        <row r="41">
          <cell r="EL41">
            <v>0.33333333333333331</v>
          </cell>
          <cell r="EM41">
            <v>70</v>
          </cell>
          <cell r="EN41">
            <v>369</v>
          </cell>
          <cell r="EO41">
            <v>30</v>
          </cell>
          <cell r="EP41">
            <v>0</v>
          </cell>
          <cell r="EQ41">
            <v>0</v>
          </cell>
          <cell r="ER41">
            <v>0</v>
          </cell>
          <cell r="ES41">
            <v>11</v>
          </cell>
          <cell r="ET41">
            <v>153</v>
          </cell>
          <cell r="EU41">
            <v>17</v>
          </cell>
          <cell r="EV41">
            <v>4</v>
          </cell>
          <cell r="EW41">
            <v>0</v>
          </cell>
          <cell r="EX41">
            <v>0</v>
          </cell>
          <cell r="EY41">
            <v>27</v>
          </cell>
          <cell r="EZ41">
            <v>5</v>
          </cell>
          <cell r="FA41">
            <v>21</v>
          </cell>
          <cell r="FB41">
            <v>0</v>
          </cell>
          <cell r="FC41">
            <v>0</v>
          </cell>
          <cell r="FD41">
            <v>0</v>
          </cell>
          <cell r="FE41">
            <v>42</v>
          </cell>
          <cell r="FF41">
            <v>8</v>
          </cell>
          <cell r="FG41">
            <v>5</v>
          </cell>
          <cell r="FH41">
            <v>0</v>
          </cell>
          <cell r="FI41">
            <v>0</v>
          </cell>
          <cell r="FJ41">
            <v>0</v>
          </cell>
          <cell r="FK41">
            <v>0</v>
          </cell>
          <cell r="FL41">
            <v>0</v>
          </cell>
          <cell r="FM41">
            <v>0</v>
          </cell>
          <cell r="FN41">
            <v>0</v>
          </cell>
          <cell r="FO41">
            <v>0</v>
          </cell>
          <cell r="FP41">
            <v>0</v>
          </cell>
          <cell r="FQ41">
            <v>0</v>
          </cell>
          <cell r="FR41">
            <v>0</v>
          </cell>
          <cell r="FS41">
            <v>0</v>
          </cell>
          <cell r="FT41">
            <v>0</v>
          </cell>
          <cell r="FU41">
            <v>0</v>
          </cell>
          <cell r="FV41">
            <v>0</v>
          </cell>
          <cell r="FW41">
            <v>469</v>
          </cell>
          <cell r="FX41">
            <v>185</v>
          </cell>
          <cell r="FY41">
            <v>53</v>
          </cell>
          <cell r="FZ41">
            <v>55</v>
          </cell>
          <cell r="GE41">
            <v>0.33333333333333331</v>
          </cell>
          <cell r="GF41">
            <v>307</v>
          </cell>
          <cell r="GG41">
            <v>1326</v>
          </cell>
          <cell r="GH41">
            <v>148</v>
          </cell>
          <cell r="GI41">
            <v>2</v>
          </cell>
          <cell r="GJ41">
            <v>0</v>
          </cell>
          <cell r="GK41">
            <v>0</v>
          </cell>
          <cell r="GL41">
            <v>61</v>
          </cell>
          <cell r="GM41">
            <v>736</v>
          </cell>
          <cell r="GN41">
            <v>124</v>
          </cell>
          <cell r="GO41">
            <v>11</v>
          </cell>
          <cell r="GP41">
            <v>0</v>
          </cell>
          <cell r="GQ41">
            <v>0</v>
          </cell>
          <cell r="GR41">
            <v>83</v>
          </cell>
          <cell r="GS41">
            <v>23</v>
          </cell>
          <cell r="GT41">
            <v>115</v>
          </cell>
          <cell r="GU41">
            <v>0</v>
          </cell>
          <cell r="GV41">
            <v>0</v>
          </cell>
          <cell r="GW41">
            <v>0</v>
          </cell>
          <cell r="GX41">
            <v>158</v>
          </cell>
          <cell r="GY41">
            <v>29</v>
          </cell>
          <cell r="GZ41">
            <v>44</v>
          </cell>
          <cell r="HA41">
            <v>0</v>
          </cell>
          <cell r="HB41">
            <v>0</v>
          </cell>
          <cell r="HC41">
            <v>0</v>
          </cell>
          <cell r="HD41">
            <v>0</v>
          </cell>
          <cell r="HE41">
            <v>0</v>
          </cell>
          <cell r="HF41">
            <v>0</v>
          </cell>
          <cell r="HG41">
            <v>0</v>
          </cell>
          <cell r="HH41">
            <v>0</v>
          </cell>
          <cell r="HI41">
            <v>0</v>
          </cell>
          <cell r="HJ41">
            <v>0</v>
          </cell>
          <cell r="HK41">
            <v>0</v>
          </cell>
          <cell r="HL41">
            <v>0</v>
          </cell>
          <cell r="HM41">
            <v>0</v>
          </cell>
          <cell r="HN41">
            <v>0</v>
          </cell>
          <cell r="HO41">
            <v>0</v>
          </cell>
          <cell r="HP41">
            <v>1783</v>
          </cell>
          <cell r="HQ41">
            <v>932</v>
          </cell>
          <cell r="HR41">
            <v>221</v>
          </cell>
          <cell r="HS41">
            <v>231</v>
          </cell>
        </row>
        <row r="42">
          <cell r="EL42">
            <v>0.34375</v>
          </cell>
          <cell r="EM42">
            <v>74</v>
          </cell>
          <cell r="EN42">
            <v>343</v>
          </cell>
          <cell r="EO42">
            <v>40</v>
          </cell>
          <cell r="EP42">
            <v>2</v>
          </cell>
          <cell r="EQ42">
            <v>0</v>
          </cell>
          <cell r="ER42">
            <v>0</v>
          </cell>
          <cell r="ES42">
            <v>21</v>
          </cell>
          <cell r="ET42">
            <v>195</v>
          </cell>
          <cell r="EU42">
            <v>35</v>
          </cell>
          <cell r="EV42">
            <v>3</v>
          </cell>
          <cell r="EW42">
            <v>0</v>
          </cell>
          <cell r="EX42">
            <v>0</v>
          </cell>
          <cell r="EY42">
            <v>16</v>
          </cell>
          <cell r="EZ42">
            <v>6</v>
          </cell>
          <cell r="FA42">
            <v>35</v>
          </cell>
          <cell r="FB42">
            <v>0</v>
          </cell>
          <cell r="FC42">
            <v>0</v>
          </cell>
          <cell r="FD42">
            <v>0</v>
          </cell>
          <cell r="FE42">
            <v>41</v>
          </cell>
          <cell r="FF42">
            <v>4</v>
          </cell>
          <cell r="FG42">
            <v>18</v>
          </cell>
          <cell r="FH42">
            <v>0</v>
          </cell>
          <cell r="FI42">
            <v>0</v>
          </cell>
          <cell r="FJ42">
            <v>0</v>
          </cell>
          <cell r="FK42">
            <v>0</v>
          </cell>
          <cell r="FL42">
            <v>0</v>
          </cell>
          <cell r="FM42">
            <v>0</v>
          </cell>
          <cell r="FN42">
            <v>0</v>
          </cell>
          <cell r="FO42">
            <v>0</v>
          </cell>
          <cell r="FP42">
            <v>0</v>
          </cell>
          <cell r="FQ42">
            <v>0</v>
          </cell>
          <cell r="FR42">
            <v>0</v>
          </cell>
          <cell r="FS42">
            <v>0</v>
          </cell>
          <cell r="FT42">
            <v>0</v>
          </cell>
          <cell r="FU42">
            <v>0</v>
          </cell>
          <cell r="FV42">
            <v>0</v>
          </cell>
          <cell r="FW42">
            <v>459</v>
          </cell>
          <cell r="FX42">
            <v>254</v>
          </cell>
          <cell r="FY42">
            <v>57</v>
          </cell>
          <cell r="FZ42">
            <v>63</v>
          </cell>
          <cell r="GE42">
            <v>0.34375</v>
          </cell>
          <cell r="GF42">
            <v>301</v>
          </cell>
          <cell r="GG42">
            <v>1181</v>
          </cell>
          <cell r="GH42">
            <v>154</v>
          </cell>
          <cell r="GI42">
            <v>7</v>
          </cell>
          <cell r="GJ42">
            <v>0</v>
          </cell>
          <cell r="GK42">
            <v>0</v>
          </cell>
          <cell r="GL42">
            <v>66</v>
          </cell>
          <cell r="GM42">
            <v>746</v>
          </cell>
          <cell r="GN42">
            <v>136</v>
          </cell>
          <cell r="GO42">
            <v>11</v>
          </cell>
          <cell r="GP42">
            <v>0</v>
          </cell>
          <cell r="GQ42">
            <v>0</v>
          </cell>
          <cell r="GR42">
            <v>85</v>
          </cell>
          <cell r="GS42">
            <v>21</v>
          </cell>
          <cell r="GT42">
            <v>135</v>
          </cell>
          <cell r="GU42">
            <v>0</v>
          </cell>
          <cell r="GV42">
            <v>0</v>
          </cell>
          <cell r="GW42">
            <v>0</v>
          </cell>
          <cell r="GX42">
            <v>151</v>
          </cell>
          <cell r="GY42">
            <v>33</v>
          </cell>
          <cell r="GZ42">
            <v>48</v>
          </cell>
          <cell r="HA42">
            <v>0</v>
          </cell>
          <cell r="HB42">
            <v>0</v>
          </cell>
          <cell r="HC42">
            <v>0</v>
          </cell>
          <cell r="HD42">
            <v>0</v>
          </cell>
          <cell r="HE42">
            <v>0</v>
          </cell>
          <cell r="HF42">
            <v>0</v>
          </cell>
          <cell r="HG42">
            <v>0</v>
          </cell>
          <cell r="HH42">
            <v>0</v>
          </cell>
          <cell r="HI42">
            <v>0</v>
          </cell>
          <cell r="HJ42">
            <v>0</v>
          </cell>
          <cell r="HK42">
            <v>0</v>
          </cell>
          <cell r="HL42">
            <v>0</v>
          </cell>
          <cell r="HM42">
            <v>0</v>
          </cell>
          <cell r="HN42">
            <v>0</v>
          </cell>
          <cell r="HO42">
            <v>0</v>
          </cell>
          <cell r="HP42">
            <v>1643</v>
          </cell>
          <cell r="HQ42">
            <v>959</v>
          </cell>
          <cell r="HR42">
            <v>241</v>
          </cell>
          <cell r="HS42">
            <v>232</v>
          </cell>
        </row>
        <row r="43">
          <cell r="EL43">
            <v>0.35416666666666669</v>
          </cell>
          <cell r="EM43">
            <v>77</v>
          </cell>
          <cell r="EN43">
            <v>275</v>
          </cell>
          <cell r="EO43">
            <v>42</v>
          </cell>
          <cell r="EP43">
            <v>0</v>
          </cell>
          <cell r="EQ43">
            <v>0</v>
          </cell>
          <cell r="ER43">
            <v>0</v>
          </cell>
          <cell r="ES43">
            <v>11</v>
          </cell>
          <cell r="ET43">
            <v>200</v>
          </cell>
          <cell r="EU43">
            <v>42</v>
          </cell>
          <cell r="EV43">
            <v>3</v>
          </cell>
          <cell r="EW43">
            <v>0</v>
          </cell>
          <cell r="EX43">
            <v>0</v>
          </cell>
          <cell r="EY43">
            <v>21</v>
          </cell>
          <cell r="EZ43">
            <v>5</v>
          </cell>
          <cell r="FA43">
            <v>26</v>
          </cell>
          <cell r="FB43">
            <v>0</v>
          </cell>
          <cell r="FC43">
            <v>0</v>
          </cell>
          <cell r="FD43">
            <v>0</v>
          </cell>
          <cell r="FE43">
            <v>41</v>
          </cell>
          <cell r="FF43">
            <v>5</v>
          </cell>
          <cell r="FG43">
            <v>11</v>
          </cell>
          <cell r="FH43">
            <v>0</v>
          </cell>
          <cell r="FI43">
            <v>0</v>
          </cell>
          <cell r="FJ43">
            <v>0</v>
          </cell>
          <cell r="FK43">
            <v>0</v>
          </cell>
          <cell r="FL43">
            <v>0</v>
          </cell>
          <cell r="FM43">
            <v>0</v>
          </cell>
          <cell r="FN43">
            <v>0</v>
          </cell>
          <cell r="FO43">
            <v>0</v>
          </cell>
          <cell r="FP43">
            <v>0</v>
          </cell>
          <cell r="FQ43">
            <v>0</v>
          </cell>
          <cell r="FR43">
            <v>0</v>
          </cell>
          <cell r="FS43">
            <v>0</v>
          </cell>
          <cell r="FT43">
            <v>0</v>
          </cell>
          <cell r="FU43">
            <v>0</v>
          </cell>
          <cell r="FV43">
            <v>0</v>
          </cell>
          <cell r="FW43">
            <v>394</v>
          </cell>
          <cell r="FX43">
            <v>256</v>
          </cell>
          <cell r="FY43">
            <v>52</v>
          </cell>
          <cell r="FZ43">
            <v>57</v>
          </cell>
          <cell r="GE43">
            <v>0.35416666666666669</v>
          </cell>
          <cell r="GF43">
            <v>286</v>
          </cell>
          <cell r="GG43">
            <v>1089</v>
          </cell>
          <cell r="GH43">
            <v>145</v>
          </cell>
          <cell r="GI43">
            <v>6</v>
          </cell>
          <cell r="GJ43">
            <v>0</v>
          </cell>
          <cell r="GK43">
            <v>0</v>
          </cell>
          <cell r="GL43">
            <v>55</v>
          </cell>
          <cell r="GM43">
            <v>699</v>
          </cell>
          <cell r="GN43">
            <v>133</v>
          </cell>
          <cell r="GO43">
            <v>12</v>
          </cell>
          <cell r="GP43">
            <v>0</v>
          </cell>
          <cell r="GQ43">
            <v>0</v>
          </cell>
          <cell r="GR43">
            <v>93</v>
          </cell>
          <cell r="GS43">
            <v>18</v>
          </cell>
          <cell r="GT43">
            <v>136</v>
          </cell>
          <cell r="GU43">
            <v>0</v>
          </cell>
          <cell r="GV43">
            <v>0</v>
          </cell>
          <cell r="GW43">
            <v>0</v>
          </cell>
          <cell r="GX43">
            <v>133</v>
          </cell>
          <cell r="GY43">
            <v>44</v>
          </cell>
          <cell r="GZ43">
            <v>39</v>
          </cell>
          <cell r="HA43">
            <v>0</v>
          </cell>
          <cell r="HB43">
            <v>0</v>
          </cell>
          <cell r="HC43">
            <v>0</v>
          </cell>
          <cell r="HD43">
            <v>0</v>
          </cell>
          <cell r="HE43">
            <v>0</v>
          </cell>
          <cell r="HF43">
            <v>0</v>
          </cell>
          <cell r="HG43">
            <v>0</v>
          </cell>
          <cell r="HH43">
            <v>0</v>
          </cell>
          <cell r="HI43">
            <v>0</v>
          </cell>
          <cell r="HJ43">
            <v>0</v>
          </cell>
          <cell r="HK43">
            <v>0</v>
          </cell>
          <cell r="HL43">
            <v>0</v>
          </cell>
          <cell r="HM43">
            <v>0</v>
          </cell>
          <cell r="HN43">
            <v>0</v>
          </cell>
          <cell r="HO43">
            <v>0</v>
          </cell>
          <cell r="HP43">
            <v>1526</v>
          </cell>
          <cell r="HQ43">
            <v>899</v>
          </cell>
          <cell r="HR43">
            <v>247</v>
          </cell>
          <cell r="HS43">
            <v>216</v>
          </cell>
        </row>
        <row r="44">
          <cell r="EL44">
            <v>0.36458333333333398</v>
          </cell>
          <cell r="EM44">
            <v>86</v>
          </cell>
          <cell r="EN44">
            <v>339</v>
          </cell>
          <cell r="EO44">
            <v>36</v>
          </cell>
          <cell r="EP44">
            <v>0</v>
          </cell>
          <cell r="EQ44">
            <v>0</v>
          </cell>
          <cell r="ER44">
            <v>0</v>
          </cell>
          <cell r="ES44">
            <v>18</v>
          </cell>
          <cell r="ET44">
            <v>188</v>
          </cell>
          <cell r="EU44">
            <v>30</v>
          </cell>
          <cell r="EV44">
            <v>1</v>
          </cell>
          <cell r="EW44">
            <v>0</v>
          </cell>
          <cell r="EX44">
            <v>0</v>
          </cell>
          <cell r="EY44">
            <v>19</v>
          </cell>
          <cell r="EZ44">
            <v>7</v>
          </cell>
          <cell r="FA44">
            <v>33</v>
          </cell>
          <cell r="FB44">
            <v>0</v>
          </cell>
          <cell r="FC44">
            <v>0</v>
          </cell>
          <cell r="FD44">
            <v>0</v>
          </cell>
          <cell r="FE44">
            <v>34</v>
          </cell>
          <cell r="FF44">
            <v>12</v>
          </cell>
          <cell r="FG44">
            <v>10</v>
          </cell>
          <cell r="FH44">
            <v>0</v>
          </cell>
          <cell r="FI44">
            <v>0</v>
          </cell>
          <cell r="FJ44">
            <v>0</v>
          </cell>
          <cell r="FK44">
            <v>0</v>
          </cell>
          <cell r="FL44">
            <v>0</v>
          </cell>
          <cell r="FM44">
            <v>0</v>
          </cell>
          <cell r="FN44">
            <v>0</v>
          </cell>
          <cell r="FO44">
            <v>0</v>
          </cell>
          <cell r="FP44">
            <v>0</v>
          </cell>
          <cell r="FQ44">
            <v>0</v>
          </cell>
          <cell r="FR44">
            <v>0</v>
          </cell>
          <cell r="FS44">
            <v>0</v>
          </cell>
          <cell r="FT44">
            <v>0</v>
          </cell>
          <cell r="FU44">
            <v>0</v>
          </cell>
          <cell r="FV44">
            <v>0</v>
          </cell>
          <cell r="FW44">
            <v>461</v>
          </cell>
          <cell r="FX44">
            <v>237</v>
          </cell>
          <cell r="FY44">
            <v>59</v>
          </cell>
          <cell r="FZ44">
            <v>56</v>
          </cell>
          <cell r="GE44">
            <v>0.36458333333333398</v>
          </cell>
          <cell r="GF44">
            <v>281</v>
          </cell>
          <cell r="GG44">
            <v>1050</v>
          </cell>
          <cell r="GH44">
            <v>144</v>
          </cell>
          <cell r="GI44">
            <v>9</v>
          </cell>
          <cell r="GJ44">
            <v>0</v>
          </cell>
          <cell r="GK44">
            <v>0</v>
          </cell>
          <cell r="GL44">
            <v>58</v>
          </cell>
          <cell r="GM44">
            <v>705</v>
          </cell>
          <cell r="GN44">
            <v>126</v>
          </cell>
          <cell r="GO44">
            <v>13</v>
          </cell>
          <cell r="GP44">
            <v>0</v>
          </cell>
          <cell r="GQ44">
            <v>0</v>
          </cell>
          <cell r="GR44">
            <v>100</v>
          </cell>
          <cell r="GS44">
            <v>24</v>
          </cell>
          <cell r="GT44">
            <v>172</v>
          </cell>
          <cell r="GU44">
            <v>0</v>
          </cell>
          <cell r="GV44">
            <v>0</v>
          </cell>
          <cell r="GW44">
            <v>0</v>
          </cell>
          <cell r="GX44">
            <v>122</v>
          </cell>
          <cell r="GY44">
            <v>51</v>
          </cell>
          <cell r="GZ44">
            <v>35</v>
          </cell>
          <cell r="HA44">
            <v>0</v>
          </cell>
          <cell r="HB44">
            <v>0</v>
          </cell>
          <cell r="HC44">
            <v>0</v>
          </cell>
          <cell r="HD44">
            <v>0</v>
          </cell>
          <cell r="HE44">
            <v>0</v>
          </cell>
          <cell r="HF44">
            <v>0</v>
          </cell>
          <cell r="HG44">
            <v>0</v>
          </cell>
          <cell r="HH44">
            <v>0</v>
          </cell>
          <cell r="HI44">
            <v>0</v>
          </cell>
          <cell r="HJ44">
            <v>0</v>
          </cell>
          <cell r="HK44">
            <v>0</v>
          </cell>
          <cell r="HL44">
            <v>0</v>
          </cell>
          <cell r="HM44">
            <v>0</v>
          </cell>
          <cell r="HN44">
            <v>0</v>
          </cell>
          <cell r="HO44">
            <v>0</v>
          </cell>
          <cell r="HP44">
            <v>1484</v>
          </cell>
          <cell r="HQ44">
            <v>902</v>
          </cell>
          <cell r="HR44">
            <v>296</v>
          </cell>
          <cell r="HS44">
            <v>208</v>
          </cell>
        </row>
        <row r="45">
          <cell r="EL45">
            <v>0.375</v>
          </cell>
          <cell r="EM45">
            <v>64</v>
          </cell>
          <cell r="EN45">
            <v>224</v>
          </cell>
          <cell r="EO45">
            <v>36</v>
          </cell>
          <cell r="EP45">
            <v>5</v>
          </cell>
          <cell r="EQ45">
            <v>0</v>
          </cell>
          <cell r="ER45">
            <v>0</v>
          </cell>
          <cell r="ES45">
            <v>16</v>
          </cell>
          <cell r="ET45">
            <v>163</v>
          </cell>
          <cell r="EU45">
            <v>29</v>
          </cell>
          <cell r="EV45">
            <v>4</v>
          </cell>
          <cell r="EW45">
            <v>0</v>
          </cell>
          <cell r="EX45">
            <v>0</v>
          </cell>
          <cell r="EY45">
            <v>29</v>
          </cell>
          <cell r="EZ45">
            <v>3</v>
          </cell>
          <cell r="FA45">
            <v>41</v>
          </cell>
          <cell r="FB45">
            <v>0</v>
          </cell>
          <cell r="FC45">
            <v>0</v>
          </cell>
          <cell r="FD45">
            <v>0</v>
          </cell>
          <cell r="FE45">
            <v>35</v>
          </cell>
          <cell r="FF45">
            <v>12</v>
          </cell>
          <cell r="FG45">
            <v>9</v>
          </cell>
          <cell r="FH45">
            <v>0</v>
          </cell>
          <cell r="FI45">
            <v>0</v>
          </cell>
          <cell r="FJ45">
            <v>0</v>
          </cell>
          <cell r="FK45">
            <v>0</v>
          </cell>
          <cell r="FL45">
            <v>0</v>
          </cell>
          <cell r="FM45">
            <v>0</v>
          </cell>
          <cell r="FN45">
            <v>0</v>
          </cell>
          <cell r="FO45">
            <v>0</v>
          </cell>
          <cell r="FP45">
            <v>0</v>
          </cell>
          <cell r="FQ45">
            <v>0</v>
          </cell>
          <cell r="FR45">
            <v>0</v>
          </cell>
          <cell r="FS45">
            <v>0</v>
          </cell>
          <cell r="FT45">
            <v>0</v>
          </cell>
          <cell r="FU45">
            <v>0</v>
          </cell>
          <cell r="FV45">
            <v>0</v>
          </cell>
          <cell r="FW45">
            <v>329</v>
          </cell>
          <cell r="FX45">
            <v>212</v>
          </cell>
          <cell r="FY45">
            <v>73</v>
          </cell>
          <cell r="FZ45">
            <v>56</v>
          </cell>
          <cell r="GE45">
            <v>0.375</v>
          </cell>
          <cell r="GF45">
            <v>268</v>
          </cell>
          <cell r="GG45">
            <v>961</v>
          </cell>
          <cell r="GH45">
            <v>144</v>
          </cell>
          <cell r="GI45">
            <v>11</v>
          </cell>
          <cell r="GJ45">
            <v>0</v>
          </cell>
          <cell r="GK45">
            <v>0</v>
          </cell>
          <cell r="GL45">
            <v>49</v>
          </cell>
          <cell r="GM45">
            <v>706</v>
          </cell>
          <cell r="GN45">
            <v>130</v>
          </cell>
          <cell r="GO45">
            <v>14</v>
          </cell>
          <cell r="GP45">
            <v>0</v>
          </cell>
          <cell r="GQ45">
            <v>0</v>
          </cell>
          <cell r="GR45">
            <v>114</v>
          </cell>
          <cell r="GS45">
            <v>27</v>
          </cell>
          <cell r="GT45">
            <v>183</v>
          </cell>
          <cell r="GU45">
            <v>0</v>
          </cell>
          <cell r="GV45">
            <v>0</v>
          </cell>
          <cell r="GW45">
            <v>0</v>
          </cell>
          <cell r="GX45">
            <v>122</v>
          </cell>
          <cell r="GY45">
            <v>49</v>
          </cell>
          <cell r="GZ45">
            <v>44</v>
          </cell>
          <cell r="HA45">
            <v>0</v>
          </cell>
          <cell r="HB45">
            <v>0</v>
          </cell>
          <cell r="HC45">
            <v>0</v>
          </cell>
          <cell r="HD45">
            <v>0</v>
          </cell>
          <cell r="HE45">
            <v>0</v>
          </cell>
          <cell r="HF45">
            <v>0</v>
          </cell>
          <cell r="HG45">
            <v>0</v>
          </cell>
          <cell r="HH45">
            <v>0</v>
          </cell>
          <cell r="HI45">
            <v>0</v>
          </cell>
          <cell r="HJ45">
            <v>0</v>
          </cell>
          <cell r="HK45">
            <v>0</v>
          </cell>
          <cell r="HL45">
            <v>0</v>
          </cell>
          <cell r="HM45">
            <v>0</v>
          </cell>
          <cell r="HN45">
            <v>0</v>
          </cell>
          <cell r="HO45">
            <v>0</v>
          </cell>
          <cell r="HP45">
            <v>1384</v>
          </cell>
          <cell r="HQ45">
            <v>899</v>
          </cell>
          <cell r="HR45">
            <v>324</v>
          </cell>
          <cell r="HS45">
            <v>215</v>
          </cell>
        </row>
        <row r="46">
          <cell r="EL46">
            <v>0.38541666666666702</v>
          </cell>
          <cell r="EM46">
            <v>59</v>
          </cell>
          <cell r="EN46">
            <v>251</v>
          </cell>
          <cell r="EO46">
            <v>31</v>
          </cell>
          <cell r="EP46">
            <v>1</v>
          </cell>
          <cell r="EQ46">
            <v>0</v>
          </cell>
          <cell r="ER46">
            <v>0</v>
          </cell>
          <cell r="ES46">
            <v>10</v>
          </cell>
          <cell r="ET46">
            <v>148</v>
          </cell>
          <cell r="EU46">
            <v>32</v>
          </cell>
          <cell r="EV46">
            <v>4</v>
          </cell>
          <cell r="EW46">
            <v>0</v>
          </cell>
          <cell r="EX46">
            <v>0</v>
          </cell>
          <cell r="EY46">
            <v>24</v>
          </cell>
          <cell r="EZ46">
            <v>3</v>
          </cell>
          <cell r="FA46">
            <v>36</v>
          </cell>
          <cell r="FB46">
            <v>0</v>
          </cell>
          <cell r="FC46">
            <v>0</v>
          </cell>
          <cell r="FD46">
            <v>0</v>
          </cell>
          <cell r="FE46">
            <v>23</v>
          </cell>
          <cell r="FF46">
            <v>15</v>
          </cell>
          <cell r="FG46">
            <v>9</v>
          </cell>
          <cell r="FH46">
            <v>0</v>
          </cell>
          <cell r="FI46">
            <v>0</v>
          </cell>
          <cell r="FJ46">
            <v>0</v>
          </cell>
          <cell r="FK46">
            <v>0</v>
          </cell>
          <cell r="FL46">
            <v>0</v>
          </cell>
          <cell r="FM46">
            <v>0</v>
          </cell>
          <cell r="FN46">
            <v>0</v>
          </cell>
          <cell r="FO46">
            <v>0</v>
          </cell>
          <cell r="FP46">
            <v>0</v>
          </cell>
          <cell r="FQ46">
            <v>0</v>
          </cell>
          <cell r="FR46">
            <v>0</v>
          </cell>
          <cell r="FS46">
            <v>0</v>
          </cell>
          <cell r="FT46">
            <v>0</v>
          </cell>
          <cell r="FU46">
            <v>0</v>
          </cell>
          <cell r="FV46">
            <v>0</v>
          </cell>
          <cell r="FW46">
            <v>342</v>
          </cell>
          <cell r="FX46">
            <v>194</v>
          </cell>
          <cell r="FY46">
            <v>63</v>
          </cell>
          <cell r="FZ46">
            <v>47</v>
          </cell>
          <cell r="GE46">
            <v>0.38541666666666702</v>
          </cell>
          <cell r="GF46">
            <v>274</v>
          </cell>
          <cell r="GG46">
            <v>928</v>
          </cell>
          <cell r="GH46">
            <v>139</v>
          </cell>
          <cell r="GI46">
            <v>8</v>
          </cell>
          <cell r="GJ46">
            <v>0</v>
          </cell>
          <cell r="GK46">
            <v>0</v>
          </cell>
          <cell r="GL46">
            <v>56</v>
          </cell>
          <cell r="GM46">
            <v>758</v>
          </cell>
          <cell r="GN46">
            <v>144</v>
          </cell>
          <cell r="GO46">
            <v>16</v>
          </cell>
          <cell r="GP46">
            <v>0</v>
          </cell>
          <cell r="GQ46">
            <v>0</v>
          </cell>
          <cell r="GR46">
            <v>115</v>
          </cell>
          <cell r="GS46">
            <v>38</v>
          </cell>
          <cell r="GT46">
            <v>187</v>
          </cell>
          <cell r="GU46">
            <v>0</v>
          </cell>
          <cell r="GV46">
            <v>0</v>
          </cell>
          <cell r="GW46">
            <v>0</v>
          </cell>
          <cell r="GX46">
            <v>135</v>
          </cell>
          <cell r="GY46">
            <v>48</v>
          </cell>
          <cell r="GZ46">
            <v>49</v>
          </cell>
          <cell r="HA46">
            <v>0</v>
          </cell>
          <cell r="HB46">
            <v>0</v>
          </cell>
          <cell r="HC46">
            <v>0</v>
          </cell>
          <cell r="HD46">
            <v>0</v>
          </cell>
          <cell r="HE46">
            <v>0</v>
          </cell>
          <cell r="HF46">
            <v>0</v>
          </cell>
          <cell r="HG46">
            <v>0</v>
          </cell>
          <cell r="HH46">
            <v>0</v>
          </cell>
          <cell r="HI46">
            <v>0</v>
          </cell>
          <cell r="HJ46">
            <v>0</v>
          </cell>
          <cell r="HK46">
            <v>0</v>
          </cell>
          <cell r="HL46">
            <v>0</v>
          </cell>
          <cell r="HM46">
            <v>0</v>
          </cell>
          <cell r="HN46">
            <v>0</v>
          </cell>
          <cell r="HO46">
            <v>0</v>
          </cell>
          <cell r="HP46">
            <v>1349</v>
          </cell>
          <cell r="HQ46">
            <v>974</v>
          </cell>
          <cell r="HR46">
            <v>340</v>
          </cell>
          <cell r="HS46">
            <v>232</v>
          </cell>
        </row>
        <row r="47">
          <cell r="EL47">
            <v>0.39583333333333331</v>
          </cell>
          <cell r="EM47">
            <v>72</v>
          </cell>
          <cell r="EN47">
            <v>236</v>
          </cell>
          <cell r="EO47">
            <v>41</v>
          </cell>
          <cell r="EP47">
            <v>3</v>
          </cell>
          <cell r="EQ47">
            <v>0</v>
          </cell>
          <cell r="ER47">
            <v>0</v>
          </cell>
          <cell r="ES47">
            <v>14</v>
          </cell>
          <cell r="ET47">
            <v>206</v>
          </cell>
          <cell r="EU47">
            <v>35</v>
          </cell>
          <cell r="EV47">
            <v>4</v>
          </cell>
          <cell r="EW47">
            <v>0</v>
          </cell>
          <cell r="EX47">
            <v>0</v>
          </cell>
          <cell r="EY47">
            <v>28</v>
          </cell>
          <cell r="EZ47">
            <v>11</v>
          </cell>
          <cell r="FA47">
            <v>62</v>
          </cell>
          <cell r="FB47">
            <v>0</v>
          </cell>
          <cell r="FC47">
            <v>0</v>
          </cell>
          <cell r="FD47">
            <v>0</v>
          </cell>
          <cell r="FE47">
            <v>30</v>
          </cell>
          <cell r="FF47">
            <v>12</v>
          </cell>
          <cell r="FG47">
            <v>7</v>
          </cell>
          <cell r="FH47">
            <v>0</v>
          </cell>
          <cell r="FI47">
            <v>0</v>
          </cell>
          <cell r="FJ47">
            <v>0</v>
          </cell>
          <cell r="FK47">
            <v>0</v>
          </cell>
          <cell r="FL47">
            <v>0</v>
          </cell>
          <cell r="FM47">
            <v>0</v>
          </cell>
          <cell r="FN47">
            <v>0</v>
          </cell>
          <cell r="FO47">
            <v>0</v>
          </cell>
          <cell r="FP47">
            <v>0</v>
          </cell>
          <cell r="FQ47">
            <v>0</v>
          </cell>
          <cell r="FR47">
            <v>0</v>
          </cell>
          <cell r="FS47">
            <v>0</v>
          </cell>
          <cell r="FT47">
            <v>0</v>
          </cell>
          <cell r="FU47">
            <v>0</v>
          </cell>
          <cell r="FV47">
            <v>0</v>
          </cell>
          <cell r="FW47">
            <v>352</v>
          </cell>
          <cell r="FX47">
            <v>259</v>
          </cell>
          <cell r="FY47">
            <v>101</v>
          </cell>
          <cell r="FZ47">
            <v>49</v>
          </cell>
          <cell r="GE47">
            <v>0.39583333333333331</v>
          </cell>
          <cell r="GF47">
            <v>290</v>
          </cell>
          <cell r="GG47">
            <v>928</v>
          </cell>
          <cell r="GH47">
            <v>142</v>
          </cell>
          <cell r="GI47">
            <v>9</v>
          </cell>
          <cell r="GJ47">
            <v>0</v>
          </cell>
          <cell r="GK47">
            <v>0</v>
          </cell>
          <cell r="GL47">
            <v>60</v>
          </cell>
          <cell r="GM47">
            <v>817</v>
          </cell>
          <cell r="GN47">
            <v>142</v>
          </cell>
          <cell r="GO47">
            <v>16</v>
          </cell>
          <cell r="GP47">
            <v>0</v>
          </cell>
          <cell r="GQ47">
            <v>0</v>
          </cell>
          <cell r="GR47">
            <v>129</v>
          </cell>
          <cell r="GS47">
            <v>50</v>
          </cell>
          <cell r="GT47">
            <v>205</v>
          </cell>
          <cell r="GU47">
            <v>0</v>
          </cell>
          <cell r="GV47">
            <v>0</v>
          </cell>
          <cell r="GW47">
            <v>0</v>
          </cell>
          <cell r="GX47">
            <v>146</v>
          </cell>
          <cell r="GY47">
            <v>50</v>
          </cell>
          <cell r="GZ47">
            <v>55</v>
          </cell>
          <cell r="HA47">
            <v>0</v>
          </cell>
          <cell r="HB47">
            <v>0</v>
          </cell>
          <cell r="HC47">
            <v>0</v>
          </cell>
          <cell r="HD47">
            <v>0</v>
          </cell>
          <cell r="HE47">
            <v>0</v>
          </cell>
          <cell r="HF47">
            <v>0</v>
          </cell>
          <cell r="HG47">
            <v>0</v>
          </cell>
          <cell r="HH47">
            <v>0</v>
          </cell>
          <cell r="HI47">
            <v>0</v>
          </cell>
          <cell r="HJ47">
            <v>0</v>
          </cell>
          <cell r="HK47">
            <v>0</v>
          </cell>
          <cell r="HL47">
            <v>0</v>
          </cell>
          <cell r="HM47">
            <v>0</v>
          </cell>
          <cell r="HN47">
            <v>0</v>
          </cell>
          <cell r="HO47">
            <v>0</v>
          </cell>
          <cell r="HP47">
            <v>1369</v>
          </cell>
          <cell r="HQ47">
            <v>1035</v>
          </cell>
          <cell r="HR47">
            <v>384</v>
          </cell>
          <cell r="HS47">
            <v>251</v>
          </cell>
        </row>
        <row r="48">
          <cell r="EL48">
            <v>0.40625</v>
          </cell>
          <cell r="EM48">
            <v>73</v>
          </cell>
          <cell r="EN48">
            <v>250</v>
          </cell>
          <cell r="EO48">
            <v>36</v>
          </cell>
          <cell r="EP48">
            <v>2</v>
          </cell>
          <cell r="EQ48">
            <v>0</v>
          </cell>
          <cell r="ER48">
            <v>0</v>
          </cell>
          <cell r="ES48">
            <v>9</v>
          </cell>
          <cell r="ET48">
            <v>189</v>
          </cell>
          <cell r="EU48">
            <v>34</v>
          </cell>
          <cell r="EV48">
            <v>2</v>
          </cell>
          <cell r="EW48">
            <v>0</v>
          </cell>
          <cell r="EX48">
            <v>0</v>
          </cell>
          <cell r="EY48">
            <v>33</v>
          </cell>
          <cell r="EZ48">
            <v>10</v>
          </cell>
          <cell r="FA48">
            <v>44</v>
          </cell>
          <cell r="FB48">
            <v>0</v>
          </cell>
          <cell r="FC48">
            <v>0</v>
          </cell>
          <cell r="FD48">
            <v>0</v>
          </cell>
          <cell r="FE48">
            <v>34</v>
          </cell>
          <cell r="FF48">
            <v>10</v>
          </cell>
          <cell r="FG48">
            <v>19</v>
          </cell>
          <cell r="FH48">
            <v>0</v>
          </cell>
          <cell r="FI48">
            <v>0</v>
          </cell>
          <cell r="FJ48">
            <v>0</v>
          </cell>
          <cell r="FK48">
            <v>0</v>
          </cell>
          <cell r="FL48">
            <v>0</v>
          </cell>
          <cell r="FM48">
            <v>0</v>
          </cell>
          <cell r="FN48">
            <v>0</v>
          </cell>
          <cell r="FO48">
            <v>0</v>
          </cell>
          <cell r="FP48">
            <v>0</v>
          </cell>
          <cell r="FQ48">
            <v>0</v>
          </cell>
          <cell r="FR48">
            <v>0</v>
          </cell>
          <cell r="FS48">
            <v>0</v>
          </cell>
          <cell r="FT48">
            <v>0</v>
          </cell>
          <cell r="FU48">
            <v>0</v>
          </cell>
          <cell r="FV48">
            <v>0</v>
          </cell>
          <cell r="FW48">
            <v>361</v>
          </cell>
          <cell r="FX48">
            <v>234</v>
          </cell>
          <cell r="FY48">
            <v>87</v>
          </cell>
          <cell r="FZ48">
            <v>63</v>
          </cell>
          <cell r="GE48">
            <v>0.40625</v>
          </cell>
          <cell r="GF48">
            <v>285</v>
          </cell>
          <cell r="GG48">
            <v>977</v>
          </cell>
          <cell r="GH48">
            <v>127</v>
          </cell>
          <cell r="GI48">
            <v>8</v>
          </cell>
          <cell r="GJ48">
            <v>0</v>
          </cell>
          <cell r="GK48">
            <v>0</v>
          </cell>
          <cell r="GL48">
            <v>57</v>
          </cell>
          <cell r="GM48">
            <v>830</v>
          </cell>
          <cell r="GN48">
            <v>137</v>
          </cell>
          <cell r="GO48">
            <v>17</v>
          </cell>
          <cell r="GP48">
            <v>0</v>
          </cell>
          <cell r="GQ48">
            <v>0</v>
          </cell>
          <cell r="GR48">
            <v>137</v>
          </cell>
          <cell r="GS48">
            <v>47</v>
          </cell>
          <cell r="GT48">
            <v>206</v>
          </cell>
          <cell r="GU48">
            <v>0</v>
          </cell>
          <cell r="GV48">
            <v>0</v>
          </cell>
          <cell r="GW48">
            <v>0</v>
          </cell>
          <cell r="GX48">
            <v>152</v>
          </cell>
          <cell r="GY48">
            <v>41</v>
          </cell>
          <cell r="GZ48">
            <v>59</v>
          </cell>
          <cell r="HA48">
            <v>0</v>
          </cell>
          <cell r="HB48">
            <v>0</v>
          </cell>
          <cell r="HC48">
            <v>0</v>
          </cell>
          <cell r="HD48">
            <v>0</v>
          </cell>
          <cell r="HE48">
            <v>0</v>
          </cell>
          <cell r="HF48">
            <v>0</v>
          </cell>
          <cell r="HG48">
            <v>0</v>
          </cell>
          <cell r="HH48">
            <v>0</v>
          </cell>
          <cell r="HI48">
            <v>0</v>
          </cell>
          <cell r="HJ48">
            <v>0</v>
          </cell>
          <cell r="HK48">
            <v>0</v>
          </cell>
          <cell r="HL48">
            <v>0</v>
          </cell>
          <cell r="HM48">
            <v>0</v>
          </cell>
          <cell r="HN48">
            <v>0</v>
          </cell>
          <cell r="HO48">
            <v>0</v>
          </cell>
          <cell r="HP48">
            <v>1397</v>
          </cell>
          <cell r="HQ48">
            <v>1041</v>
          </cell>
          <cell r="HR48">
            <v>390</v>
          </cell>
          <cell r="HS48">
            <v>252</v>
          </cell>
        </row>
        <row r="49">
          <cell r="EL49">
            <v>0.41666666666666702</v>
          </cell>
          <cell r="EM49">
            <v>70</v>
          </cell>
          <cell r="EN49">
            <v>191</v>
          </cell>
          <cell r="EO49">
            <v>31</v>
          </cell>
          <cell r="EP49">
            <v>2</v>
          </cell>
          <cell r="EQ49">
            <v>0</v>
          </cell>
          <cell r="ER49">
            <v>0</v>
          </cell>
          <cell r="ES49">
            <v>23</v>
          </cell>
          <cell r="ET49">
            <v>215</v>
          </cell>
          <cell r="EU49">
            <v>43</v>
          </cell>
          <cell r="EV49">
            <v>6</v>
          </cell>
          <cell r="EW49">
            <v>0</v>
          </cell>
          <cell r="EX49">
            <v>0</v>
          </cell>
          <cell r="EY49">
            <v>30</v>
          </cell>
          <cell r="EZ49">
            <v>14</v>
          </cell>
          <cell r="FA49">
            <v>45</v>
          </cell>
          <cell r="FB49">
            <v>0</v>
          </cell>
          <cell r="FC49">
            <v>0</v>
          </cell>
          <cell r="FD49">
            <v>0</v>
          </cell>
          <cell r="FE49">
            <v>48</v>
          </cell>
          <cell r="FF49">
            <v>11</v>
          </cell>
          <cell r="FG49">
            <v>14</v>
          </cell>
          <cell r="FH49">
            <v>0</v>
          </cell>
          <cell r="FI49">
            <v>0</v>
          </cell>
          <cell r="FJ49">
            <v>0</v>
          </cell>
          <cell r="FK49">
            <v>0</v>
          </cell>
          <cell r="FL49">
            <v>0</v>
          </cell>
          <cell r="FM49">
            <v>0</v>
          </cell>
          <cell r="FN49">
            <v>0</v>
          </cell>
          <cell r="FO49">
            <v>0</v>
          </cell>
          <cell r="FP49">
            <v>0</v>
          </cell>
          <cell r="FQ49">
            <v>0</v>
          </cell>
          <cell r="FR49">
            <v>0</v>
          </cell>
          <cell r="FS49">
            <v>0</v>
          </cell>
          <cell r="FT49">
            <v>0</v>
          </cell>
          <cell r="FU49">
            <v>0</v>
          </cell>
          <cell r="FV49">
            <v>0</v>
          </cell>
          <cell r="FW49">
            <v>294</v>
          </cell>
          <cell r="FX49">
            <v>287</v>
          </cell>
          <cell r="FY49">
            <v>89</v>
          </cell>
          <cell r="FZ49">
            <v>73</v>
          </cell>
          <cell r="GE49">
            <v>0.41666666666666702</v>
          </cell>
          <cell r="GF49">
            <v>271</v>
          </cell>
          <cell r="GG49">
            <v>990</v>
          </cell>
          <cell r="GH49">
            <v>125</v>
          </cell>
          <cell r="GI49">
            <v>8</v>
          </cell>
          <cell r="GJ49">
            <v>0</v>
          </cell>
          <cell r="GK49">
            <v>0</v>
          </cell>
          <cell r="GL49">
            <v>70</v>
          </cell>
          <cell r="GM49">
            <v>854</v>
          </cell>
          <cell r="GN49">
            <v>151</v>
          </cell>
          <cell r="GO49">
            <v>18</v>
          </cell>
          <cell r="GP49">
            <v>0</v>
          </cell>
          <cell r="GQ49">
            <v>0</v>
          </cell>
          <cell r="GR49">
            <v>139</v>
          </cell>
          <cell r="GS49">
            <v>45</v>
          </cell>
          <cell r="GT49">
            <v>226</v>
          </cell>
          <cell r="GU49">
            <v>0</v>
          </cell>
          <cell r="GV49">
            <v>0</v>
          </cell>
          <cell r="GW49">
            <v>0</v>
          </cell>
          <cell r="GX49">
            <v>161</v>
          </cell>
          <cell r="GY49">
            <v>43</v>
          </cell>
          <cell r="GZ49">
            <v>55</v>
          </cell>
          <cell r="HA49">
            <v>0</v>
          </cell>
          <cell r="HB49">
            <v>0</v>
          </cell>
          <cell r="HC49">
            <v>0</v>
          </cell>
          <cell r="HD49">
            <v>0</v>
          </cell>
          <cell r="HE49">
            <v>0</v>
          </cell>
          <cell r="HF49">
            <v>0</v>
          </cell>
          <cell r="HG49">
            <v>0</v>
          </cell>
          <cell r="HH49">
            <v>0</v>
          </cell>
          <cell r="HI49">
            <v>0</v>
          </cell>
          <cell r="HJ49">
            <v>0</v>
          </cell>
          <cell r="HK49">
            <v>0</v>
          </cell>
          <cell r="HL49">
            <v>0</v>
          </cell>
          <cell r="HM49">
            <v>0</v>
          </cell>
          <cell r="HN49">
            <v>0</v>
          </cell>
          <cell r="HO49">
            <v>0</v>
          </cell>
          <cell r="HP49">
            <v>1394</v>
          </cell>
          <cell r="HQ49">
            <v>1093</v>
          </cell>
          <cell r="HR49">
            <v>410</v>
          </cell>
          <cell r="HS49">
            <v>259</v>
          </cell>
        </row>
        <row r="50">
          <cell r="EL50">
            <v>0.42708333333333398</v>
          </cell>
          <cell r="EM50">
            <v>75</v>
          </cell>
          <cell r="EN50">
            <v>251</v>
          </cell>
          <cell r="EO50">
            <v>34</v>
          </cell>
          <cell r="EP50">
            <v>2</v>
          </cell>
          <cell r="EQ50">
            <v>0</v>
          </cell>
          <cell r="ER50">
            <v>0</v>
          </cell>
          <cell r="ES50">
            <v>14</v>
          </cell>
          <cell r="ET50">
            <v>207</v>
          </cell>
          <cell r="EU50">
            <v>30</v>
          </cell>
          <cell r="EV50">
            <v>4</v>
          </cell>
          <cell r="EW50">
            <v>0</v>
          </cell>
          <cell r="EX50">
            <v>0</v>
          </cell>
          <cell r="EY50">
            <v>38</v>
          </cell>
          <cell r="EZ50">
            <v>15</v>
          </cell>
          <cell r="FA50">
            <v>54</v>
          </cell>
          <cell r="FB50">
            <v>0</v>
          </cell>
          <cell r="FC50">
            <v>0</v>
          </cell>
          <cell r="FD50">
            <v>0</v>
          </cell>
          <cell r="FE50">
            <v>34</v>
          </cell>
          <cell r="FF50">
            <v>17</v>
          </cell>
          <cell r="FG50">
            <v>15</v>
          </cell>
          <cell r="FH50">
            <v>0</v>
          </cell>
          <cell r="FI50">
            <v>0</v>
          </cell>
          <cell r="FJ50">
            <v>0</v>
          </cell>
          <cell r="FK50">
            <v>0</v>
          </cell>
          <cell r="FL50">
            <v>0</v>
          </cell>
          <cell r="FM50">
            <v>0</v>
          </cell>
          <cell r="FN50">
            <v>0</v>
          </cell>
          <cell r="FO50">
            <v>0</v>
          </cell>
          <cell r="FP50">
            <v>0</v>
          </cell>
          <cell r="FQ50">
            <v>0</v>
          </cell>
          <cell r="FR50">
            <v>0</v>
          </cell>
          <cell r="FS50">
            <v>0</v>
          </cell>
          <cell r="FT50">
            <v>0</v>
          </cell>
          <cell r="FU50">
            <v>0</v>
          </cell>
          <cell r="FV50">
            <v>0</v>
          </cell>
          <cell r="FW50">
            <v>362</v>
          </cell>
          <cell r="FX50">
            <v>255</v>
          </cell>
          <cell r="FY50">
            <v>107</v>
          </cell>
          <cell r="FZ50">
            <v>66</v>
          </cell>
          <cell r="GE50">
            <v>0.42708333333333398</v>
          </cell>
          <cell r="GF50">
            <v>251</v>
          </cell>
          <cell r="GG50">
            <v>1004</v>
          </cell>
          <cell r="GH50">
            <v>124</v>
          </cell>
          <cell r="GI50">
            <v>6</v>
          </cell>
          <cell r="GJ50">
            <v>0</v>
          </cell>
          <cell r="GK50">
            <v>0</v>
          </cell>
          <cell r="GL50">
            <v>65</v>
          </cell>
          <cell r="GM50">
            <v>874</v>
          </cell>
          <cell r="GN50">
            <v>137</v>
          </cell>
          <cell r="GO50">
            <v>19</v>
          </cell>
          <cell r="GP50">
            <v>0</v>
          </cell>
          <cell r="GQ50">
            <v>0</v>
          </cell>
          <cell r="GR50">
            <v>145</v>
          </cell>
          <cell r="GS50">
            <v>45</v>
          </cell>
          <cell r="GT50">
            <v>231</v>
          </cell>
          <cell r="GU50">
            <v>0</v>
          </cell>
          <cell r="GV50">
            <v>0</v>
          </cell>
          <cell r="GW50">
            <v>0</v>
          </cell>
          <cell r="GX50">
            <v>145</v>
          </cell>
          <cell r="GY50">
            <v>39</v>
          </cell>
          <cell r="GZ50">
            <v>48</v>
          </cell>
          <cell r="HA50">
            <v>0</v>
          </cell>
          <cell r="HB50">
            <v>0</v>
          </cell>
          <cell r="HC50">
            <v>0</v>
          </cell>
          <cell r="HD50">
            <v>0</v>
          </cell>
          <cell r="HE50">
            <v>0</v>
          </cell>
          <cell r="HF50">
            <v>0</v>
          </cell>
          <cell r="HG50">
            <v>0</v>
          </cell>
          <cell r="HH50">
            <v>0</v>
          </cell>
          <cell r="HI50">
            <v>0</v>
          </cell>
          <cell r="HJ50">
            <v>0</v>
          </cell>
          <cell r="HK50">
            <v>0</v>
          </cell>
          <cell r="HL50">
            <v>0</v>
          </cell>
          <cell r="HM50">
            <v>0</v>
          </cell>
          <cell r="HN50">
            <v>0</v>
          </cell>
          <cell r="HO50">
            <v>0</v>
          </cell>
          <cell r="HP50">
            <v>1385</v>
          </cell>
          <cell r="HQ50">
            <v>1095</v>
          </cell>
          <cell r="HR50">
            <v>421</v>
          </cell>
          <cell r="HS50">
            <v>232</v>
          </cell>
        </row>
        <row r="51">
          <cell r="EL51">
            <v>0.4375</v>
          </cell>
          <cell r="EM51">
            <v>67</v>
          </cell>
          <cell r="EN51">
            <v>285</v>
          </cell>
          <cell r="EO51">
            <v>26</v>
          </cell>
          <cell r="EP51">
            <v>2</v>
          </cell>
          <cell r="EQ51">
            <v>0</v>
          </cell>
          <cell r="ER51">
            <v>0</v>
          </cell>
          <cell r="ES51">
            <v>11</v>
          </cell>
          <cell r="ET51">
            <v>219</v>
          </cell>
          <cell r="EU51">
            <v>30</v>
          </cell>
          <cell r="EV51">
            <v>5</v>
          </cell>
          <cell r="EW51">
            <v>0</v>
          </cell>
          <cell r="EX51">
            <v>0</v>
          </cell>
          <cell r="EY51">
            <v>36</v>
          </cell>
          <cell r="EZ51">
            <v>8</v>
          </cell>
          <cell r="FA51">
            <v>63</v>
          </cell>
          <cell r="FB51">
            <v>0</v>
          </cell>
          <cell r="FC51">
            <v>0</v>
          </cell>
          <cell r="FD51">
            <v>0</v>
          </cell>
          <cell r="FE51">
            <v>36</v>
          </cell>
          <cell r="FF51">
            <v>3</v>
          </cell>
          <cell r="FG51">
            <v>11</v>
          </cell>
          <cell r="FH51">
            <v>0</v>
          </cell>
          <cell r="FI51">
            <v>0</v>
          </cell>
          <cell r="FJ51">
            <v>0</v>
          </cell>
          <cell r="FK51">
            <v>0</v>
          </cell>
          <cell r="FL51">
            <v>0</v>
          </cell>
          <cell r="FM51">
            <v>0</v>
          </cell>
          <cell r="FN51">
            <v>0</v>
          </cell>
          <cell r="FO51">
            <v>0</v>
          </cell>
          <cell r="FP51">
            <v>0</v>
          </cell>
          <cell r="FQ51">
            <v>0</v>
          </cell>
          <cell r="FR51">
            <v>0</v>
          </cell>
          <cell r="FS51">
            <v>0</v>
          </cell>
          <cell r="FT51">
            <v>0</v>
          </cell>
          <cell r="FU51">
            <v>0</v>
          </cell>
          <cell r="FV51">
            <v>0</v>
          </cell>
          <cell r="FW51">
            <v>380</v>
          </cell>
          <cell r="FX51">
            <v>265</v>
          </cell>
          <cell r="FY51">
            <v>107</v>
          </cell>
          <cell r="FZ51">
            <v>50</v>
          </cell>
          <cell r="GE51">
            <v>0.4375</v>
          </cell>
          <cell r="GF51">
            <v>228</v>
          </cell>
          <cell r="GG51">
            <v>971</v>
          </cell>
          <cell r="GH51">
            <v>129</v>
          </cell>
          <cell r="GI51">
            <v>7</v>
          </cell>
          <cell r="GJ51">
            <v>0</v>
          </cell>
          <cell r="GK51">
            <v>0</v>
          </cell>
          <cell r="GL51">
            <v>66</v>
          </cell>
          <cell r="GM51">
            <v>944</v>
          </cell>
          <cell r="GN51">
            <v>140</v>
          </cell>
          <cell r="GO51">
            <v>18</v>
          </cell>
          <cell r="GP51">
            <v>0</v>
          </cell>
          <cell r="GQ51">
            <v>0</v>
          </cell>
          <cell r="GR51">
            <v>145</v>
          </cell>
          <cell r="GS51">
            <v>43</v>
          </cell>
          <cell r="GT51">
            <v>238</v>
          </cell>
          <cell r="GU51">
            <v>0</v>
          </cell>
          <cell r="GV51">
            <v>0</v>
          </cell>
          <cell r="GW51">
            <v>0</v>
          </cell>
          <cell r="GX51">
            <v>167</v>
          </cell>
          <cell r="GY51">
            <v>37</v>
          </cell>
          <cell r="GZ51">
            <v>46</v>
          </cell>
          <cell r="HA51">
            <v>0</v>
          </cell>
          <cell r="HB51">
            <v>0</v>
          </cell>
          <cell r="HC51">
            <v>0</v>
          </cell>
          <cell r="HD51">
            <v>0</v>
          </cell>
          <cell r="HE51">
            <v>0</v>
          </cell>
          <cell r="HF51">
            <v>0</v>
          </cell>
          <cell r="HG51">
            <v>0</v>
          </cell>
          <cell r="HH51">
            <v>0</v>
          </cell>
          <cell r="HI51">
            <v>0</v>
          </cell>
          <cell r="HJ51">
            <v>0</v>
          </cell>
          <cell r="HK51">
            <v>0</v>
          </cell>
          <cell r="HL51">
            <v>0</v>
          </cell>
          <cell r="HM51">
            <v>0</v>
          </cell>
          <cell r="HN51">
            <v>0</v>
          </cell>
          <cell r="HO51">
            <v>0</v>
          </cell>
          <cell r="HP51">
            <v>1335</v>
          </cell>
          <cell r="HQ51">
            <v>1168</v>
          </cell>
          <cell r="HR51">
            <v>426</v>
          </cell>
          <cell r="HS51">
            <v>250</v>
          </cell>
        </row>
        <row r="52">
          <cell r="EL52">
            <v>0.44791666666666702</v>
          </cell>
          <cell r="EM52">
            <v>59</v>
          </cell>
          <cell r="EN52">
            <v>263</v>
          </cell>
          <cell r="EO52">
            <v>34</v>
          </cell>
          <cell r="EP52">
            <v>2</v>
          </cell>
          <cell r="EQ52">
            <v>0</v>
          </cell>
          <cell r="ER52">
            <v>0</v>
          </cell>
          <cell r="ES52">
            <v>22</v>
          </cell>
          <cell r="ET52">
            <v>213</v>
          </cell>
          <cell r="EU52">
            <v>48</v>
          </cell>
          <cell r="EV52">
            <v>3</v>
          </cell>
          <cell r="EW52">
            <v>0</v>
          </cell>
          <cell r="EX52">
            <v>0</v>
          </cell>
          <cell r="EY52">
            <v>35</v>
          </cell>
          <cell r="EZ52">
            <v>8</v>
          </cell>
          <cell r="FA52">
            <v>64</v>
          </cell>
          <cell r="FB52">
            <v>0</v>
          </cell>
          <cell r="FC52">
            <v>0</v>
          </cell>
          <cell r="FD52">
            <v>0</v>
          </cell>
          <cell r="FE52">
            <v>43</v>
          </cell>
          <cell r="FF52">
            <v>12</v>
          </cell>
          <cell r="FG52">
            <v>15</v>
          </cell>
          <cell r="FH52">
            <v>0</v>
          </cell>
          <cell r="FI52">
            <v>0</v>
          </cell>
          <cell r="FJ52">
            <v>0</v>
          </cell>
          <cell r="FK52">
            <v>0</v>
          </cell>
          <cell r="FL52">
            <v>0</v>
          </cell>
          <cell r="FM52">
            <v>0</v>
          </cell>
          <cell r="FN52">
            <v>0</v>
          </cell>
          <cell r="FO52">
            <v>0</v>
          </cell>
          <cell r="FP52">
            <v>0</v>
          </cell>
          <cell r="FQ52">
            <v>0</v>
          </cell>
          <cell r="FR52">
            <v>0</v>
          </cell>
          <cell r="FS52">
            <v>0</v>
          </cell>
          <cell r="FT52">
            <v>0</v>
          </cell>
          <cell r="FU52">
            <v>0</v>
          </cell>
          <cell r="FV52">
            <v>0</v>
          </cell>
          <cell r="FW52">
            <v>358</v>
          </cell>
          <cell r="FX52">
            <v>286</v>
          </cell>
          <cell r="FY52">
            <v>107</v>
          </cell>
          <cell r="FZ52">
            <v>70</v>
          </cell>
          <cell r="GE52">
            <v>0.44791666666666702</v>
          </cell>
          <cell r="GF52">
            <v>226</v>
          </cell>
          <cell r="GG52">
            <v>924</v>
          </cell>
          <cell r="GH52">
            <v>142</v>
          </cell>
          <cell r="GI52">
            <v>8</v>
          </cell>
          <cell r="GJ52">
            <v>0</v>
          </cell>
          <cell r="GK52">
            <v>0</v>
          </cell>
          <cell r="GL52">
            <v>79</v>
          </cell>
          <cell r="GM52">
            <v>987</v>
          </cell>
          <cell r="GN52">
            <v>145</v>
          </cell>
          <cell r="GO52">
            <v>20</v>
          </cell>
          <cell r="GP52">
            <v>0</v>
          </cell>
          <cell r="GQ52">
            <v>0</v>
          </cell>
          <cell r="GR52">
            <v>156</v>
          </cell>
          <cell r="GS52">
            <v>52</v>
          </cell>
          <cell r="GT52">
            <v>237</v>
          </cell>
          <cell r="GU52">
            <v>0</v>
          </cell>
          <cell r="GV52">
            <v>0</v>
          </cell>
          <cell r="GW52">
            <v>0</v>
          </cell>
          <cell r="GX52">
            <v>171</v>
          </cell>
          <cell r="GY52">
            <v>42</v>
          </cell>
          <cell r="GZ52">
            <v>57</v>
          </cell>
          <cell r="HA52">
            <v>0</v>
          </cell>
          <cell r="HB52">
            <v>0</v>
          </cell>
          <cell r="HC52">
            <v>0</v>
          </cell>
          <cell r="HD52">
            <v>0</v>
          </cell>
          <cell r="HE52">
            <v>0</v>
          </cell>
          <cell r="HF52">
            <v>0</v>
          </cell>
          <cell r="HG52">
            <v>0</v>
          </cell>
          <cell r="HH52">
            <v>0</v>
          </cell>
          <cell r="HI52">
            <v>0</v>
          </cell>
          <cell r="HJ52">
            <v>0</v>
          </cell>
          <cell r="HK52">
            <v>0</v>
          </cell>
          <cell r="HL52">
            <v>0</v>
          </cell>
          <cell r="HM52">
            <v>0</v>
          </cell>
          <cell r="HN52">
            <v>0</v>
          </cell>
          <cell r="HO52">
            <v>0</v>
          </cell>
          <cell r="HP52">
            <v>1300</v>
          </cell>
          <cell r="HQ52">
            <v>1231</v>
          </cell>
          <cell r="HR52">
            <v>445</v>
          </cell>
          <cell r="HS52">
            <v>270</v>
          </cell>
        </row>
        <row r="53">
          <cell r="EL53">
            <v>0.45833333333333398</v>
          </cell>
          <cell r="EM53">
            <v>50</v>
          </cell>
          <cell r="EN53">
            <v>205</v>
          </cell>
          <cell r="EO53">
            <v>30</v>
          </cell>
          <cell r="EP53">
            <v>0</v>
          </cell>
          <cell r="EQ53">
            <v>0</v>
          </cell>
          <cell r="ER53">
            <v>0</v>
          </cell>
          <cell r="ES53">
            <v>18</v>
          </cell>
          <cell r="ET53">
            <v>235</v>
          </cell>
          <cell r="EU53">
            <v>29</v>
          </cell>
          <cell r="EV53">
            <v>7</v>
          </cell>
          <cell r="EW53">
            <v>0</v>
          </cell>
          <cell r="EX53">
            <v>0</v>
          </cell>
          <cell r="EY53">
            <v>36</v>
          </cell>
          <cell r="EZ53">
            <v>14</v>
          </cell>
          <cell r="FA53">
            <v>50</v>
          </cell>
          <cell r="FB53">
            <v>0</v>
          </cell>
          <cell r="FC53">
            <v>0</v>
          </cell>
          <cell r="FD53">
            <v>0</v>
          </cell>
          <cell r="FE53">
            <v>32</v>
          </cell>
          <cell r="FF53">
            <v>7</v>
          </cell>
          <cell r="FG53">
            <v>7</v>
          </cell>
          <cell r="FH53">
            <v>0</v>
          </cell>
          <cell r="FI53">
            <v>0</v>
          </cell>
          <cell r="FJ53">
            <v>0</v>
          </cell>
          <cell r="FK53">
            <v>0</v>
          </cell>
          <cell r="FL53">
            <v>0</v>
          </cell>
          <cell r="FM53">
            <v>0</v>
          </cell>
          <cell r="FN53">
            <v>0</v>
          </cell>
          <cell r="FO53">
            <v>0</v>
          </cell>
          <cell r="FP53">
            <v>0</v>
          </cell>
          <cell r="FQ53">
            <v>0</v>
          </cell>
          <cell r="FR53">
            <v>0</v>
          </cell>
          <cell r="FS53">
            <v>0</v>
          </cell>
          <cell r="FT53">
            <v>0</v>
          </cell>
          <cell r="FU53">
            <v>0</v>
          </cell>
          <cell r="FV53">
            <v>0</v>
          </cell>
          <cell r="FW53">
            <v>285</v>
          </cell>
          <cell r="FX53">
            <v>289</v>
          </cell>
          <cell r="FY53">
            <v>100</v>
          </cell>
          <cell r="FZ53">
            <v>46</v>
          </cell>
          <cell r="GE53">
            <v>0.45833333333333398</v>
          </cell>
          <cell r="GF53">
            <v>224</v>
          </cell>
          <cell r="GG53">
            <v>888</v>
          </cell>
          <cell r="GH53">
            <v>142</v>
          </cell>
          <cell r="GI53">
            <v>9</v>
          </cell>
          <cell r="GJ53">
            <v>0</v>
          </cell>
          <cell r="GK53">
            <v>0</v>
          </cell>
          <cell r="GL53">
            <v>71</v>
          </cell>
          <cell r="GM53">
            <v>1050</v>
          </cell>
          <cell r="GN53">
            <v>146</v>
          </cell>
          <cell r="GO53">
            <v>25</v>
          </cell>
          <cell r="GP53">
            <v>0</v>
          </cell>
          <cell r="GQ53">
            <v>0</v>
          </cell>
          <cell r="GR53">
            <v>163</v>
          </cell>
          <cell r="GS53">
            <v>58</v>
          </cell>
          <cell r="GT53">
            <v>225</v>
          </cell>
          <cell r="GU53">
            <v>0</v>
          </cell>
          <cell r="GV53">
            <v>0</v>
          </cell>
          <cell r="GW53">
            <v>0</v>
          </cell>
          <cell r="GX53">
            <v>164</v>
          </cell>
          <cell r="GY53">
            <v>42</v>
          </cell>
          <cell r="GZ53">
            <v>62</v>
          </cell>
          <cell r="HA53">
            <v>0</v>
          </cell>
          <cell r="HB53">
            <v>0</v>
          </cell>
          <cell r="HC53">
            <v>0</v>
          </cell>
          <cell r="HD53">
            <v>0</v>
          </cell>
          <cell r="HE53">
            <v>0</v>
          </cell>
          <cell r="HF53">
            <v>0</v>
          </cell>
          <cell r="HG53">
            <v>0</v>
          </cell>
          <cell r="HH53">
            <v>0</v>
          </cell>
          <cell r="HI53">
            <v>0</v>
          </cell>
          <cell r="HJ53">
            <v>0</v>
          </cell>
          <cell r="HK53">
            <v>0</v>
          </cell>
          <cell r="HL53">
            <v>0</v>
          </cell>
          <cell r="HM53">
            <v>0</v>
          </cell>
          <cell r="HN53">
            <v>0</v>
          </cell>
          <cell r="HO53">
            <v>0</v>
          </cell>
          <cell r="HP53">
            <v>1263</v>
          </cell>
          <cell r="HQ53">
            <v>1292</v>
          </cell>
          <cell r="HR53">
            <v>446</v>
          </cell>
          <cell r="HS53">
            <v>268</v>
          </cell>
        </row>
        <row r="54">
          <cell r="EL54">
            <v>0.46875</v>
          </cell>
          <cell r="EM54">
            <v>52</v>
          </cell>
          <cell r="EN54">
            <v>218</v>
          </cell>
          <cell r="EO54">
            <v>39</v>
          </cell>
          <cell r="EP54">
            <v>3</v>
          </cell>
          <cell r="EQ54">
            <v>0</v>
          </cell>
          <cell r="ER54">
            <v>0</v>
          </cell>
          <cell r="ES54">
            <v>15</v>
          </cell>
          <cell r="ET54">
            <v>277</v>
          </cell>
          <cell r="EU54">
            <v>33</v>
          </cell>
          <cell r="EV54">
            <v>3</v>
          </cell>
          <cell r="EW54">
            <v>0</v>
          </cell>
          <cell r="EX54">
            <v>0</v>
          </cell>
          <cell r="EY54">
            <v>38</v>
          </cell>
          <cell r="EZ54">
            <v>13</v>
          </cell>
          <cell r="FA54">
            <v>61</v>
          </cell>
          <cell r="FB54">
            <v>0</v>
          </cell>
          <cell r="FC54">
            <v>0</v>
          </cell>
          <cell r="FD54">
            <v>0</v>
          </cell>
          <cell r="FE54">
            <v>56</v>
          </cell>
          <cell r="FF54">
            <v>15</v>
          </cell>
          <cell r="FG54">
            <v>13</v>
          </cell>
          <cell r="FH54">
            <v>0</v>
          </cell>
          <cell r="FI54">
            <v>0</v>
          </cell>
          <cell r="FJ54">
            <v>0</v>
          </cell>
          <cell r="FK54">
            <v>0</v>
          </cell>
          <cell r="FL54">
            <v>0</v>
          </cell>
          <cell r="FM54">
            <v>0</v>
          </cell>
          <cell r="FN54">
            <v>0</v>
          </cell>
          <cell r="FO54">
            <v>0</v>
          </cell>
          <cell r="FP54">
            <v>0</v>
          </cell>
          <cell r="FQ54">
            <v>0</v>
          </cell>
          <cell r="FR54">
            <v>0</v>
          </cell>
          <cell r="FS54">
            <v>0</v>
          </cell>
          <cell r="FT54">
            <v>0</v>
          </cell>
          <cell r="FU54">
            <v>0</v>
          </cell>
          <cell r="FV54">
            <v>0</v>
          </cell>
          <cell r="FW54">
            <v>312</v>
          </cell>
          <cell r="FX54">
            <v>328</v>
          </cell>
          <cell r="FY54">
            <v>112</v>
          </cell>
          <cell r="FZ54">
            <v>84</v>
          </cell>
          <cell r="GE54">
            <v>0.46875</v>
          </cell>
          <cell r="GF54">
            <v>230</v>
          </cell>
          <cell r="GG54">
            <v>902</v>
          </cell>
          <cell r="GH54">
            <v>152</v>
          </cell>
          <cell r="GI54">
            <v>11</v>
          </cell>
          <cell r="GJ54">
            <v>0</v>
          </cell>
          <cell r="GK54">
            <v>0</v>
          </cell>
          <cell r="GL54">
            <v>77</v>
          </cell>
          <cell r="GM54">
            <v>1090</v>
          </cell>
          <cell r="GN54">
            <v>164</v>
          </cell>
          <cell r="GO54">
            <v>25</v>
          </cell>
          <cell r="GP54">
            <v>0</v>
          </cell>
          <cell r="GQ54">
            <v>0</v>
          </cell>
          <cell r="GR54">
            <v>183</v>
          </cell>
          <cell r="GS54">
            <v>64</v>
          </cell>
          <cell r="GT54">
            <v>252</v>
          </cell>
          <cell r="GU54">
            <v>0</v>
          </cell>
          <cell r="GV54">
            <v>0</v>
          </cell>
          <cell r="GW54">
            <v>0</v>
          </cell>
          <cell r="GX54">
            <v>182</v>
          </cell>
          <cell r="GY54">
            <v>52</v>
          </cell>
          <cell r="GZ54">
            <v>69</v>
          </cell>
          <cell r="HA54">
            <v>0</v>
          </cell>
          <cell r="HB54">
            <v>0</v>
          </cell>
          <cell r="HC54">
            <v>0</v>
          </cell>
          <cell r="HD54">
            <v>0</v>
          </cell>
          <cell r="HE54">
            <v>0</v>
          </cell>
          <cell r="HF54">
            <v>0</v>
          </cell>
          <cell r="HG54">
            <v>0</v>
          </cell>
          <cell r="HH54">
            <v>0</v>
          </cell>
          <cell r="HI54">
            <v>0</v>
          </cell>
          <cell r="HJ54">
            <v>0</v>
          </cell>
          <cell r="HK54">
            <v>0</v>
          </cell>
          <cell r="HL54">
            <v>0</v>
          </cell>
          <cell r="HM54">
            <v>0</v>
          </cell>
          <cell r="HN54">
            <v>0</v>
          </cell>
          <cell r="HO54">
            <v>0</v>
          </cell>
          <cell r="HP54">
            <v>1295</v>
          </cell>
          <cell r="HQ54">
            <v>1356</v>
          </cell>
          <cell r="HR54">
            <v>499</v>
          </cell>
          <cell r="HS54">
            <v>303</v>
          </cell>
        </row>
        <row r="55">
          <cell r="EL55">
            <v>0.47916666666666702</v>
          </cell>
          <cell r="EM55">
            <v>65</v>
          </cell>
          <cell r="EN55">
            <v>238</v>
          </cell>
          <cell r="EO55">
            <v>39</v>
          </cell>
          <cell r="EP55">
            <v>3</v>
          </cell>
          <cell r="EQ55">
            <v>0</v>
          </cell>
          <cell r="ER55">
            <v>0</v>
          </cell>
          <cell r="ES55">
            <v>24</v>
          </cell>
          <cell r="ET55">
            <v>262</v>
          </cell>
          <cell r="EU55">
            <v>35</v>
          </cell>
          <cell r="EV55">
            <v>7</v>
          </cell>
          <cell r="EW55">
            <v>0</v>
          </cell>
          <cell r="EX55">
            <v>0</v>
          </cell>
          <cell r="EY55">
            <v>47</v>
          </cell>
          <cell r="EZ55">
            <v>17</v>
          </cell>
          <cell r="FA55">
            <v>62</v>
          </cell>
          <cell r="FB55">
            <v>0</v>
          </cell>
          <cell r="FC55">
            <v>0</v>
          </cell>
          <cell r="FD55">
            <v>0</v>
          </cell>
          <cell r="FE55">
            <v>40</v>
          </cell>
          <cell r="FF55">
            <v>8</v>
          </cell>
          <cell r="FG55">
            <v>22</v>
          </cell>
          <cell r="FH55">
            <v>0</v>
          </cell>
          <cell r="FI55">
            <v>0</v>
          </cell>
          <cell r="FJ55">
            <v>0</v>
          </cell>
          <cell r="FK55">
            <v>0</v>
          </cell>
          <cell r="FL55">
            <v>0</v>
          </cell>
          <cell r="FM55">
            <v>0</v>
          </cell>
          <cell r="FN55">
            <v>0</v>
          </cell>
          <cell r="FO55">
            <v>0</v>
          </cell>
          <cell r="FP55">
            <v>0</v>
          </cell>
          <cell r="FQ55">
            <v>0</v>
          </cell>
          <cell r="FR55">
            <v>0</v>
          </cell>
          <cell r="FS55">
            <v>0</v>
          </cell>
          <cell r="FT55">
            <v>0</v>
          </cell>
          <cell r="FU55">
            <v>0</v>
          </cell>
          <cell r="FV55">
            <v>0</v>
          </cell>
          <cell r="FW55">
            <v>345</v>
          </cell>
          <cell r="FX55">
            <v>328</v>
          </cell>
          <cell r="FY55">
            <v>126</v>
          </cell>
          <cell r="FZ55">
            <v>70</v>
          </cell>
          <cell r="GE55">
            <v>0.47916666666666702</v>
          </cell>
          <cell r="GF55">
            <v>244</v>
          </cell>
          <cell r="GG55">
            <v>976</v>
          </cell>
          <cell r="GH55">
            <v>154</v>
          </cell>
          <cell r="GI55">
            <v>9</v>
          </cell>
          <cell r="GJ55">
            <v>0</v>
          </cell>
          <cell r="GK55">
            <v>0</v>
          </cell>
          <cell r="GL55">
            <v>87</v>
          </cell>
          <cell r="GM55">
            <v>1072</v>
          </cell>
          <cell r="GN55">
            <v>178</v>
          </cell>
          <cell r="GO55">
            <v>26</v>
          </cell>
          <cell r="GP55">
            <v>0</v>
          </cell>
          <cell r="GQ55">
            <v>0</v>
          </cell>
          <cell r="GR55">
            <v>187</v>
          </cell>
          <cell r="GS55">
            <v>69</v>
          </cell>
          <cell r="GT55">
            <v>248</v>
          </cell>
          <cell r="GU55">
            <v>0</v>
          </cell>
          <cell r="GV55">
            <v>0</v>
          </cell>
          <cell r="GW55">
            <v>0</v>
          </cell>
          <cell r="GX55">
            <v>184</v>
          </cell>
          <cell r="GY55">
            <v>52</v>
          </cell>
          <cell r="GZ55">
            <v>66</v>
          </cell>
          <cell r="HA55">
            <v>0</v>
          </cell>
          <cell r="HB55">
            <v>0</v>
          </cell>
          <cell r="HC55">
            <v>0</v>
          </cell>
          <cell r="HD55">
            <v>0</v>
          </cell>
          <cell r="HE55">
            <v>0</v>
          </cell>
          <cell r="HF55">
            <v>0</v>
          </cell>
          <cell r="HG55">
            <v>0</v>
          </cell>
          <cell r="HH55">
            <v>0</v>
          </cell>
          <cell r="HI55">
            <v>0</v>
          </cell>
          <cell r="HJ55">
            <v>0</v>
          </cell>
          <cell r="HK55">
            <v>0</v>
          </cell>
          <cell r="HL55">
            <v>0</v>
          </cell>
          <cell r="HM55">
            <v>0</v>
          </cell>
          <cell r="HN55">
            <v>0</v>
          </cell>
          <cell r="HO55">
            <v>0</v>
          </cell>
          <cell r="HP55">
            <v>1383</v>
          </cell>
          <cell r="HQ55">
            <v>1363</v>
          </cell>
          <cell r="HR55">
            <v>504</v>
          </cell>
          <cell r="HS55">
            <v>302</v>
          </cell>
        </row>
        <row r="56">
          <cell r="EL56">
            <v>0.48958333333333398</v>
          </cell>
          <cell r="EM56">
            <v>57</v>
          </cell>
          <cell r="EN56">
            <v>227</v>
          </cell>
          <cell r="EO56">
            <v>34</v>
          </cell>
          <cell r="EP56">
            <v>3</v>
          </cell>
          <cell r="EQ56">
            <v>0</v>
          </cell>
          <cell r="ER56">
            <v>0</v>
          </cell>
          <cell r="ES56">
            <v>14</v>
          </cell>
          <cell r="ET56">
            <v>276</v>
          </cell>
          <cell r="EU56">
            <v>49</v>
          </cell>
          <cell r="EV56">
            <v>8</v>
          </cell>
          <cell r="EW56">
            <v>0</v>
          </cell>
          <cell r="EX56">
            <v>0</v>
          </cell>
          <cell r="EY56">
            <v>42</v>
          </cell>
          <cell r="EZ56">
            <v>14</v>
          </cell>
          <cell r="FA56">
            <v>52</v>
          </cell>
          <cell r="FB56">
            <v>0</v>
          </cell>
          <cell r="FC56">
            <v>0</v>
          </cell>
          <cell r="FD56">
            <v>0</v>
          </cell>
          <cell r="FE56">
            <v>36</v>
          </cell>
          <cell r="FF56">
            <v>12</v>
          </cell>
          <cell r="FG56">
            <v>20</v>
          </cell>
          <cell r="FH56">
            <v>0</v>
          </cell>
          <cell r="FI56">
            <v>0</v>
          </cell>
          <cell r="FJ56">
            <v>0</v>
          </cell>
          <cell r="FK56">
            <v>0</v>
          </cell>
          <cell r="FL56">
            <v>0</v>
          </cell>
          <cell r="FM56">
            <v>0</v>
          </cell>
          <cell r="FN56">
            <v>0</v>
          </cell>
          <cell r="FO56">
            <v>0</v>
          </cell>
          <cell r="FP56">
            <v>0</v>
          </cell>
          <cell r="FQ56">
            <v>0</v>
          </cell>
          <cell r="FR56">
            <v>0</v>
          </cell>
          <cell r="FS56">
            <v>0</v>
          </cell>
          <cell r="FT56">
            <v>0</v>
          </cell>
          <cell r="FU56">
            <v>0</v>
          </cell>
          <cell r="FV56">
            <v>0</v>
          </cell>
          <cell r="FW56">
            <v>321</v>
          </cell>
          <cell r="FX56">
            <v>347</v>
          </cell>
          <cell r="FY56">
            <v>108</v>
          </cell>
          <cell r="FZ56">
            <v>68</v>
          </cell>
          <cell r="GE56">
            <v>0.48958333333333398</v>
          </cell>
          <cell r="GF56">
            <v>250</v>
          </cell>
          <cell r="GG56">
            <v>984</v>
          </cell>
          <cell r="GH56">
            <v>146</v>
          </cell>
          <cell r="GI56">
            <v>6</v>
          </cell>
          <cell r="GJ56">
            <v>0</v>
          </cell>
          <cell r="GK56">
            <v>0</v>
          </cell>
          <cell r="GL56">
            <v>87</v>
          </cell>
          <cell r="GM56">
            <v>1146</v>
          </cell>
          <cell r="GN56">
            <v>197</v>
          </cell>
          <cell r="GO56">
            <v>27</v>
          </cell>
          <cell r="GP56">
            <v>0</v>
          </cell>
          <cell r="GQ56">
            <v>0</v>
          </cell>
          <cell r="GR56">
            <v>182</v>
          </cell>
          <cell r="GS56">
            <v>69</v>
          </cell>
          <cell r="GT56">
            <v>258</v>
          </cell>
          <cell r="GU56">
            <v>0</v>
          </cell>
          <cell r="GV56">
            <v>0</v>
          </cell>
          <cell r="GW56">
            <v>0</v>
          </cell>
          <cell r="GX56">
            <v>185</v>
          </cell>
          <cell r="GY56">
            <v>57</v>
          </cell>
          <cell r="GZ56">
            <v>57</v>
          </cell>
          <cell r="HA56">
            <v>0</v>
          </cell>
          <cell r="HB56">
            <v>0</v>
          </cell>
          <cell r="HC56">
            <v>0</v>
          </cell>
          <cell r="HD56">
            <v>0</v>
          </cell>
          <cell r="HE56">
            <v>0</v>
          </cell>
          <cell r="HF56">
            <v>0</v>
          </cell>
          <cell r="HG56">
            <v>0</v>
          </cell>
          <cell r="HH56">
            <v>0</v>
          </cell>
          <cell r="HI56">
            <v>0</v>
          </cell>
          <cell r="HJ56">
            <v>0</v>
          </cell>
          <cell r="HK56">
            <v>0</v>
          </cell>
          <cell r="HL56">
            <v>0</v>
          </cell>
          <cell r="HM56">
            <v>0</v>
          </cell>
          <cell r="HN56">
            <v>0</v>
          </cell>
          <cell r="HO56">
            <v>0</v>
          </cell>
          <cell r="HP56">
            <v>1386</v>
          </cell>
          <cell r="HQ56">
            <v>1457</v>
          </cell>
          <cell r="HR56">
            <v>509</v>
          </cell>
          <cell r="HS56">
            <v>299</v>
          </cell>
        </row>
        <row r="57">
          <cell r="EL57">
            <v>0.5</v>
          </cell>
          <cell r="EM57">
            <v>56</v>
          </cell>
          <cell r="EN57">
            <v>219</v>
          </cell>
          <cell r="EO57">
            <v>40</v>
          </cell>
          <cell r="EP57">
            <v>2</v>
          </cell>
          <cell r="EQ57">
            <v>0</v>
          </cell>
          <cell r="ER57">
            <v>0</v>
          </cell>
          <cell r="ES57">
            <v>24</v>
          </cell>
          <cell r="ET57">
            <v>275</v>
          </cell>
          <cell r="EU57">
            <v>47</v>
          </cell>
          <cell r="EV57">
            <v>7</v>
          </cell>
          <cell r="EW57">
            <v>0</v>
          </cell>
          <cell r="EX57">
            <v>0</v>
          </cell>
          <cell r="EY57">
            <v>56</v>
          </cell>
          <cell r="EZ57">
            <v>20</v>
          </cell>
          <cell r="FA57">
            <v>77</v>
          </cell>
          <cell r="FB57">
            <v>0</v>
          </cell>
          <cell r="FC57">
            <v>0</v>
          </cell>
          <cell r="FD57">
            <v>0</v>
          </cell>
          <cell r="FE57">
            <v>50</v>
          </cell>
          <cell r="FF57">
            <v>17</v>
          </cell>
          <cell r="FG57">
            <v>14</v>
          </cell>
          <cell r="FH57">
            <v>0</v>
          </cell>
          <cell r="FI57">
            <v>0</v>
          </cell>
          <cell r="FJ57">
            <v>0</v>
          </cell>
          <cell r="FK57">
            <v>0</v>
          </cell>
          <cell r="FL57">
            <v>0</v>
          </cell>
          <cell r="FM57">
            <v>0</v>
          </cell>
          <cell r="FN57">
            <v>0</v>
          </cell>
          <cell r="FO57">
            <v>0</v>
          </cell>
          <cell r="FP57">
            <v>0</v>
          </cell>
          <cell r="FQ57">
            <v>0</v>
          </cell>
          <cell r="FR57">
            <v>0</v>
          </cell>
          <cell r="FS57">
            <v>0</v>
          </cell>
          <cell r="FT57">
            <v>0</v>
          </cell>
          <cell r="FU57">
            <v>0</v>
          </cell>
          <cell r="FV57">
            <v>0</v>
          </cell>
          <cell r="FW57">
            <v>317</v>
          </cell>
          <cell r="FX57">
            <v>353</v>
          </cell>
          <cell r="FY57">
            <v>153</v>
          </cell>
          <cell r="FZ57">
            <v>81</v>
          </cell>
          <cell r="GE57">
            <v>0.5</v>
          </cell>
          <cell r="GF57">
            <v>245</v>
          </cell>
          <cell r="GG57">
            <v>997</v>
          </cell>
          <cell r="GH57">
            <v>148</v>
          </cell>
          <cell r="GI57">
            <v>5</v>
          </cell>
          <cell r="GJ57">
            <v>0</v>
          </cell>
          <cell r="GK57">
            <v>0</v>
          </cell>
          <cell r="GL57">
            <v>93</v>
          </cell>
          <cell r="GM57">
            <v>1139</v>
          </cell>
          <cell r="GN57">
            <v>204</v>
          </cell>
          <cell r="GO57">
            <v>22</v>
          </cell>
          <cell r="GP57">
            <v>0</v>
          </cell>
          <cell r="GQ57">
            <v>0</v>
          </cell>
          <cell r="GR57">
            <v>186</v>
          </cell>
          <cell r="GS57">
            <v>70</v>
          </cell>
          <cell r="GT57">
            <v>265</v>
          </cell>
          <cell r="GU57">
            <v>0</v>
          </cell>
          <cell r="GV57">
            <v>0</v>
          </cell>
          <cell r="GW57">
            <v>0</v>
          </cell>
          <cell r="GX57">
            <v>209</v>
          </cell>
          <cell r="GY57">
            <v>65</v>
          </cell>
          <cell r="GZ57">
            <v>49</v>
          </cell>
          <cell r="HA57">
            <v>0</v>
          </cell>
          <cell r="HB57">
            <v>0</v>
          </cell>
          <cell r="HC57">
            <v>0</v>
          </cell>
          <cell r="HD57">
            <v>0</v>
          </cell>
          <cell r="HE57">
            <v>0</v>
          </cell>
          <cell r="HF57">
            <v>0</v>
          </cell>
          <cell r="HG57">
            <v>0</v>
          </cell>
          <cell r="HH57">
            <v>0</v>
          </cell>
          <cell r="HI57">
            <v>0</v>
          </cell>
          <cell r="HJ57">
            <v>0</v>
          </cell>
          <cell r="HK57">
            <v>0</v>
          </cell>
          <cell r="HL57">
            <v>0</v>
          </cell>
          <cell r="HM57">
            <v>0</v>
          </cell>
          <cell r="HN57">
            <v>0</v>
          </cell>
          <cell r="HO57">
            <v>0</v>
          </cell>
          <cell r="HP57">
            <v>1395</v>
          </cell>
          <cell r="HQ57">
            <v>1458</v>
          </cell>
          <cell r="HR57">
            <v>521</v>
          </cell>
          <cell r="HS57">
            <v>323</v>
          </cell>
        </row>
        <row r="58">
          <cell r="EL58">
            <v>0.51041666666666696</v>
          </cell>
          <cell r="EM58">
            <v>66</v>
          </cell>
          <cell r="EN58">
            <v>292</v>
          </cell>
          <cell r="EO58">
            <v>41</v>
          </cell>
          <cell r="EP58">
            <v>1</v>
          </cell>
          <cell r="EQ58">
            <v>0</v>
          </cell>
          <cell r="ER58">
            <v>0</v>
          </cell>
          <cell r="ES58">
            <v>25</v>
          </cell>
          <cell r="ET58">
            <v>259</v>
          </cell>
          <cell r="EU58">
            <v>47</v>
          </cell>
          <cell r="EV58">
            <v>4</v>
          </cell>
          <cell r="EW58">
            <v>0</v>
          </cell>
          <cell r="EX58">
            <v>0</v>
          </cell>
          <cell r="EY58">
            <v>42</v>
          </cell>
          <cell r="EZ58">
            <v>18</v>
          </cell>
          <cell r="FA58">
            <v>57</v>
          </cell>
          <cell r="FB58">
            <v>0</v>
          </cell>
          <cell r="FC58">
            <v>0</v>
          </cell>
          <cell r="FD58">
            <v>0</v>
          </cell>
          <cell r="FE58">
            <v>58</v>
          </cell>
          <cell r="FF58">
            <v>15</v>
          </cell>
          <cell r="FG58">
            <v>10</v>
          </cell>
          <cell r="FH58">
            <v>0</v>
          </cell>
          <cell r="FI58">
            <v>0</v>
          </cell>
          <cell r="FJ58">
            <v>0</v>
          </cell>
          <cell r="FK58">
            <v>0</v>
          </cell>
          <cell r="FL58">
            <v>0</v>
          </cell>
          <cell r="FM58">
            <v>0</v>
          </cell>
          <cell r="FN58">
            <v>0</v>
          </cell>
          <cell r="FO58">
            <v>0</v>
          </cell>
          <cell r="FP58">
            <v>0</v>
          </cell>
          <cell r="FQ58">
            <v>0</v>
          </cell>
          <cell r="FR58">
            <v>0</v>
          </cell>
          <cell r="FS58">
            <v>0</v>
          </cell>
          <cell r="FT58">
            <v>0</v>
          </cell>
          <cell r="FU58">
            <v>0</v>
          </cell>
          <cell r="FV58">
            <v>0</v>
          </cell>
          <cell r="FW58">
            <v>400</v>
          </cell>
          <cell r="FX58">
            <v>335</v>
          </cell>
          <cell r="FY58">
            <v>117</v>
          </cell>
          <cell r="FZ58">
            <v>83</v>
          </cell>
          <cell r="GE58">
            <v>0.51041666666666696</v>
          </cell>
          <cell r="GF58">
            <v>241</v>
          </cell>
          <cell r="GG58">
            <v>998</v>
          </cell>
          <cell r="GH58">
            <v>137</v>
          </cell>
          <cell r="GI58">
            <v>6</v>
          </cell>
          <cell r="GJ58">
            <v>0</v>
          </cell>
          <cell r="GK58">
            <v>0</v>
          </cell>
          <cell r="GL58">
            <v>89</v>
          </cell>
          <cell r="GM58">
            <v>1156</v>
          </cell>
          <cell r="GN58">
            <v>195</v>
          </cell>
          <cell r="GO58">
            <v>17</v>
          </cell>
          <cell r="GP58">
            <v>0</v>
          </cell>
          <cell r="GQ58">
            <v>0</v>
          </cell>
          <cell r="GR58">
            <v>176</v>
          </cell>
          <cell r="GS58">
            <v>66</v>
          </cell>
          <cell r="GT58">
            <v>261</v>
          </cell>
          <cell r="GU58">
            <v>0</v>
          </cell>
          <cell r="GV58">
            <v>0</v>
          </cell>
          <cell r="GW58">
            <v>0</v>
          </cell>
          <cell r="GX58">
            <v>203</v>
          </cell>
          <cell r="GY58">
            <v>58</v>
          </cell>
          <cell r="GZ58">
            <v>47</v>
          </cell>
          <cell r="HA58">
            <v>0</v>
          </cell>
          <cell r="HB58">
            <v>0</v>
          </cell>
          <cell r="HC58">
            <v>0</v>
          </cell>
          <cell r="HD58">
            <v>0</v>
          </cell>
          <cell r="HE58">
            <v>0</v>
          </cell>
          <cell r="HF58">
            <v>0</v>
          </cell>
          <cell r="HG58">
            <v>0</v>
          </cell>
          <cell r="HH58">
            <v>0</v>
          </cell>
          <cell r="HI58">
            <v>0</v>
          </cell>
          <cell r="HJ58">
            <v>0</v>
          </cell>
          <cell r="HK58">
            <v>0</v>
          </cell>
          <cell r="HL58">
            <v>0</v>
          </cell>
          <cell r="HM58">
            <v>0</v>
          </cell>
          <cell r="HN58">
            <v>0</v>
          </cell>
          <cell r="HO58">
            <v>0</v>
          </cell>
          <cell r="HP58">
            <v>1382</v>
          </cell>
          <cell r="HQ58">
            <v>1457</v>
          </cell>
          <cell r="HR58">
            <v>503</v>
          </cell>
          <cell r="HS58">
            <v>308</v>
          </cell>
        </row>
        <row r="59">
          <cell r="EL59">
            <v>0.52083333333333404</v>
          </cell>
          <cell r="EM59">
            <v>71</v>
          </cell>
          <cell r="EN59">
            <v>246</v>
          </cell>
          <cell r="EO59">
            <v>31</v>
          </cell>
          <cell r="EP59">
            <v>0</v>
          </cell>
          <cell r="EQ59">
            <v>0</v>
          </cell>
          <cell r="ER59">
            <v>0</v>
          </cell>
          <cell r="ES59">
            <v>24</v>
          </cell>
          <cell r="ET59">
            <v>336</v>
          </cell>
          <cell r="EU59">
            <v>54</v>
          </cell>
          <cell r="EV59">
            <v>8</v>
          </cell>
          <cell r="EW59">
            <v>0</v>
          </cell>
          <cell r="EX59">
            <v>0</v>
          </cell>
          <cell r="EY59">
            <v>42</v>
          </cell>
          <cell r="EZ59">
            <v>17</v>
          </cell>
          <cell r="FA59">
            <v>72</v>
          </cell>
          <cell r="FB59">
            <v>0</v>
          </cell>
          <cell r="FC59">
            <v>0</v>
          </cell>
          <cell r="FD59">
            <v>0</v>
          </cell>
          <cell r="FE59">
            <v>41</v>
          </cell>
          <cell r="FF59">
            <v>13</v>
          </cell>
          <cell r="FG59">
            <v>13</v>
          </cell>
          <cell r="FH59">
            <v>0</v>
          </cell>
          <cell r="FI59">
            <v>0</v>
          </cell>
          <cell r="FJ59">
            <v>0</v>
          </cell>
          <cell r="FK59">
            <v>0</v>
          </cell>
          <cell r="FL59">
            <v>0</v>
          </cell>
          <cell r="FM59">
            <v>0</v>
          </cell>
          <cell r="FN59">
            <v>0</v>
          </cell>
          <cell r="FO59">
            <v>0</v>
          </cell>
          <cell r="FP59">
            <v>0</v>
          </cell>
          <cell r="FQ59">
            <v>0</v>
          </cell>
          <cell r="FR59">
            <v>0</v>
          </cell>
          <cell r="FS59">
            <v>0</v>
          </cell>
          <cell r="FT59">
            <v>0</v>
          </cell>
          <cell r="FU59">
            <v>0</v>
          </cell>
          <cell r="FV59">
            <v>0</v>
          </cell>
          <cell r="FW59">
            <v>348</v>
          </cell>
          <cell r="FX59">
            <v>422</v>
          </cell>
          <cell r="FY59">
            <v>131</v>
          </cell>
          <cell r="FZ59">
            <v>67</v>
          </cell>
          <cell r="GE59">
            <v>0.52083333333333404</v>
          </cell>
          <cell r="GF59">
            <v>251</v>
          </cell>
          <cell r="GG59">
            <v>1001</v>
          </cell>
          <cell r="GH59">
            <v>125</v>
          </cell>
          <cell r="GI59">
            <v>5</v>
          </cell>
          <cell r="GJ59">
            <v>0</v>
          </cell>
          <cell r="GK59">
            <v>0</v>
          </cell>
          <cell r="GL59">
            <v>82</v>
          </cell>
          <cell r="GM59">
            <v>1177</v>
          </cell>
          <cell r="GN59">
            <v>199</v>
          </cell>
          <cell r="GO59">
            <v>15</v>
          </cell>
          <cell r="GP59">
            <v>0</v>
          </cell>
          <cell r="GQ59">
            <v>0</v>
          </cell>
          <cell r="GR59">
            <v>182</v>
          </cell>
          <cell r="GS59">
            <v>63</v>
          </cell>
          <cell r="GT59">
            <v>272</v>
          </cell>
          <cell r="GU59">
            <v>0</v>
          </cell>
          <cell r="GV59">
            <v>0</v>
          </cell>
          <cell r="GW59">
            <v>0</v>
          </cell>
          <cell r="GX59">
            <v>186</v>
          </cell>
          <cell r="GY59">
            <v>56</v>
          </cell>
          <cell r="GZ59">
            <v>51</v>
          </cell>
          <cell r="HA59">
            <v>0</v>
          </cell>
          <cell r="HB59">
            <v>0</v>
          </cell>
          <cell r="HC59">
            <v>0</v>
          </cell>
          <cell r="HD59">
            <v>0</v>
          </cell>
          <cell r="HE59">
            <v>0</v>
          </cell>
          <cell r="HF59">
            <v>0</v>
          </cell>
          <cell r="HG59">
            <v>0</v>
          </cell>
          <cell r="HH59">
            <v>0</v>
          </cell>
          <cell r="HI59">
            <v>0</v>
          </cell>
          <cell r="HJ59">
            <v>0</v>
          </cell>
          <cell r="HK59">
            <v>0</v>
          </cell>
          <cell r="HL59">
            <v>0</v>
          </cell>
          <cell r="HM59">
            <v>0</v>
          </cell>
          <cell r="HN59">
            <v>0</v>
          </cell>
          <cell r="HO59">
            <v>0</v>
          </cell>
          <cell r="HP59">
            <v>1382</v>
          </cell>
          <cell r="HQ59">
            <v>1473</v>
          </cell>
          <cell r="HR59">
            <v>517</v>
          </cell>
          <cell r="HS59">
            <v>293</v>
          </cell>
        </row>
        <row r="60">
          <cell r="EL60">
            <v>0.53125</v>
          </cell>
          <cell r="EM60">
            <v>52</v>
          </cell>
          <cell r="EN60">
            <v>240</v>
          </cell>
          <cell r="EO60">
            <v>36</v>
          </cell>
          <cell r="EP60">
            <v>2</v>
          </cell>
          <cell r="EQ60">
            <v>0</v>
          </cell>
          <cell r="ER60">
            <v>0</v>
          </cell>
          <cell r="ES60">
            <v>20</v>
          </cell>
          <cell r="ET60">
            <v>269</v>
          </cell>
          <cell r="EU60">
            <v>56</v>
          </cell>
          <cell r="EV60">
            <v>3</v>
          </cell>
          <cell r="EW60">
            <v>0</v>
          </cell>
          <cell r="EX60">
            <v>0</v>
          </cell>
          <cell r="EY60">
            <v>46</v>
          </cell>
          <cell r="EZ60">
            <v>15</v>
          </cell>
          <cell r="FA60">
            <v>59</v>
          </cell>
          <cell r="FB60">
            <v>0</v>
          </cell>
          <cell r="FC60">
            <v>0</v>
          </cell>
          <cell r="FD60">
            <v>0</v>
          </cell>
          <cell r="FE60">
            <v>60</v>
          </cell>
          <cell r="FF60">
            <v>20</v>
          </cell>
          <cell r="FG60">
            <v>12</v>
          </cell>
          <cell r="FH60">
            <v>0</v>
          </cell>
          <cell r="FI60">
            <v>0</v>
          </cell>
          <cell r="FJ60">
            <v>0</v>
          </cell>
          <cell r="FK60">
            <v>0</v>
          </cell>
          <cell r="FL60">
            <v>0</v>
          </cell>
          <cell r="FM60">
            <v>0</v>
          </cell>
          <cell r="FN60">
            <v>0</v>
          </cell>
          <cell r="FO60">
            <v>0</v>
          </cell>
          <cell r="FP60">
            <v>0</v>
          </cell>
          <cell r="FQ60">
            <v>0</v>
          </cell>
          <cell r="FR60">
            <v>0</v>
          </cell>
          <cell r="FS60">
            <v>0</v>
          </cell>
          <cell r="FT60">
            <v>0</v>
          </cell>
          <cell r="FU60">
            <v>0</v>
          </cell>
          <cell r="FV60">
            <v>0</v>
          </cell>
          <cell r="FW60">
            <v>330</v>
          </cell>
          <cell r="FX60">
            <v>348</v>
          </cell>
          <cell r="FY60">
            <v>120</v>
          </cell>
          <cell r="FZ60">
            <v>92</v>
          </cell>
          <cell r="GE60">
            <v>0.53125</v>
          </cell>
          <cell r="GF60">
            <v>243</v>
          </cell>
          <cell r="GG60">
            <v>995</v>
          </cell>
          <cell r="GH60">
            <v>120</v>
          </cell>
          <cell r="GI60">
            <v>5</v>
          </cell>
          <cell r="GJ60">
            <v>0</v>
          </cell>
          <cell r="GK60">
            <v>0</v>
          </cell>
          <cell r="GL60">
            <v>79</v>
          </cell>
          <cell r="GM60">
            <v>1156</v>
          </cell>
          <cell r="GN60">
            <v>188</v>
          </cell>
          <cell r="GO60">
            <v>9</v>
          </cell>
          <cell r="GP60">
            <v>0</v>
          </cell>
          <cell r="GQ60">
            <v>0</v>
          </cell>
          <cell r="GR60">
            <v>181</v>
          </cell>
          <cell r="GS60">
            <v>64</v>
          </cell>
          <cell r="GT60">
            <v>276</v>
          </cell>
          <cell r="GU60">
            <v>0</v>
          </cell>
          <cell r="GV60">
            <v>0</v>
          </cell>
          <cell r="GW60">
            <v>0</v>
          </cell>
          <cell r="GX60">
            <v>200</v>
          </cell>
          <cell r="GY60">
            <v>56</v>
          </cell>
          <cell r="GZ60">
            <v>51</v>
          </cell>
          <cell r="HA60">
            <v>0</v>
          </cell>
          <cell r="HB60">
            <v>0</v>
          </cell>
          <cell r="HC60">
            <v>0</v>
          </cell>
          <cell r="HD60">
            <v>0</v>
          </cell>
          <cell r="HE60">
            <v>0</v>
          </cell>
          <cell r="HF60">
            <v>0</v>
          </cell>
          <cell r="HG60">
            <v>0</v>
          </cell>
          <cell r="HH60">
            <v>0</v>
          </cell>
          <cell r="HI60">
            <v>0</v>
          </cell>
          <cell r="HJ60">
            <v>0</v>
          </cell>
          <cell r="HK60">
            <v>0</v>
          </cell>
          <cell r="HL60">
            <v>0</v>
          </cell>
          <cell r="HM60">
            <v>0</v>
          </cell>
          <cell r="HN60">
            <v>0</v>
          </cell>
          <cell r="HO60">
            <v>0</v>
          </cell>
          <cell r="HP60">
            <v>1363</v>
          </cell>
          <cell r="HQ60">
            <v>1432</v>
          </cell>
          <cell r="HR60">
            <v>521</v>
          </cell>
          <cell r="HS60">
            <v>307</v>
          </cell>
        </row>
        <row r="61">
          <cell r="EL61">
            <v>0.54166666666666663</v>
          </cell>
          <cell r="EM61">
            <v>52</v>
          </cell>
          <cell r="EN61">
            <v>220</v>
          </cell>
          <cell r="EO61">
            <v>29</v>
          </cell>
          <cell r="EP61">
            <v>3</v>
          </cell>
          <cell r="EQ61">
            <v>0</v>
          </cell>
          <cell r="ER61">
            <v>0</v>
          </cell>
          <cell r="ES61">
            <v>20</v>
          </cell>
          <cell r="ET61">
            <v>292</v>
          </cell>
          <cell r="EU61">
            <v>38</v>
          </cell>
          <cell r="EV61">
            <v>2</v>
          </cell>
          <cell r="EW61">
            <v>0</v>
          </cell>
          <cell r="EX61">
            <v>0</v>
          </cell>
          <cell r="EY61">
            <v>46</v>
          </cell>
          <cell r="EZ61">
            <v>16</v>
          </cell>
          <cell r="FA61">
            <v>73</v>
          </cell>
          <cell r="FB61">
            <v>0</v>
          </cell>
          <cell r="FC61">
            <v>0</v>
          </cell>
          <cell r="FD61">
            <v>0</v>
          </cell>
          <cell r="FE61">
            <v>44</v>
          </cell>
          <cell r="FF61">
            <v>10</v>
          </cell>
          <cell r="FG61">
            <v>12</v>
          </cell>
          <cell r="FH61">
            <v>0</v>
          </cell>
          <cell r="FI61">
            <v>0</v>
          </cell>
          <cell r="FJ61">
            <v>0</v>
          </cell>
          <cell r="FK61">
            <v>0</v>
          </cell>
          <cell r="FL61">
            <v>0</v>
          </cell>
          <cell r="FM61">
            <v>0</v>
          </cell>
          <cell r="FN61">
            <v>0</v>
          </cell>
          <cell r="FO61">
            <v>0</v>
          </cell>
          <cell r="FP61">
            <v>0</v>
          </cell>
          <cell r="FQ61">
            <v>0</v>
          </cell>
          <cell r="FR61">
            <v>0</v>
          </cell>
          <cell r="FS61">
            <v>0</v>
          </cell>
          <cell r="FT61">
            <v>0</v>
          </cell>
          <cell r="FU61">
            <v>0</v>
          </cell>
          <cell r="FV61">
            <v>0</v>
          </cell>
          <cell r="FW61">
            <v>304</v>
          </cell>
          <cell r="FX61">
            <v>352</v>
          </cell>
          <cell r="FY61">
            <v>135</v>
          </cell>
          <cell r="FZ61">
            <v>66</v>
          </cell>
          <cell r="GE61">
            <v>0.54166666666666663</v>
          </cell>
          <cell r="GF61">
            <v>252</v>
          </cell>
          <cell r="GG61">
            <v>978</v>
          </cell>
          <cell r="GH61">
            <v>125</v>
          </cell>
          <cell r="GI61">
            <v>4</v>
          </cell>
          <cell r="GJ61">
            <v>0</v>
          </cell>
          <cell r="GK61">
            <v>0</v>
          </cell>
          <cell r="GL61">
            <v>75</v>
          </cell>
          <cell r="GM61">
            <v>1181</v>
          </cell>
          <cell r="GN61">
            <v>184</v>
          </cell>
          <cell r="GO61">
            <v>11</v>
          </cell>
          <cell r="GP61">
            <v>0</v>
          </cell>
          <cell r="GQ61">
            <v>0</v>
          </cell>
          <cell r="GR61">
            <v>181</v>
          </cell>
          <cell r="GS61">
            <v>61</v>
          </cell>
          <cell r="GT61">
            <v>281</v>
          </cell>
          <cell r="GU61">
            <v>0</v>
          </cell>
          <cell r="GV61">
            <v>0</v>
          </cell>
          <cell r="GW61">
            <v>0</v>
          </cell>
          <cell r="GX61">
            <v>170</v>
          </cell>
          <cell r="GY61">
            <v>48</v>
          </cell>
          <cell r="GZ61">
            <v>52</v>
          </cell>
          <cell r="HA61">
            <v>0</v>
          </cell>
          <cell r="HB61">
            <v>0</v>
          </cell>
          <cell r="HC61">
            <v>0</v>
          </cell>
          <cell r="HD61">
            <v>0</v>
          </cell>
          <cell r="HE61">
            <v>0</v>
          </cell>
          <cell r="HF61">
            <v>0</v>
          </cell>
          <cell r="HG61">
            <v>0</v>
          </cell>
          <cell r="HH61">
            <v>0</v>
          </cell>
          <cell r="HI61">
            <v>0</v>
          </cell>
          <cell r="HJ61">
            <v>0</v>
          </cell>
          <cell r="HK61">
            <v>0</v>
          </cell>
          <cell r="HL61">
            <v>0</v>
          </cell>
          <cell r="HM61">
            <v>0</v>
          </cell>
          <cell r="HN61">
            <v>0</v>
          </cell>
          <cell r="HO61">
            <v>0</v>
          </cell>
          <cell r="HP61">
            <v>1359</v>
          </cell>
          <cell r="HQ61">
            <v>1451</v>
          </cell>
          <cell r="HR61">
            <v>523</v>
          </cell>
          <cell r="HS61">
            <v>270</v>
          </cell>
        </row>
        <row r="62">
          <cell r="EL62">
            <v>0.55208333333333337</v>
          </cell>
          <cell r="EM62">
            <v>76</v>
          </cell>
          <cell r="EN62">
            <v>295</v>
          </cell>
          <cell r="EO62">
            <v>29</v>
          </cell>
          <cell r="EP62">
            <v>0</v>
          </cell>
          <cell r="EQ62">
            <v>0</v>
          </cell>
          <cell r="ER62">
            <v>0</v>
          </cell>
          <cell r="ES62">
            <v>18</v>
          </cell>
          <cell r="ET62">
            <v>280</v>
          </cell>
          <cell r="EU62">
            <v>51</v>
          </cell>
          <cell r="EV62">
            <v>2</v>
          </cell>
          <cell r="EW62">
            <v>0</v>
          </cell>
          <cell r="EX62">
            <v>0</v>
          </cell>
          <cell r="EY62">
            <v>48</v>
          </cell>
          <cell r="EZ62">
            <v>15</v>
          </cell>
          <cell r="FA62">
            <v>68</v>
          </cell>
          <cell r="FB62">
            <v>0</v>
          </cell>
          <cell r="FC62">
            <v>0</v>
          </cell>
          <cell r="FD62">
            <v>0</v>
          </cell>
          <cell r="FE62">
            <v>41</v>
          </cell>
          <cell r="FF62">
            <v>13</v>
          </cell>
          <cell r="FG62">
            <v>14</v>
          </cell>
          <cell r="FH62">
            <v>0</v>
          </cell>
          <cell r="FI62">
            <v>0</v>
          </cell>
          <cell r="FJ62">
            <v>0</v>
          </cell>
          <cell r="FK62">
            <v>0</v>
          </cell>
          <cell r="FL62">
            <v>0</v>
          </cell>
          <cell r="FM62">
            <v>0</v>
          </cell>
          <cell r="FN62">
            <v>0</v>
          </cell>
          <cell r="FO62">
            <v>0</v>
          </cell>
          <cell r="FP62">
            <v>0</v>
          </cell>
          <cell r="FQ62">
            <v>0</v>
          </cell>
          <cell r="FR62">
            <v>0</v>
          </cell>
          <cell r="FS62">
            <v>0</v>
          </cell>
          <cell r="FT62">
            <v>0</v>
          </cell>
          <cell r="FU62">
            <v>0</v>
          </cell>
          <cell r="FV62">
            <v>0</v>
          </cell>
          <cell r="FW62">
            <v>400</v>
          </cell>
          <cell r="FX62">
            <v>351</v>
          </cell>
          <cell r="FY62">
            <v>131</v>
          </cell>
          <cell r="FZ62">
            <v>68</v>
          </cell>
          <cell r="GE62">
            <v>0.55208333333333337</v>
          </cell>
          <cell r="GF62">
            <v>245</v>
          </cell>
          <cell r="GG62">
            <v>936</v>
          </cell>
          <cell r="GH62">
            <v>128</v>
          </cell>
          <cell r="GI62">
            <v>3</v>
          </cell>
          <cell r="GJ62">
            <v>0</v>
          </cell>
          <cell r="GK62">
            <v>0</v>
          </cell>
          <cell r="GL62">
            <v>72</v>
          </cell>
          <cell r="GM62">
            <v>1204</v>
          </cell>
          <cell r="GN62">
            <v>182</v>
          </cell>
          <cell r="GO62">
            <v>12</v>
          </cell>
          <cell r="GP62">
            <v>0</v>
          </cell>
          <cell r="GQ62">
            <v>0</v>
          </cell>
          <cell r="GR62">
            <v>181</v>
          </cell>
          <cell r="GS62">
            <v>56</v>
          </cell>
          <cell r="GT62">
            <v>281</v>
          </cell>
          <cell r="GU62">
            <v>0</v>
          </cell>
          <cell r="GV62">
            <v>0</v>
          </cell>
          <cell r="GW62">
            <v>0</v>
          </cell>
          <cell r="GX62">
            <v>167</v>
          </cell>
          <cell r="GY62">
            <v>44</v>
          </cell>
          <cell r="GZ62">
            <v>50</v>
          </cell>
          <cell r="HA62">
            <v>0</v>
          </cell>
          <cell r="HB62">
            <v>0</v>
          </cell>
          <cell r="HC62">
            <v>0</v>
          </cell>
          <cell r="HD62">
            <v>0</v>
          </cell>
          <cell r="HE62">
            <v>0</v>
          </cell>
          <cell r="HF62">
            <v>0</v>
          </cell>
          <cell r="HG62">
            <v>0</v>
          </cell>
          <cell r="HH62">
            <v>0</v>
          </cell>
          <cell r="HI62">
            <v>0</v>
          </cell>
          <cell r="HJ62">
            <v>0</v>
          </cell>
          <cell r="HK62">
            <v>0</v>
          </cell>
          <cell r="HL62">
            <v>0</v>
          </cell>
          <cell r="HM62">
            <v>0</v>
          </cell>
          <cell r="HN62">
            <v>0</v>
          </cell>
          <cell r="HO62">
            <v>0</v>
          </cell>
          <cell r="HP62">
            <v>1312</v>
          </cell>
          <cell r="HQ62">
            <v>1470</v>
          </cell>
          <cell r="HR62">
            <v>518</v>
          </cell>
          <cell r="HS62">
            <v>261</v>
          </cell>
        </row>
        <row r="63">
          <cell r="EL63">
            <v>0.5625</v>
          </cell>
          <cell r="EM63">
            <v>63</v>
          </cell>
          <cell r="EN63">
            <v>240</v>
          </cell>
          <cell r="EO63">
            <v>26</v>
          </cell>
          <cell r="EP63">
            <v>0</v>
          </cell>
          <cell r="EQ63">
            <v>0</v>
          </cell>
          <cell r="ER63">
            <v>0</v>
          </cell>
          <cell r="ES63">
            <v>21</v>
          </cell>
          <cell r="ET63">
            <v>315</v>
          </cell>
          <cell r="EU63">
            <v>43</v>
          </cell>
          <cell r="EV63">
            <v>2</v>
          </cell>
          <cell r="EW63">
            <v>0</v>
          </cell>
          <cell r="EX63">
            <v>0</v>
          </cell>
          <cell r="EY63">
            <v>41</v>
          </cell>
          <cell r="EZ63">
            <v>18</v>
          </cell>
          <cell r="FA63">
            <v>76</v>
          </cell>
          <cell r="FB63">
            <v>0</v>
          </cell>
          <cell r="FC63">
            <v>0</v>
          </cell>
          <cell r="FD63">
            <v>0</v>
          </cell>
          <cell r="FE63">
            <v>55</v>
          </cell>
          <cell r="FF63">
            <v>13</v>
          </cell>
          <cell r="FG63">
            <v>13</v>
          </cell>
          <cell r="FH63">
            <v>0</v>
          </cell>
          <cell r="FI63">
            <v>0</v>
          </cell>
          <cell r="FJ63">
            <v>0</v>
          </cell>
          <cell r="FK63">
            <v>0</v>
          </cell>
          <cell r="FL63">
            <v>0</v>
          </cell>
          <cell r="FM63">
            <v>0</v>
          </cell>
          <cell r="FN63">
            <v>0</v>
          </cell>
          <cell r="FO63">
            <v>0</v>
          </cell>
          <cell r="FP63">
            <v>0</v>
          </cell>
          <cell r="FQ63">
            <v>0</v>
          </cell>
          <cell r="FR63">
            <v>0</v>
          </cell>
          <cell r="FS63">
            <v>0</v>
          </cell>
          <cell r="FT63">
            <v>0</v>
          </cell>
          <cell r="FU63">
            <v>0</v>
          </cell>
          <cell r="FV63">
            <v>0</v>
          </cell>
          <cell r="FW63">
            <v>329</v>
          </cell>
          <cell r="FX63">
            <v>381</v>
          </cell>
          <cell r="FY63">
            <v>135</v>
          </cell>
          <cell r="FZ63">
            <v>81</v>
          </cell>
          <cell r="GE63">
            <v>0.5625</v>
          </cell>
          <cell r="GF63">
            <v>215</v>
          </cell>
          <cell r="GG63">
            <v>859</v>
          </cell>
          <cell r="GH63">
            <v>124</v>
          </cell>
          <cell r="GI63">
            <v>7</v>
          </cell>
          <cell r="GJ63">
            <v>0</v>
          </cell>
          <cell r="GK63">
            <v>0</v>
          </cell>
          <cell r="GL63">
            <v>65</v>
          </cell>
          <cell r="GM63">
            <v>1243</v>
          </cell>
          <cell r="GN63">
            <v>160</v>
          </cell>
          <cell r="GO63">
            <v>12</v>
          </cell>
          <cell r="GP63">
            <v>0</v>
          </cell>
          <cell r="GQ63">
            <v>0</v>
          </cell>
          <cell r="GR63">
            <v>175</v>
          </cell>
          <cell r="GS63">
            <v>50</v>
          </cell>
          <cell r="GT63">
            <v>269</v>
          </cell>
          <cell r="GU63">
            <v>0</v>
          </cell>
          <cell r="GV63">
            <v>0</v>
          </cell>
          <cell r="GW63">
            <v>0</v>
          </cell>
          <cell r="GX63">
            <v>177</v>
          </cell>
          <cell r="GY63">
            <v>40</v>
          </cell>
          <cell r="GZ63">
            <v>56</v>
          </cell>
          <cell r="HA63">
            <v>0</v>
          </cell>
          <cell r="HB63">
            <v>0</v>
          </cell>
          <cell r="HC63">
            <v>0</v>
          </cell>
          <cell r="HD63">
            <v>0</v>
          </cell>
          <cell r="HE63">
            <v>0</v>
          </cell>
          <cell r="HF63">
            <v>0</v>
          </cell>
          <cell r="HG63">
            <v>0</v>
          </cell>
          <cell r="HH63">
            <v>0</v>
          </cell>
          <cell r="HI63">
            <v>0</v>
          </cell>
          <cell r="HJ63">
            <v>0</v>
          </cell>
          <cell r="HK63">
            <v>0</v>
          </cell>
          <cell r="HL63">
            <v>0</v>
          </cell>
          <cell r="HM63">
            <v>0</v>
          </cell>
          <cell r="HN63">
            <v>0</v>
          </cell>
          <cell r="HO63">
            <v>0</v>
          </cell>
          <cell r="HP63">
            <v>1205</v>
          </cell>
          <cell r="HQ63">
            <v>1480</v>
          </cell>
          <cell r="HR63">
            <v>494</v>
          </cell>
          <cell r="HS63">
            <v>273</v>
          </cell>
        </row>
        <row r="64">
          <cell r="EL64">
            <v>0.57291666666666663</v>
          </cell>
          <cell r="EM64">
            <v>61</v>
          </cell>
          <cell r="EN64">
            <v>223</v>
          </cell>
          <cell r="EO64">
            <v>41</v>
          </cell>
          <cell r="EP64">
            <v>1</v>
          </cell>
          <cell r="EQ64">
            <v>0</v>
          </cell>
          <cell r="ER64">
            <v>0</v>
          </cell>
          <cell r="ES64">
            <v>16</v>
          </cell>
          <cell r="ET64">
            <v>294</v>
          </cell>
          <cell r="EU64">
            <v>52</v>
          </cell>
          <cell r="EV64">
            <v>5</v>
          </cell>
          <cell r="EW64">
            <v>0</v>
          </cell>
          <cell r="EX64">
            <v>0</v>
          </cell>
          <cell r="EY64">
            <v>46</v>
          </cell>
          <cell r="EZ64">
            <v>12</v>
          </cell>
          <cell r="FA64">
            <v>64</v>
          </cell>
          <cell r="FB64">
            <v>0</v>
          </cell>
          <cell r="FC64">
            <v>0</v>
          </cell>
          <cell r="FD64">
            <v>0</v>
          </cell>
          <cell r="FE64">
            <v>30</v>
          </cell>
          <cell r="FF64">
            <v>12</v>
          </cell>
          <cell r="FG64">
            <v>13</v>
          </cell>
          <cell r="FH64">
            <v>0</v>
          </cell>
          <cell r="FI64">
            <v>0</v>
          </cell>
          <cell r="FJ64">
            <v>0</v>
          </cell>
          <cell r="FK64">
            <v>0</v>
          </cell>
          <cell r="FL64">
            <v>0</v>
          </cell>
          <cell r="FM64">
            <v>0</v>
          </cell>
          <cell r="FN64">
            <v>0</v>
          </cell>
          <cell r="FO64">
            <v>0</v>
          </cell>
          <cell r="FP64">
            <v>0</v>
          </cell>
          <cell r="FQ64">
            <v>0</v>
          </cell>
          <cell r="FR64">
            <v>0</v>
          </cell>
          <cell r="FS64">
            <v>0</v>
          </cell>
          <cell r="FT64">
            <v>0</v>
          </cell>
          <cell r="FU64">
            <v>0</v>
          </cell>
          <cell r="FV64">
            <v>0</v>
          </cell>
          <cell r="FW64">
            <v>326</v>
          </cell>
          <cell r="FX64">
            <v>367</v>
          </cell>
          <cell r="FY64">
            <v>122</v>
          </cell>
          <cell r="FZ64">
            <v>55</v>
          </cell>
          <cell r="GE64">
            <v>0.57291666666666663</v>
          </cell>
          <cell r="GF64">
            <v>213</v>
          </cell>
          <cell r="GG64">
            <v>868</v>
          </cell>
          <cell r="GH64">
            <v>122</v>
          </cell>
          <cell r="GI64">
            <v>8</v>
          </cell>
          <cell r="GJ64">
            <v>0</v>
          </cell>
          <cell r="GK64">
            <v>0</v>
          </cell>
          <cell r="GL64">
            <v>55</v>
          </cell>
          <cell r="GM64">
            <v>1315</v>
          </cell>
          <cell r="GN64">
            <v>155</v>
          </cell>
          <cell r="GO64">
            <v>13</v>
          </cell>
          <cell r="GP64">
            <v>0</v>
          </cell>
          <cell r="GQ64">
            <v>0</v>
          </cell>
          <cell r="GR64">
            <v>172</v>
          </cell>
          <cell r="GS64">
            <v>49</v>
          </cell>
          <cell r="GT64">
            <v>252</v>
          </cell>
          <cell r="GU64">
            <v>0</v>
          </cell>
          <cell r="GV64">
            <v>0</v>
          </cell>
          <cell r="GW64">
            <v>0</v>
          </cell>
          <cell r="GX64">
            <v>168</v>
          </cell>
          <cell r="GY64">
            <v>37</v>
          </cell>
          <cell r="GZ64">
            <v>58</v>
          </cell>
          <cell r="HA64">
            <v>0</v>
          </cell>
          <cell r="HB64">
            <v>0</v>
          </cell>
          <cell r="HC64">
            <v>0</v>
          </cell>
          <cell r="HD64">
            <v>0</v>
          </cell>
          <cell r="HE64">
            <v>0</v>
          </cell>
          <cell r="HF64">
            <v>0</v>
          </cell>
          <cell r="HG64">
            <v>0</v>
          </cell>
          <cell r="HH64">
            <v>0</v>
          </cell>
          <cell r="HI64">
            <v>0</v>
          </cell>
          <cell r="HJ64">
            <v>0</v>
          </cell>
          <cell r="HK64">
            <v>0</v>
          </cell>
          <cell r="HL64">
            <v>0</v>
          </cell>
          <cell r="HM64">
            <v>0</v>
          </cell>
          <cell r="HN64">
            <v>0</v>
          </cell>
          <cell r="HO64">
            <v>0</v>
          </cell>
          <cell r="HP64">
            <v>1211</v>
          </cell>
          <cell r="HQ64">
            <v>1538</v>
          </cell>
          <cell r="HR64">
            <v>473</v>
          </cell>
          <cell r="HS64">
            <v>263</v>
          </cell>
        </row>
        <row r="65">
          <cell r="EL65">
            <v>0.58333333333333404</v>
          </cell>
          <cell r="EM65">
            <v>45</v>
          </cell>
          <cell r="EN65">
            <v>178</v>
          </cell>
          <cell r="EO65">
            <v>32</v>
          </cell>
          <cell r="EP65">
            <v>2</v>
          </cell>
          <cell r="EQ65">
            <v>0</v>
          </cell>
          <cell r="ER65">
            <v>0</v>
          </cell>
          <cell r="ES65">
            <v>17</v>
          </cell>
          <cell r="ET65">
            <v>315</v>
          </cell>
          <cell r="EU65">
            <v>36</v>
          </cell>
          <cell r="EV65">
            <v>3</v>
          </cell>
          <cell r="EW65">
            <v>0</v>
          </cell>
          <cell r="EX65">
            <v>0</v>
          </cell>
          <cell r="EY65">
            <v>46</v>
          </cell>
          <cell r="EZ65">
            <v>11</v>
          </cell>
          <cell r="FA65">
            <v>73</v>
          </cell>
          <cell r="FB65">
            <v>0</v>
          </cell>
          <cell r="FC65">
            <v>0</v>
          </cell>
          <cell r="FD65">
            <v>0</v>
          </cell>
          <cell r="FE65">
            <v>41</v>
          </cell>
          <cell r="FF65">
            <v>6</v>
          </cell>
          <cell r="FG65">
            <v>10</v>
          </cell>
          <cell r="FH65">
            <v>0</v>
          </cell>
          <cell r="FI65">
            <v>0</v>
          </cell>
          <cell r="FJ65">
            <v>0</v>
          </cell>
          <cell r="FK65">
            <v>0</v>
          </cell>
          <cell r="FL65">
            <v>0</v>
          </cell>
          <cell r="FM65">
            <v>0</v>
          </cell>
          <cell r="FN65">
            <v>0</v>
          </cell>
          <cell r="FO65">
            <v>0</v>
          </cell>
          <cell r="FP65">
            <v>0</v>
          </cell>
          <cell r="FQ65">
            <v>0</v>
          </cell>
          <cell r="FR65">
            <v>0</v>
          </cell>
          <cell r="FS65">
            <v>0</v>
          </cell>
          <cell r="FT65">
            <v>0</v>
          </cell>
          <cell r="FU65">
            <v>0</v>
          </cell>
          <cell r="FV65">
            <v>0</v>
          </cell>
          <cell r="FW65">
            <v>257</v>
          </cell>
          <cell r="FX65">
            <v>371</v>
          </cell>
          <cell r="FY65">
            <v>130</v>
          </cell>
          <cell r="FZ65">
            <v>57</v>
          </cell>
          <cell r="GE65">
            <v>0.58333333333333404</v>
          </cell>
          <cell r="GF65">
            <v>223</v>
          </cell>
          <cell r="GG65">
            <v>853</v>
          </cell>
          <cell r="GH65">
            <v>111</v>
          </cell>
          <cell r="GI65">
            <v>10</v>
          </cell>
          <cell r="GJ65">
            <v>0</v>
          </cell>
          <cell r="GK65">
            <v>0</v>
          </cell>
          <cell r="GL65">
            <v>49</v>
          </cell>
          <cell r="GM65">
            <v>1414</v>
          </cell>
          <cell r="GN65">
            <v>141</v>
          </cell>
          <cell r="GO65">
            <v>11</v>
          </cell>
          <cell r="GP65">
            <v>0</v>
          </cell>
          <cell r="GQ65">
            <v>0</v>
          </cell>
          <cell r="GR65">
            <v>159</v>
          </cell>
          <cell r="GS65">
            <v>50</v>
          </cell>
          <cell r="GT65">
            <v>273</v>
          </cell>
          <cell r="GU65">
            <v>0</v>
          </cell>
          <cell r="GV65">
            <v>0</v>
          </cell>
          <cell r="GW65">
            <v>0</v>
          </cell>
          <cell r="GX65">
            <v>187</v>
          </cell>
          <cell r="GY65">
            <v>35</v>
          </cell>
          <cell r="GZ65">
            <v>61</v>
          </cell>
          <cell r="HA65">
            <v>0</v>
          </cell>
          <cell r="HB65">
            <v>0</v>
          </cell>
          <cell r="HC65">
            <v>0</v>
          </cell>
          <cell r="HD65">
            <v>0</v>
          </cell>
          <cell r="HE65">
            <v>0</v>
          </cell>
          <cell r="HF65">
            <v>0</v>
          </cell>
          <cell r="HG65">
            <v>0</v>
          </cell>
          <cell r="HH65">
            <v>0</v>
          </cell>
          <cell r="HI65">
            <v>0</v>
          </cell>
          <cell r="HJ65">
            <v>0</v>
          </cell>
          <cell r="HK65">
            <v>0</v>
          </cell>
          <cell r="HL65">
            <v>0</v>
          </cell>
          <cell r="HM65">
            <v>0</v>
          </cell>
          <cell r="HN65">
            <v>0</v>
          </cell>
          <cell r="HO65">
            <v>0</v>
          </cell>
          <cell r="HP65">
            <v>1197</v>
          </cell>
          <cell r="HQ65">
            <v>1615</v>
          </cell>
          <cell r="HR65">
            <v>482</v>
          </cell>
          <cell r="HS65">
            <v>283</v>
          </cell>
        </row>
        <row r="66">
          <cell r="EL66">
            <v>0.59375</v>
          </cell>
          <cell r="EM66">
            <v>46</v>
          </cell>
          <cell r="EN66">
            <v>218</v>
          </cell>
          <cell r="EO66">
            <v>25</v>
          </cell>
          <cell r="EP66">
            <v>4</v>
          </cell>
          <cell r="EQ66">
            <v>0</v>
          </cell>
          <cell r="ER66">
            <v>0</v>
          </cell>
          <cell r="ES66">
            <v>11</v>
          </cell>
          <cell r="ET66">
            <v>319</v>
          </cell>
          <cell r="EU66">
            <v>29</v>
          </cell>
          <cell r="EV66">
            <v>2</v>
          </cell>
          <cell r="EW66">
            <v>0</v>
          </cell>
          <cell r="EX66">
            <v>0</v>
          </cell>
          <cell r="EY66">
            <v>42</v>
          </cell>
          <cell r="EZ66">
            <v>9</v>
          </cell>
          <cell r="FA66">
            <v>56</v>
          </cell>
          <cell r="FB66">
            <v>0</v>
          </cell>
          <cell r="FC66">
            <v>0</v>
          </cell>
          <cell r="FD66">
            <v>0</v>
          </cell>
          <cell r="FE66">
            <v>51</v>
          </cell>
          <cell r="FF66">
            <v>9</v>
          </cell>
          <cell r="FG66">
            <v>20</v>
          </cell>
          <cell r="FH66">
            <v>0</v>
          </cell>
          <cell r="FI66">
            <v>0</v>
          </cell>
          <cell r="FJ66">
            <v>0</v>
          </cell>
          <cell r="FK66">
            <v>0</v>
          </cell>
          <cell r="FL66">
            <v>0</v>
          </cell>
          <cell r="FM66">
            <v>0</v>
          </cell>
          <cell r="FN66">
            <v>0</v>
          </cell>
          <cell r="FO66">
            <v>0</v>
          </cell>
          <cell r="FP66">
            <v>0</v>
          </cell>
          <cell r="FQ66">
            <v>0</v>
          </cell>
          <cell r="FR66">
            <v>0</v>
          </cell>
          <cell r="FS66">
            <v>0</v>
          </cell>
          <cell r="FT66">
            <v>0</v>
          </cell>
          <cell r="FU66">
            <v>0</v>
          </cell>
          <cell r="FV66">
            <v>0</v>
          </cell>
          <cell r="FW66">
            <v>293</v>
          </cell>
          <cell r="FX66">
            <v>361</v>
          </cell>
          <cell r="FY66">
            <v>107</v>
          </cell>
          <cell r="FZ66">
            <v>80</v>
          </cell>
          <cell r="GE66">
            <v>0.59375</v>
          </cell>
          <cell r="GF66">
            <v>229</v>
          </cell>
          <cell r="GG66">
            <v>887</v>
          </cell>
          <cell r="GH66">
            <v>104</v>
          </cell>
          <cell r="GI66">
            <v>9</v>
          </cell>
          <cell r="GJ66">
            <v>0</v>
          </cell>
          <cell r="GK66">
            <v>0</v>
          </cell>
          <cell r="GL66">
            <v>49</v>
          </cell>
          <cell r="GM66">
            <v>1508</v>
          </cell>
          <cell r="GN66">
            <v>144</v>
          </cell>
          <cell r="GO66">
            <v>13</v>
          </cell>
          <cell r="GP66">
            <v>0</v>
          </cell>
          <cell r="GQ66">
            <v>0</v>
          </cell>
          <cell r="GR66">
            <v>156</v>
          </cell>
          <cell r="GS66">
            <v>53</v>
          </cell>
          <cell r="GT66">
            <v>252</v>
          </cell>
          <cell r="GU66">
            <v>0</v>
          </cell>
          <cell r="GV66">
            <v>0</v>
          </cell>
          <cell r="GW66">
            <v>0</v>
          </cell>
          <cell r="GX66">
            <v>196</v>
          </cell>
          <cell r="GY66">
            <v>39</v>
          </cell>
          <cell r="GZ66">
            <v>63</v>
          </cell>
          <cell r="HA66">
            <v>0</v>
          </cell>
          <cell r="HB66">
            <v>0</v>
          </cell>
          <cell r="HC66">
            <v>0</v>
          </cell>
          <cell r="HD66">
            <v>0</v>
          </cell>
          <cell r="HE66">
            <v>0</v>
          </cell>
          <cell r="HF66">
            <v>0</v>
          </cell>
          <cell r="HG66">
            <v>0</v>
          </cell>
          <cell r="HH66">
            <v>0</v>
          </cell>
          <cell r="HI66">
            <v>0</v>
          </cell>
          <cell r="HJ66">
            <v>0</v>
          </cell>
          <cell r="HK66">
            <v>0</v>
          </cell>
          <cell r="HL66">
            <v>0</v>
          </cell>
          <cell r="HM66">
            <v>0</v>
          </cell>
          <cell r="HN66">
            <v>0</v>
          </cell>
          <cell r="HO66">
            <v>0</v>
          </cell>
          <cell r="HP66">
            <v>1229</v>
          </cell>
          <cell r="HQ66">
            <v>1714</v>
          </cell>
          <cell r="HR66">
            <v>461</v>
          </cell>
          <cell r="HS66">
            <v>298</v>
          </cell>
        </row>
        <row r="67">
          <cell r="EL67">
            <v>0.60416666666666696</v>
          </cell>
          <cell r="EM67">
            <v>61</v>
          </cell>
          <cell r="EN67">
            <v>249</v>
          </cell>
          <cell r="EO67">
            <v>24</v>
          </cell>
          <cell r="EP67">
            <v>1</v>
          </cell>
          <cell r="EQ67">
            <v>0</v>
          </cell>
          <cell r="ER67">
            <v>0</v>
          </cell>
          <cell r="ES67">
            <v>11</v>
          </cell>
          <cell r="ET67">
            <v>387</v>
          </cell>
          <cell r="EU67">
            <v>38</v>
          </cell>
          <cell r="EV67">
            <v>3</v>
          </cell>
          <cell r="EW67">
            <v>0</v>
          </cell>
          <cell r="EX67">
            <v>0</v>
          </cell>
          <cell r="EY67">
            <v>38</v>
          </cell>
          <cell r="EZ67">
            <v>17</v>
          </cell>
          <cell r="FA67">
            <v>59</v>
          </cell>
          <cell r="FB67">
            <v>0</v>
          </cell>
          <cell r="FC67">
            <v>0</v>
          </cell>
          <cell r="FD67">
            <v>0</v>
          </cell>
          <cell r="FE67">
            <v>46</v>
          </cell>
          <cell r="FF67">
            <v>10</v>
          </cell>
          <cell r="FG67">
            <v>15</v>
          </cell>
          <cell r="FH67">
            <v>0</v>
          </cell>
          <cell r="FI67">
            <v>0</v>
          </cell>
          <cell r="FJ67">
            <v>0</v>
          </cell>
          <cell r="FK67">
            <v>0</v>
          </cell>
          <cell r="FL67">
            <v>0</v>
          </cell>
          <cell r="FM67">
            <v>0</v>
          </cell>
          <cell r="FN67">
            <v>0</v>
          </cell>
          <cell r="FO67">
            <v>0</v>
          </cell>
          <cell r="FP67">
            <v>0</v>
          </cell>
          <cell r="FQ67">
            <v>0</v>
          </cell>
          <cell r="FR67">
            <v>0</v>
          </cell>
          <cell r="FS67">
            <v>0</v>
          </cell>
          <cell r="FT67">
            <v>0</v>
          </cell>
          <cell r="FU67">
            <v>0</v>
          </cell>
          <cell r="FV67">
            <v>0</v>
          </cell>
          <cell r="FW67">
            <v>335</v>
          </cell>
          <cell r="FX67">
            <v>439</v>
          </cell>
          <cell r="FY67">
            <v>114</v>
          </cell>
          <cell r="FZ67">
            <v>71</v>
          </cell>
          <cell r="GE67">
            <v>0.60416666666666696</v>
          </cell>
          <cell r="GF67">
            <v>248</v>
          </cell>
          <cell r="GG67">
            <v>898</v>
          </cell>
          <cell r="GH67">
            <v>101</v>
          </cell>
          <cell r="GI67">
            <v>6</v>
          </cell>
          <cell r="GJ67">
            <v>0</v>
          </cell>
          <cell r="GK67">
            <v>0</v>
          </cell>
          <cell r="GL67">
            <v>55</v>
          </cell>
          <cell r="GM67">
            <v>1663</v>
          </cell>
          <cell r="GN67">
            <v>160</v>
          </cell>
          <cell r="GO67">
            <v>17</v>
          </cell>
          <cell r="GP67">
            <v>0</v>
          </cell>
          <cell r="GQ67">
            <v>0</v>
          </cell>
          <cell r="GR67">
            <v>165</v>
          </cell>
          <cell r="GS67">
            <v>55</v>
          </cell>
          <cell r="GT67">
            <v>253</v>
          </cell>
          <cell r="GU67">
            <v>0</v>
          </cell>
          <cell r="GV67">
            <v>0</v>
          </cell>
          <cell r="GW67">
            <v>0</v>
          </cell>
          <cell r="GX67">
            <v>187</v>
          </cell>
          <cell r="GY67">
            <v>36</v>
          </cell>
          <cell r="GZ67">
            <v>48</v>
          </cell>
          <cell r="HA67">
            <v>0</v>
          </cell>
          <cell r="HB67">
            <v>0</v>
          </cell>
          <cell r="HC67">
            <v>0</v>
          </cell>
          <cell r="HD67">
            <v>0</v>
          </cell>
          <cell r="HE67">
            <v>0</v>
          </cell>
          <cell r="HF67">
            <v>0</v>
          </cell>
          <cell r="HG67">
            <v>0</v>
          </cell>
          <cell r="HH67">
            <v>0</v>
          </cell>
          <cell r="HI67">
            <v>0</v>
          </cell>
          <cell r="HJ67">
            <v>0</v>
          </cell>
          <cell r="HK67">
            <v>0</v>
          </cell>
          <cell r="HL67">
            <v>0</v>
          </cell>
          <cell r="HM67">
            <v>0</v>
          </cell>
          <cell r="HN67">
            <v>0</v>
          </cell>
          <cell r="HO67">
            <v>0</v>
          </cell>
          <cell r="HP67">
            <v>1253</v>
          </cell>
          <cell r="HQ67">
            <v>1895</v>
          </cell>
          <cell r="HR67">
            <v>473</v>
          </cell>
          <cell r="HS67">
            <v>271</v>
          </cell>
        </row>
        <row r="68">
          <cell r="EL68">
            <v>0.61458333333333404</v>
          </cell>
          <cell r="EM68">
            <v>71</v>
          </cell>
          <cell r="EN68">
            <v>208</v>
          </cell>
          <cell r="EO68">
            <v>30</v>
          </cell>
          <cell r="EP68">
            <v>3</v>
          </cell>
          <cell r="EQ68">
            <v>0</v>
          </cell>
          <cell r="ER68">
            <v>0</v>
          </cell>
          <cell r="ES68">
            <v>10</v>
          </cell>
          <cell r="ET68">
            <v>393</v>
          </cell>
          <cell r="EU68">
            <v>38</v>
          </cell>
          <cell r="EV68">
            <v>3</v>
          </cell>
          <cell r="EW68">
            <v>0</v>
          </cell>
          <cell r="EX68">
            <v>0</v>
          </cell>
          <cell r="EY68">
            <v>33</v>
          </cell>
          <cell r="EZ68">
            <v>13</v>
          </cell>
          <cell r="FA68">
            <v>85</v>
          </cell>
          <cell r="FB68">
            <v>0</v>
          </cell>
          <cell r="FC68">
            <v>0</v>
          </cell>
          <cell r="FD68">
            <v>0</v>
          </cell>
          <cell r="FE68">
            <v>49</v>
          </cell>
          <cell r="FF68">
            <v>10</v>
          </cell>
          <cell r="FG68">
            <v>16</v>
          </cell>
          <cell r="FH68">
            <v>0</v>
          </cell>
          <cell r="FI68">
            <v>0</v>
          </cell>
          <cell r="FJ68">
            <v>0</v>
          </cell>
          <cell r="FK68">
            <v>0</v>
          </cell>
          <cell r="FL68">
            <v>0</v>
          </cell>
          <cell r="FM68">
            <v>0</v>
          </cell>
          <cell r="FN68">
            <v>0</v>
          </cell>
          <cell r="FO68">
            <v>0</v>
          </cell>
          <cell r="FP68">
            <v>0</v>
          </cell>
          <cell r="FQ68">
            <v>0</v>
          </cell>
          <cell r="FR68">
            <v>0</v>
          </cell>
          <cell r="FS68">
            <v>0</v>
          </cell>
          <cell r="FT68">
            <v>0</v>
          </cell>
          <cell r="FU68">
            <v>0</v>
          </cell>
          <cell r="FV68">
            <v>0</v>
          </cell>
          <cell r="FW68">
            <v>312</v>
          </cell>
          <cell r="FX68">
            <v>444</v>
          </cell>
          <cell r="FY68">
            <v>131</v>
          </cell>
          <cell r="FZ68">
            <v>75</v>
          </cell>
          <cell r="GE68">
            <v>0.61458333333333404</v>
          </cell>
          <cell r="GF68">
            <v>234</v>
          </cell>
          <cell r="GG68">
            <v>852</v>
          </cell>
          <cell r="GH68">
            <v>106</v>
          </cell>
          <cell r="GI68">
            <v>5</v>
          </cell>
          <cell r="GJ68">
            <v>0</v>
          </cell>
          <cell r="GK68">
            <v>0</v>
          </cell>
          <cell r="GL68">
            <v>59</v>
          </cell>
          <cell r="GM68">
            <v>1781</v>
          </cell>
          <cell r="GN68">
            <v>157</v>
          </cell>
          <cell r="GO68">
            <v>19</v>
          </cell>
          <cell r="GP68">
            <v>0</v>
          </cell>
          <cell r="GQ68">
            <v>0</v>
          </cell>
          <cell r="GR68">
            <v>170</v>
          </cell>
          <cell r="GS68">
            <v>55</v>
          </cell>
          <cell r="GT68">
            <v>279</v>
          </cell>
          <cell r="GU68">
            <v>0</v>
          </cell>
          <cell r="GV68">
            <v>0</v>
          </cell>
          <cell r="GW68">
            <v>0</v>
          </cell>
          <cell r="GX68">
            <v>203</v>
          </cell>
          <cell r="GY68">
            <v>38</v>
          </cell>
          <cell r="GZ68">
            <v>43</v>
          </cell>
          <cell r="HA68">
            <v>0</v>
          </cell>
          <cell r="HB68">
            <v>0</v>
          </cell>
          <cell r="HC68">
            <v>0</v>
          </cell>
          <cell r="HD68">
            <v>0</v>
          </cell>
          <cell r="HE68">
            <v>0</v>
          </cell>
          <cell r="HF68">
            <v>0</v>
          </cell>
          <cell r="HG68">
            <v>0</v>
          </cell>
          <cell r="HH68">
            <v>0</v>
          </cell>
          <cell r="HI68">
            <v>0</v>
          </cell>
          <cell r="HJ68">
            <v>0</v>
          </cell>
          <cell r="HK68">
            <v>0</v>
          </cell>
          <cell r="HL68">
            <v>0</v>
          </cell>
          <cell r="HM68">
            <v>0</v>
          </cell>
          <cell r="HN68">
            <v>0</v>
          </cell>
          <cell r="HO68">
            <v>0</v>
          </cell>
          <cell r="HP68">
            <v>1197</v>
          </cell>
          <cell r="HQ68">
            <v>2016</v>
          </cell>
          <cell r="HR68">
            <v>504</v>
          </cell>
          <cell r="HS68">
            <v>284</v>
          </cell>
        </row>
        <row r="69">
          <cell r="EL69">
            <v>0.625000000000001</v>
          </cell>
          <cell r="EM69">
            <v>51</v>
          </cell>
          <cell r="EN69">
            <v>212</v>
          </cell>
          <cell r="EO69">
            <v>25</v>
          </cell>
          <cell r="EP69">
            <v>1</v>
          </cell>
          <cell r="EQ69">
            <v>0</v>
          </cell>
          <cell r="ER69">
            <v>0</v>
          </cell>
          <cell r="ES69">
            <v>17</v>
          </cell>
          <cell r="ET69">
            <v>409</v>
          </cell>
          <cell r="EU69">
            <v>39</v>
          </cell>
          <cell r="EV69">
            <v>5</v>
          </cell>
          <cell r="EW69">
            <v>0</v>
          </cell>
          <cell r="EX69">
            <v>0</v>
          </cell>
          <cell r="EY69">
            <v>43</v>
          </cell>
          <cell r="EZ69">
            <v>14</v>
          </cell>
          <cell r="FA69">
            <v>52</v>
          </cell>
          <cell r="FB69">
            <v>0</v>
          </cell>
          <cell r="FC69">
            <v>0</v>
          </cell>
          <cell r="FD69">
            <v>0</v>
          </cell>
          <cell r="FE69">
            <v>50</v>
          </cell>
          <cell r="FF69">
            <v>10</v>
          </cell>
          <cell r="FG69">
            <v>12</v>
          </cell>
          <cell r="FH69">
            <v>0</v>
          </cell>
          <cell r="FI69">
            <v>0</v>
          </cell>
          <cell r="FJ69">
            <v>0</v>
          </cell>
          <cell r="FK69">
            <v>0</v>
          </cell>
          <cell r="FL69">
            <v>0</v>
          </cell>
          <cell r="FM69">
            <v>0</v>
          </cell>
          <cell r="FN69">
            <v>0</v>
          </cell>
          <cell r="FO69">
            <v>0</v>
          </cell>
          <cell r="FP69">
            <v>0</v>
          </cell>
          <cell r="FQ69">
            <v>0</v>
          </cell>
          <cell r="FR69">
            <v>0</v>
          </cell>
          <cell r="FS69">
            <v>0</v>
          </cell>
          <cell r="FT69">
            <v>0</v>
          </cell>
          <cell r="FU69">
            <v>0</v>
          </cell>
          <cell r="FV69">
            <v>0</v>
          </cell>
          <cell r="FW69">
            <v>289</v>
          </cell>
          <cell r="FX69">
            <v>470</v>
          </cell>
          <cell r="FY69">
            <v>109</v>
          </cell>
          <cell r="FZ69">
            <v>72</v>
          </cell>
          <cell r="GE69">
            <v>0.625000000000001</v>
          </cell>
          <cell r="GF69">
            <v>212</v>
          </cell>
          <cell r="GG69">
            <v>834</v>
          </cell>
          <cell r="GH69">
            <v>112</v>
          </cell>
          <cell r="GI69">
            <v>4</v>
          </cell>
          <cell r="GJ69">
            <v>0</v>
          </cell>
          <cell r="GK69">
            <v>0</v>
          </cell>
          <cell r="GL69">
            <v>68</v>
          </cell>
          <cell r="GM69">
            <v>1869</v>
          </cell>
          <cell r="GN69">
            <v>149</v>
          </cell>
          <cell r="GO69">
            <v>17</v>
          </cell>
          <cell r="GP69">
            <v>0</v>
          </cell>
          <cell r="GQ69">
            <v>0</v>
          </cell>
          <cell r="GR69">
            <v>168</v>
          </cell>
          <cell r="GS69">
            <v>59</v>
          </cell>
          <cell r="GT69">
            <v>271</v>
          </cell>
          <cell r="GU69">
            <v>0</v>
          </cell>
          <cell r="GV69">
            <v>0</v>
          </cell>
          <cell r="GW69">
            <v>0</v>
          </cell>
          <cell r="GX69">
            <v>205</v>
          </cell>
          <cell r="GY69">
            <v>41</v>
          </cell>
          <cell r="GZ69">
            <v>32</v>
          </cell>
          <cell r="HA69">
            <v>0</v>
          </cell>
          <cell r="HB69">
            <v>0</v>
          </cell>
          <cell r="HC69">
            <v>0</v>
          </cell>
          <cell r="HD69">
            <v>0</v>
          </cell>
          <cell r="HE69">
            <v>0</v>
          </cell>
          <cell r="HF69">
            <v>0</v>
          </cell>
          <cell r="HG69">
            <v>0</v>
          </cell>
          <cell r="HH69">
            <v>0</v>
          </cell>
          <cell r="HI69">
            <v>0</v>
          </cell>
          <cell r="HJ69">
            <v>0</v>
          </cell>
          <cell r="HK69">
            <v>0</v>
          </cell>
          <cell r="HL69">
            <v>0</v>
          </cell>
          <cell r="HM69">
            <v>0</v>
          </cell>
          <cell r="HN69">
            <v>0</v>
          </cell>
          <cell r="HO69">
            <v>0</v>
          </cell>
          <cell r="HP69">
            <v>1162</v>
          </cell>
          <cell r="HQ69">
            <v>2103</v>
          </cell>
          <cell r="HR69">
            <v>498</v>
          </cell>
          <cell r="HS69">
            <v>278</v>
          </cell>
        </row>
        <row r="70">
          <cell r="EL70">
            <v>0.63541666666666696</v>
          </cell>
          <cell r="EM70">
            <v>65</v>
          </cell>
          <cell r="EN70">
            <v>229</v>
          </cell>
          <cell r="EO70">
            <v>22</v>
          </cell>
          <cell r="EP70">
            <v>1</v>
          </cell>
          <cell r="EQ70">
            <v>0</v>
          </cell>
          <cell r="ER70">
            <v>0</v>
          </cell>
          <cell r="ES70">
            <v>17</v>
          </cell>
          <cell r="ET70">
            <v>474</v>
          </cell>
          <cell r="EU70">
            <v>45</v>
          </cell>
          <cell r="EV70">
            <v>6</v>
          </cell>
          <cell r="EW70">
            <v>0</v>
          </cell>
          <cell r="EX70">
            <v>0</v>
          </cell>
          <cell r="EY70">
            <v>51</v>
          </cell>
          <cell r="EZ70">
            <v>11</v>
          </cell>
          <cell r="FA70">
            <v>57</v>
          </cell>
          <cell r="FB70">
            <v>0</v>
          </cell>
          <cell r="FC70">
            <v>0</v>
          </cell>
          <cell r="FD70">
            <v>0</v>
          </cell>
          <cell r="FE70">
            <v>42</v>
          </cell>
          <cell r="FF70">
            <v>6</v>
          </cell>
          <cell r="FG70">
            <v>5</v>
          </cell>
          <cell r="FH70">
            <v>0</v>
          </cell>
          <cell r="FI70">
            <v>0</v>
          </cell>
          <cell r="FJ70">
            <v>0</v>
          </cell>
          <cell r="FK70">
            <v>0</v>
          </cell>
          <cell r="FL70">
            <v>0</v>
          </cell>
          <cell r="FM70">
            <v>0</v>
          </cell>
          <cell r="FN70">
            <v>0</v>
          </cell>
          <cell r="FO70">
            <v>0</v>
          </cell>
          <cell r="FP70">
            <v>0</v>
          </cell>
          <cell r="FQ70">
            <v>0</v>
          </cell>
          <cell r="FR70">
            <v>0</v>
          </cell>
          <cell r="FS70">
            <v>0</v>
          </cell>
          <cell r="FT70">
            <v>0</v>
          </cell>
          <cell r="FU70">
            <v>0</v>
          </cell>
          <cell r="FV70">
            <v>0</v>
          </cell>
          <cell r="FW70">
            <v>317</v>
          </cell>
          <cell r="FX70">
            <v>542</v>
          </cell>
          <cell r="FY70">
            <v>119</v>
          </cell>
          <cell r="FZ70">
            <v>53</v>
          </cell>
          <cell r="GE70">
            <v>0.63541666666666696</v>
          </cell>
          <cell r="GF70">
            <v>206</v>
          </cell>
          <cell r="GG70">
            <v>819</v>
          </cell>
          <cell r="GH70">
            <v>122</v>
          </cell>
          <cell r="GI70">
            <v>3</v>
          </cell>
          <cell r="GJ70">
            <v>0</v>
          </cell>
          <cell r="GK70">
            <v>0</v>
          </cell>
          <cell r="GL70">
            <v>64</v>
          </cell>
          <cell r="GM70">
            <v>1972</v>
          </cell>
          <cell r="GN70">
            <v>149</v>
          </cell>
          <cell r="GO70">
            <v>13</v>
          </cell>
          <cell r="GP70">
            <v>0</v>
          </cell>
          <cell r="GQ70">
            <v>0</v>
          </cell>
          <cell r="GR70">
            <v>157</v>
          </cell>
          <cell r="GS70">
            <v>59</v>
          </cell>
          <cell r="GT70">
            <v>304</v>
          </cell>
          <cell r="GU70">
            <v>0</v>
          </cell>
          <cell r="GV70">
            <v>0</v>
          </cell>
          <cell r="GW70">
            <v>0</v>
          </cell>
          <cell r="GX70">
            <v>205</v>
          </cell>
          <cell r="GY70">
            <v>43</v>
          </cell>
          <cell r="GZ70">
            <v>32</v>
          </cell>
          <cell r="HA70">
            <v>0</v>
          </cell>
          <cell r="HB70">
            <v>0</v>
          </cell>
          <cell r="HC70">
            <v>0</v>
          </cell>
          <cell r="HD70">
            <v>0</v>
          </cell>
          <cell r="HE70">
            <v>0</v>
          </cell>
          <cell r="HF70">
            <v>0</v>
          </cell>
          <cell r="HG70">
            <v>0</v>
          </cell>
          <cell r="HH70">
            <v>0</v>
          </cell>
          <cell r="HI70">
            <v>0</v>
          </cell>
          <cell r="HJ70">
            <v>0</v>
          </cell>
          <cell r="HK70">
            <v>0</v>
          </cell>
          <cell r="HL70">
            <v>0</v>
          </cell>
          <cell r="HM70">
            <v>0</v>
          </cell>
          <cell r="HN70">
            <v>0</v>
          </cell>
          <cell r="HO70">
            <v>0</v>
          </cell>
          <cell r="HP70">
            <v>1150</v>
          </cell>
          <cell r="HQ70">
            <v>2198</v>
          </cell>
          <cell r="HR70">
            <v>520</v>
          </cell>
          <cell r="HS70">
            <v>280</v>
          </cell>
        </row>
        <row r="71">
          <cell r="EL71">
            <v>0.64583333333333404</v>
          </cell>
          <cell r="EM71">
            <v>47</v>
          </cell>
          <cell r="EN71">
            <v>203</v>
          </cell>
          <cell r="EO71">
            <v>29</v>
          </cell>
          <cell r="EP71">
            <v>0</v>
          </cell>
          <cell r="EQ71">
            <v>0</v>
          </cell>
          <cell r="ER71">
            <v>0</v>
          </cell>
          <cell r="ES71">
            <v>15</v>
          </cell>
          <cell r="ET71">
            <v>505</v>
          </cell>
          <cell r="EU71">
            <v>35</v>
          </cell>
          <cell r="EV71">
            <v>5</v>
          </cell>
          <cell r="EW71">
            <v>0</v>
          </cell>
          <cell r="EX71">
            <v>0</v>
          </cell>
          <cell r="EY71">
            <v>43</v>
          </cell>
          <cell r="EZ71">
            <v>17</v>
          </cell>
          <cell r="FA71">
            <v>85</v>
          </cell>
          <cell r="FB71">
            <v>0</v>
          </cell>
          <cell r="FC71">
            <v>0</v>
          </cell>
          <cell r="FD71">
            <v>0</v>
          </cell>
          <cell r="FE71">
            <v>62</v>
          </cell>
          <cell r="FF71">
            <v>12</v>
          </cell>
          <cell r="FG71">
            <v>10</v>
          </cell>
          <cell r="FH71">
            <v>0</v>
          </cell>
          <cell r="FI71">
            <v>0</v>
          </cell>
          <cell r="FJ71">
            <v>0</v>
          </cell>
          <cell r="FK71">
            <v>0</v>
          </cell>
          <cell r="FL71">
            <v>0</v>
          </cell>
          <cell r="FM71">
            <v>0</v>
          </cell>
          <cell r="FN71">
            <v>0</v>
          </cell>
          <cell r="FO71">
            <v>0</v>
          </cell>
          <cell r="FP71">
            <v>0</v>
          </cell>
          <cell r="FQ71">
            <v>0</v>
          </cell>
          <cell r="FR71">
            <v>0</v>
          </cell>
          <cell r="FS71">
            <v>0</v>
          </cell>
          <cell r="FT71">
            <v>0</v>
          </cell>
          <cell r="FU71">
            <v>0</v>
          </cell>
          <cell r="FV71">
            <v>0</v>
          </cell>
          <cell r="FW71">
            <v>279</v>
          </cell>
          <cell r="FX71">
            <v>560</v>
          </cell>
          <cell r="FY71">
            <v>145</v>
          </cell>
          <cell r="FZ71">
            <v>84</v>
          </cell>
          <cell r="GE71">
            <v>0.64583333333333404</v>
          </cell>
          <cell r="GF71">
            <v>196</v>
          </cell>
          <cell r="GG71">
            <v>851</v>
          </cell>
          <cell r="GH71">
            <v>137</v>
          </cell>
          <cell r="GI71">
            <v>3</v>
          </cell>
          <cell r="GJ71">
            <v>0</v>
          </cell>
          <cell r="GK71">
            <v>0</v>
          </cell>
          <cell r="GL71">
            <v>60</v>
          </cell>
          <cell r="GM71">
            <v>1936</v>
          </cell>
          <cell r="GN71">
            <v>142</v>
          </cell>
          <cell r="GO71">
            <v>7</v>
          </cell>
          <cell r="GP71">
            <v>0</v>
          </cell>
          <cell r="GQ71">
            <v>0</v>
          </cell>
          <cell r="GR71">
            <v>147</v>
          </cell>
          <cell r="GS71">
            <v>70</v>
          </cell>
          <cell r="GT71">
            <v>332</v>
          </cell>
          <cell r="GU71">
            <v>0</v>
          </cell>
          <cell r="GV71">
            <v>0</v>
          </cell>
          <cell r="GW71">
            <v>0</v>
          </cell>
          <cell r="GX71">
            <v>217</v>
          </cell>
          <cell r="GY71">
            <v>44</v>
          </cell>
          <cell r="GZ71">
            <v>36</v>
          </cell>
          <cell r="HA71">
            <v>0</v>
          </cell>
          <cell r="HB71">
            <v>0</v>
          </cell>
          <cell r="HC71">
            <v>0</v>
          </cell>
          <cell r="HD71">
            <v>0</v>
          </cell>
          <cell r="HE71">
            <v>0</v>
          </cell>
          <cell r="HF71">
            <v>0</v>
          </cell>
          <cell r="HG71">
            <v>0</v>
          </cell>
          <cell r="HH71">
            <v>0</v>
          </cell>
          <cell r="HI71">
            <v>0</v>
          </cell>
          <cell r="HJ71">
            <v>0</v>
          </cell>
          <cell r="HK71">
            <v>0</v>
          </cell>
          <cell r="HL71">
            <v>0</v>
          </cell>
          <cell r="HM71">
            <v>0</v>
          </cell>
          <cell r="HN71">
            <v>0</v>
          </cell>
          <cell r="HO71">
            <v>0</v>
          </cell>
          <cell r="HP71">
            <v>1187</v>
          </cell>
          <cell r="HQ71">
            <v>2145</v>
          </cell>
          <cell r="HR71">
            <v>549</v>
          </cell>
          <cell r="HS71">
            <v>297</v>
          </cell>
        </row>
        <row r="72">
          <cell r="EL72">
            <v>0.656250000000001</v>
          </cell>
          <cell r="EM72">
            <v>49</v>
          </cell>
          <cell r="EN72">
            <v>190</v>
          </cell>
          <cell r="EO72">
            <v>36</v>
          </cell>
          <cell r="EP72">
            <v>2</v>
          </cell>
          <cell r="EQ72">
            <v>0</v>
          </cell>
          <cell r="ER72">
            <v>0</v>
          </cell>
          <cell r="ES72">
            <v>19</v>
          </cell>
          <cell r="ET72">
            <v>481</v>
          </cell>
          <cell r="EU72">
            <v>30</v>
          </cell>
          <cell r="EV72">
            <v>1</v>
          </cell>
          <cell r="EW72">
            <v>0</v>
          </cell>
          <cell r="EX72">
            <v>0</v>
          </cell>
          <cell r="EY72">
            <v>31</v>
          </cell>
          <cell r="EZ72">
            <v>17</v>
          </cell>
          <cell r="FA72">
            <v>77</v>
          </cell>
          <cell r="FB72">
            <v>0</v>
          </cell>
          <cell r="FC72">
            <v>0</v>
          </cell>
          <cell r="FD72">
            <v>0</v>
          </cell>
          <cell r="FE72">
            <v>51</v>
          </cell>
          <cell r="FF72">
            <v>13</v>
          </cell>
          <cell r="FG72">
            <v>5</v>
          </cell>
          <cell r="FH72">
            <v>0</v>
          </cell>
          <cell r="FI72">
            <v>0</v>
          </cell>
          <cell r="FJ72">
            <v>0</v>
          </cell>
          <cell r="FK72">
            <v>0</v>
          </cell>
          <cell r="FL72">
            <v>0</v>
          </cell>
          <cell r="FM72">
            <v>0</v>
          </cell>
          <cell r="FN72">
            <v>0</v>
          </cell>
          <cell r="FO72">
            <v>0</v>
          </cell>
          <cell r="FP72">
            <v>0</v>
          </cell>
          <cell r="FQ72">
            <v>0</v>
          </cell>
          <cell r="FR72">
            <v>0</v>
          </cell>
          <cell r="FS72">
            <v>0</v>
          </cell>
          <cell r="FT72">
            <v>0</v>
          </cell>
          <cell r="FU72">
            <v>0</v>
          </cell>
          <cell r="FV72">
            <v>0</v>
          </cell>
          <cell r="FW72">
            <v>277</v>
          </cell>
          <cell r="FX72">
            <v>531</v>
          </cell>
          <cell r="FY72">
            <v>125</v>
          </cell>
          <cell r="FZ72">
            <v>69</v>
          </cell>
          <cell r="GE72">
            <v>0.656250000000001</v>
          </cell>
          <cell r="GF72">
            <v>192</v>
          </cell>
          <cell r="GG72">
            <v>923</v>
          </cell>
          <cell r="GH72">
            <v>133</v>
          </cell>
          <cell r="GI72">
            <v>6</v>
          </cell>
          <cell r="GJ72">
            <v>0</v>
          </cell>
          <cell r="GK72">
            <v>0</v>
          </cell>
          <cell r="GL72">
            <v>59</v>
          </cell>
          <cell r="GM72">
            <v>1969</v>
          </cell>
          <cell r="GN72">
            <v>125</v>
          </cell>
          <cell r="GO72">
            <v>4</v>
          </cell>
          <cell r="GP72">
            <v>0</v>
          </cell>
          <cell r="GQ72">
            <v>0</v>
          </cell>
          <cell r="GR72">
            <v>152</v>
          </cell>
          <cell r="GS72">
            <v>70</v>
          </cell>
          <cell r="GT72">
            <v>312</v>
          </cell>
          <cell r="GU72">
            <v>0</v>
          </cell>
          <cell r="GV72">
            <v>0</v>
          </cell>
          <cell r="GW72">
            <v>0</v>
          </cell>
          <cell r="GX72">
            <v>211</v>
          </cell>
          <cell r="GY72">
            <v>38</v>
          </cell>
          <cell r="GZ72">
            <v>32</v>
          </cell>
          <cell r="HA72">
            <v>0</v>
          </cell>
          <cell r="HB72">
            <v>0</v>
          </cell>
          <cell r="HC72">
            <v>0</v>
          </cell>
          <cell r="HD72">
            <v>0</v>
          </cell>
          <cell r="HE72">
            <v>0</v>
          </cell>
          <cell r="HF72">
            <v>0</v>
          </cell>
          <cell r="HG72">
            <v>0</v>
          </cell>
          <cell r="HH72">
            <v>0</v>
          </cell>
          <cell r="HI72">
            <v>0</v>
          </cell>
          <cell r="HJ72">
            <v>0</v>
          </cell>
          <cell r="HK72">
            <v>0</v>
          </cell>
          <cell r="HL72">
            <v>0</v>
          </cell>
          <cell r="HM72">
            <v>0</v>
          </cell>
          <cell r="HN72">
            <v>0</v>
          </cell>
          <cell r="HO72">
            <v>0</v>
          </cell>
          <cell r="HP72">
            <v>1254</v>
          </cell>
          <cell r="HQ72">
            <v>2157</v>
          </cell>
          <cell r="HR72">
            <v>534</v>
          </cell>
          <cell r="HS72">
            <v>281</v>
          </cell>
        </row>
        <row r="73">
          <cell r="EL73">
            <v>0.66666666666666663</v>
          </cell>
          <cell r="EM73">
            <v>45</v>
          </cell>
          <cell r="EN73">
            <v>197</v>
          </cell>
          <cell r="EO73">
            <v>35</v>
          </cell>
          <cell r="EP73">
            <v>0</v>
          </cell>
          <cell r="EQ73">
            <v>0</v>
          </cell>
          <cell r="ER73">
            <v>0</v>
          </cell>
          <cell r="ES73">
            <v>13</v>
          </cell>
          <cell r="ET73">
            <v>512</v>
          </cell>
          <cell r="EU73">
            <v>39</v>
          </cell>
          <cell r="EV73">
            <v>1</v>
          </cell>
          <cell r="EW73">
            <v>0</v>
          </cell>
          <cell r="EX73">
            <v>0</v>
          </cell>
          <cell r="EY73">
            <v>32</v>
          </cell>
          <cell r="EZ73">
            <v>14</v>
          </cell>
          <cell r="FA73">
            <v>85</v>
          </cell>
          <cell r="FB73">
            <v>0</v>
          </cell>
          <cell r="FC73">
            <v>0</v>
          </cell>
          <cell r="FD73">
            <v>0</v>
          </cell>
          <cell r="FE73">
            <v>50</v>
          </cell>
          <cell r="FF73">
            <v>12</v>
          </cell>
          <cell r="FG73">
            <v>12</v>
          </cell>
          <cell r="FH73">
            <v>0</v>
          </cell>
          <cell r="FI73">
            <v>0</v>
          </cell>
          <cell r="FJ73">
            <v>0</v>
          </cell>
          <cell r="FK73">
            <v>0</v>
          </cell>
          <cell r="FL73">
            <v>0</v>
          </cell>
          <cell r="FM73">
            <v>0</v>
          </cell>
          <cell r="FN73">
            <v>0</v>
          </cell>
          <cell r="FO73">
            <v>0</v>
          </cell>
          <cell r="FP73">
            <v>0</v>
          </cell>
          <cell r="FQ73">
            <v>0</v>
          </cell>
          <cell r="FR73">
            <v>0</v>
          </cell>
          <cell r="FS73">
            <v>0</v>
          </cell>
          <cell r="FT73">
            <v>0</v>
          </cell>
          <cell r="FU73">
            <v>0</v>
          </cell>
          <cell r="FV73">
            <v>0</v>
          </cell>
          <cell r="FW73">
            <v>277</v>
          </cell>
          <cell r="FX73">
            <v>565</v>
          </cell>
          <cell r="FY73">
            <v>131</v>
          </cell>
          <cell r="FZ73">
            <v>74</v>
          </cell>
          <cell r="GE73">
            <v>0.66666666666666663</v>
          </cell>
          <cell r="GF73">
            <v>201</v>
          </cell>
          <cell r="GG73">
            <v>960</v>
          </cell>
          <cell r="GH73">
            <v>126</v>
          </cell>
          <cell r="GI73">
            <v>6</v>
          </cell>
          <cell r="GJ73">
            <v>0</v>
          </cell>
          <cell r="GK73">
            <v>0</v>
          </cell>
          <cell r="GL73">
            <v>51</v>
          </cell>
          <cell r="GM73">
            <v>1987</v>
          </cell>
          <cell r="GN73">
            <v>124</v>
          </cell>
          <cell r="GO73">
            <v>5</v>
          </cell>
          <cell r="GP73">
            <v>0</v>
          </cell>
          <cell r="GQ73">
            <v>0</v>
          </cell>
          <cell r="GR73">
            <v>160</v>
          </cell>
          <cell r="GS73">
            <v>67</v>
          </cell>
          <cell r="GT73">
            <v>314</v>
          </cell>
          <cell r="GU73">
            <v>0</v>
          </cell>
          <cell r="GV73">
            <v>0</v>
          </cell>
          <cell r="GW73">
            <v>0</v>
          </cell>
          <cell r="GX73">
            <v>227</v>
          </cell>
          <cell r="GY73">
            <v>41</v>
          </cell>
          <cell r="GZ73">
            <v>33</v>
          </cell>
          <cell r="HA73">
            <v>0</v>
          </cell>
          <cell r="HB73">
            <v>0</v>
          </cell>
          <cell r="HC73">
            <v>0</v>
          </cell>
          <cell r="HD73">
            <v>0</v>
          </cell>
          <cell r="HE73">
            <v>0</v>
          </cell>
          <cell r="HF73">
            <v>0</v>
          </cell>
          <cell r="HG73">
            <v>0</v>
          </cell>
          <cell r="HH73">
            <v>0</v>
          </cell>
          <cell r="HI73">
            <v>0</v>
          </cell>
          <cell r="HJ73">
            <v>0</v>
          </cell>
          <cell r="HK73">
            <v>0</v>
          </cell>
          <cell r="HL73">
            <v>0</v>
          </cell>
          <cell r="HM73">
            <v>0</v>
          </cell>
          <cell r="HN73">
            <v>0</v>
          </cell>
          <cell r="HO73">
            <v>0</v>
          </cell>
          <cell r="HP73">
            <v>1293</v>
          </cell>
          <cell r="HQ73">
            <v>2167</v>
          </cell>
          <cell r="HR73">
            <v>541</v>
          </cell>
          <cell r="HS73">
            <v>301</v>
          </cell>
        </row>
        <row r="74">
          <cell r="EL74">
            <v>0.67708333333333504</v>
          </cell>
          <cell r="EM74">
            <v>55</v>
          </cell>
          <cell r="EN74">
            <v>261</v>
          </cell>
          <cell r="EO74">
            <v>37</v>
          </cell>
          <cell r="EP74">
            <v>1</v>
          </cell>
          <cell r="EQ74">
            <v>0</v>
          </cell>
          <cell r="ER74">
            <v>0</v>
          </cell>
          <cell r="ES74">
            <v>13</v>
          </cell>
          <cell r="ET74">
            <v>438</v>
          </cell>
          <cell r="EU74">
            <v>38</v>
          </cell>
          <cell r="EV74">
            <v>0</v>
          </cell>
          <cell r="EW74">
            <v>0</v>
          </cell>
          <cell r="EX74">
            <v>0</v>
          </cell>
          <cell r="EY74">
            <v>41</v>
          </cell>
          <cell r="EZ74">
            <v>22</v>
          </cell>
          <cell r="FA74">
            <v>85</v>
          </cell>
          <cell r="FB74">
            <v>0</v>
          </cell>
          <cell r="FC74">
            <v>0</v>
          </cell>
          <cell r="FD74">
            <v>0</v>
          </cell>
          <cell r="FE74">
            <v>54</v>
          </cell>
          <cell r="FF74">
            <v>7</v>
          </cell>
          <cell r="FG74">
            <v>9</v>
          </cell>
          <cell r="FH74">
            <v>0</v>
          </cell>
          <cell r="FI74">
            <v>0</v>
          </cell>
          <cell r="FJ74">
            <v>0</v>
          </cell>
          <cell r="FK74">
            <v>0</v>
          </cell>
          <cell r="FL74">
            <v>0</v>
          </cell>
          <cell r="FM74">
            <v>0</v>
          </cell>
          <cell r="FN74">
            <v>0</v>
          </cell>
          <cell r="FO74">
            <v>0</v>
          </cell>
          <cell r="FP74">
            <v>0</v>
          </cell>
          <cell r="FQ74">
            <v>0</v>
          </cell>
          <cell r="FR74">
            <v>0</v>
          </cell>
          <cell r="FS74">
            <v>0</v>
          </cell>
          <cell r="FT74">
            <v>0</v>
          </cell>
          <cell r="FU74">
            <v>0</v>
          </cell>
          <cell r="FV74">
            <v>0</v>
          </cell>
          <cell r="FW74">
            <v>354</v>
          </cell>
          <cell r="FX74">
            <v>489</v>
          </cell>
          <cell r="FY74">
            <v>148</v>
          </cell>
          <cell r="FZ74">
            <v>70</v>
          </cell>
          <cell r="GE74">
            <v>0.67708333333333504</v>
          </cell>
          <cell r="GF74">
            <v>196</v>
          </cell>
          <cell r="GG74">
            <v>971</v>
          </cell>
          <cell r="GH74">
            <v>110</v>
          </cell>
          <cell r="GI74">
            <v>6</v>
          </cell>
          <cell r="GJ74">
            <v>0</v>
          </cell>
          <cell r="GK74">
            <v>0</v>
          </cell>
          <cell r="GL74">
            <v>48</v>
          </cell>
          <cell r="GM74">
            <v>2083</v>
          </cell>
          <cell r="GN74">
            <v>113</v>
          </cell>
          <cell r="GO74">
            <v>5</v>
          </cell>
          <cell r="GP74">
            <v>0</v>
          </cell>
          <cell r="GQ74">
            <v>0</v>
          </cell>
          <cell r="GR74">
            <v>170</v>
          </cell>
          <cell r="GS74">
            <v>70</v>
          </cell>
          <cell r="GT74">
            <v>310</v>
          </cell>
          <cell r="GU74">
            <v>0</v>
          </cell>
          <cell r="GV74">
            <v>0</v>
          </cell>
          <cell r="GW74">
            <v>0</v>
          </cell>
          <cell r="GX74">
            <v>231</v>
          </cell>
          <cell r="GY74">
            <v>37</v>
          </cell>
          <cell r="GZ74">
            <v>26</v>
          </cell>
          <cell r="HA74">
            <v>0</v>
          </cell>
          <cell r="HB74">
            <v>0</v>
          </cell>
          <cell r="HC74">
            <v>0</v>
          </cell>
          <cell r="HD74">
            <v>0</v>
          </cell>
          <cell r="HE74">
            <v>0</v>
          </cell>
          <cell r="HF74">
            <v>0</v>
          </cell>
          <cell r="HG74">
            <v>0</v>
          </cell>
          <cell r="HH74">
            <v>0</v>
          </cell>
          <cell r="HI74">
            <v>0</v>
          </cell>
          <cell r="HJ74">
            <v>0</v>
          </cell>
          <cell r="HK74">
            <v>0</v>
          </cell>
          <cell r="HL74">
            <v>0</v>
          </cell>
          <cell r="HM74">
            <v>0</v>
          </cell>
          <cell r="HN74">
            <v>0</v>
          </cell>
          <cell r="HO74">
            <v>0</v>
          </cell>
          <cell r="HP74">
            <v>1283</v>
          </cell>
          <cell r="HQ74">
            <v>2249</v>
          </cell>
          <cell r="HR74">
            <v>550</v>
          </cell>
          <cell r="HS74">
            <v>294</v>
          </cell>
        </row>
        <row r="75">
          <cell r="EL75">
            <v>0.6875</v>
          </cell>
          <cell r="EM75">
            <v>43</v>
          </cell>
          <cell r="EN75">
            <v>275</v>
          </cell>
          <cell r="EO75">
            <v>25</v>
          </cell>
          <cell r="EP75">
            <v>3</v>
          </cell>
          <cell r="EQ75">
            <v>0</v>
          </cell>
          <cell r="ER75">
            <v>0</v>
          </cell>
          <cell r="ES75">
            <v>14</v>
          </cell>
          <cell r="ET75">
            <v>538</v>
          </cell>
          <cell r="EU75">
            <v>18</v>
          </cell>
          <cell r="EV75">
            <v>2</v>
          </cell>
          <cell r="EW75">
            <v>0</v>
          </cell>
          <cell r="EX75">
            <v>0</v>
          </cell>
          <cell r="EY75">
            <v>48</v>
          </cell>
          <cell r="EZ75">
            <v>17</v>
          </cell>
          <cell r="FA75">
            <v>65</v>
          </cell>
          <cell r="FB75">
            <v>0</v>
          </cell>
          <cell r="FC75">
            <v>0</v>
          </cell>
          <cell r="FD75">
            <v>0</v>
          </cell>
          <cell r="FE75">
            <v>56</v>
          </cell>
          <cell r="FF75">
            <v>6</v>
          </cell>
          <cell r="FG75">
            <v>6</v>
          </cell>
          <cell r="FH75">
            <v>0</v>
          </cell>
          <cell r="FI75">
            <v>0</v>
          </cell>
          <cell r="FJ75">
            <v>0</v>
          </cell>
          <cell r="FK75">
            <v>0</v>
          </cell>
          <cell r="FL75">
            <v>0</v>
          </cell>
          <cell r="FM75">
            <v>0</v>
          </cell>
          <cell r="FN75">
            <v>0</v>
          </cell>
          <cell r="FO75">
            <v>0</v>
          </cell>
          <cell r="FP75">
            <v>0</v>
          </cell>
          <cell r="FQ75">
            <v>0</v>
          </cell>
          <cell r="FR75">
            <v>0</v>
          </cell>
          <cell r="FS75">
            <v>0</v>
          </cell>
          <cell r="FT75">
            <v>0</v>
          </cell>
          <cell r="FU75">
            <v>0</v>
          </cell>
          <cell r="FV75">
            <v>0</v>
          </cell>
          <cell r="FW75">
            <v>346</v>
          </cell>
          <cell r="FX75">
            <v>572</v>
          </cell>
          <cell r="FY75">
            <v>130</v>
          </cell>
          <cell r="FZ75">
            <v>68</v>
          </cell>
          <cell r="GE75">
            <v>0.6875</v>
          </cell>
          <cell r="GF75">
            <v>192</v>
          </cell>
          <cell r="GG75">
            <v>917</v>
          </cell>
          <cell r="GH75">
            <v>97</v>
          </cell>
          <cell r="GI75">
            <v>6</v>
          </cell>
          <cell r="GJ75">
            <v>0</v>
          </cell>
          <cell r="GK75">
            <v>0</v>
          </cell>
          <cell r="GL75">
            <v>44</v>
          </cell>
          <cell r="GM75">
            <v>2219</v>
          </cell>
          <cell r="GN75">
            <v>104</v>
          </cell>
          <cell r="GO75">
            <v>6</v>
          </cell>
          <cell r="GP75">
            <v>0</v>
          </cell>
          <cell r="GQ75">
            <v>0</v>
          </cell>
          <cell r="GR75">
            <v>166</v>
          </cell>
          <cell r="GS75">
            <v>68</v>
          </cell>
          <cell r="GT75">
            <v>312</v>
          </cell>
          <cell r="GU75">
            <v>0</v>
          </cell>
          <cell r="GV75">
            <v>0</v>
          </cell>
          <cell r="GW75">
            <v>0</v>
          </cell>
          <cell r="GX75">
            <v>254</v>
          </cell>
          <cell r="GY75">
            <v>41</v>
          </cell>
          <cell r="GZ75">
            <v>26</v>
          </cell>
          <cell r="HA75">
            <v>0</v>
          </cell>
          <cell r="HB75">
            <v>0</v>
          </cell>
          <cell r="HC75">
            <v>0</v>
          </cell>
          <cell r="HD75">
            <v>0</v>
          </cell>
          <cell r="HE75">
            <v>0</v>
          </cell>
          <cell r="HF75">
            <v>0</v>
          </cell>
          <cell r="HG75">
            <v>0</v>
          </cell>
          <cell r="HH75">
            <v>0</v>
          </cell>
          <cell r="HI75">
            <v>0</v>
          </cell>
          <cell r="HJ75">
            <v>0</v>
          </cell>
          <cell r="HK75">
            <v>0</v>
          </cell>
          <cell r="HL75">
            <v>0</v>
          </cell>
          <cell r="HM75">
            <v>0</v>
          </cell>
          <cell r="HN75">
            <v>0</v>
          </cell>
          <cell r="HO75">
            <v>0</v>
          </cell>
          <cell r="HP75">
            <v>1212</v>
          </cell>
          <cell r="HQ75">
            <v>2373</v>
          </cell>
          <cell r="HR75">
            <v>546</v>
          </cell>
          <cell r="HS75">
            <v>321</v>
          </cell>
        </row>
        <row r="76">
          <cell r="EL76">
            <v>0.69791666666666796</v>
          </cell>
          <cell r="EM76">
            <v>58</v>
          </cell>
          <cell r="EN76">
            <v>227</v>
          </cell>
          <cell r="EO76">
            <v>29</v>
          </cell>
          <cell r="EP76">
            <v>2</v>
          </cell>
          <cell r="EQ76">
            <v>0</v>
          </cell>
          <cell r="ER76">
            <v>0</v>
          </cell>
          <cell r="ES76">
            <v>11</v>
          </cell>
          <cell r="ET76">
            <v>499</v>
          </cell>
          <cell r="EU76">
            <v>29</v>
          </cell>
          <cell r="EV76">
            <v>2</v>
          </cell>
          <cell r="EW76">
            <v>0</v>
          </cell>
          <cell r="EX76">
            <v>0</v>
          </cell>
          <cell r="EY76">
            <v>39</v>
          </cell>
          <cell r="EZ76">
            <v>14</v>
          </cell>
          <cell r="FA76">
            <v>79</v>
          </cell>
          <cell r="FB76">
            <v>0</v>
          </cell>
          <cell r="FC76">
            <v>0</v>
          </cell>
          <cell r="FD76">
            <v>0</v>
          </cell>
          <cell r="FE76">
            <v>67</v>
          </cell>
          <cell r="FF76">
            <v>16</v>
          </cell>
          <cell r="FG76">
            <v>6</v>
          </cell>
          <cell r="FH76">
            <v>0</v>
          </cell>
          <cell r="FI76">
            <v>0</v>
          </cell>
          <cell r="FJ76">
            <v>0</v>
          </cell>
          <cell r="FK76">
            <v>0</v>
          </cell>
          <cell r="FL76">
            <v>0</v>
          </cell>
          <cell r="FM76">
            <v>0</v>
          </cell>
          <cell r="FN76">
            <v>0</v>
          </cell>
          <cell r="FO76">
            <v>0</v>
          </cell>
          <cell r="FP76">
            <v>0</v>
          </cell>
          <cell r="FQ76">
            <v>0</v>
          </cell>
          <cell r="FR76">
            <v>0</v>
          </cell>
          <cell r="FS76">
            <v>0</v>
          </cell>
          <cell r="FT76">
            <v>0</v>
          </cell>
          <cell r="FU76">
            <v>0</v>
          </cell>
          <cell r="FV76">
            <v>0</v>
          </cell>
          <cell r="FW76">
            <v>316</v>
          </cell>
          <cell r="FX76">
            <v>541</v>
          </cell>
          <cell r="FY76">
            <v>132</v>
          </cell>
          <cell r="FZ76">
            <v>89</v>
          </cell>
          <cell r="GE76">
            <v>0.69791666666666796</v>
          </cell>
          <cell r="GF76">
            <v>203</v>
          </cell>
          <cell r="GG76">
            <v>850</v>
          </cell>
          <cell r="GH76">
            <v>91</v>
          </cell>
          <cell r="GI76">
            <v>4</v>
          </cell>
          <cell r="GJ76">
            <v>0</v>
          </cell>
          <cell r="GK76">
            <v>0</v>
          </cell>
          <cell r="GL76">
            <v>36</v>
          </cell>
          <cell r="GM76">
            <v>2184</v>
          </cell>
          <cell r="GN76">
            <v>109</v>
          </cell>
          <cell r="GO76">
            <v>5</v>
          </cell>
          <cell r="GP76">
            <v>0</v>
          </cell>
          <cell r="GQ76">
            <v>0</v>
          </cell>
          <cell r="GR76">
            <v>148</v>
          </cell>
          <cell r="GS76">
            <v>62</v>
          </cell>
          <cell r="GT76">
            <v>313</v>
          </cell>
          <cell r="GU76">
            <v>0</v>
          </cell>
          <cell r="GV76">
            <v>0</v>
          </cell>
          <cell r="GW76">
            <v>0</v>
          </cell>
          <cell r="GX76">
            <v>246</v>
          </cell>
          <cell r="GY76">
            <v>48</v>
          </cell>
          <cell r="GZ76">
            <v>31</v>
          </cell>
          <cell r="HA76">
            <v>0</v>
          </cell>
          <cell r="HB76">
            <v>0</v>
          </cell>
          <cell r="HC76">
            <v>0</v>
          </cell>
          <cell r="HD76">
            <v>0</v>
          </cell>
          <cell r="HE76">
            <v>0</v>
          </cell>
          <cell r="HF76">
            <v>0</v>
          </cell>
          <cell r="HG76">
            <v>0</v>
          </cell>
          <cell r="HH76">
            <v>0</v>
          </cell>
          <cell r="HI76">
            <v>0</v>
          </cell>
          <cell r="HJ76">
            <v>0</v>
          </cell>
          <cell r="HK76">
            <v>0</v>
          </cell>
          <cell r="HL76">
            <v>0</v>
          </cell>
          <cell r="HM76">
            <v>0</v>
          </cell>
          <cell r="HN76">
            <v>0</v>
          </cell>
          <cell r="HO76">
            <v>0</v>
          </cell>
          <cell r="HP76">
            <v>1148</v>
          </cell>
          <cell r="HQ76">
            <v>2334</v>
          </cell>
          <cell r="HR76">
            <v>523</v>
          </cell>
          <cell r="HS76">
            <v>325</v>
          </cell>
        </row>
        <row r="77">
          <cell r="EL77">
            <v>0.70833333333333337</v>
          </cell>
          <cell r="EM77">
            <v>40</v>
          </cell>
          <cell r="EN77">
            <v>208</v>
          </cell>
          <cell r="EO77">
            <v>19</v>
          </cell>
          <cell r="EP77">
            <v>0</v>
          </cell>
          <cell r="EQ77">
            <v>0</v>
          </cell>
          <cell r="ER77">
            <v>0</v>
          </cell>
          <cell r="ES77">
            <v>10</v>
          </cell>
          <cell r="ET77">
            <v>608</v>
          </cell>
          <cell r="EU77">
            <v>28</v>
          </cell>
          <cell r="EV77">
            <v>1</v>
          </cell>
          <cell r="EW77">
            <v>0</v>
          </cell>
          <cell r="EX77">
            <v>0</v>
          </cell>
          <cell r="EY77">
            <v>42</v>
          </cell>
          <cell r="EZ77">
            <v>17</v>
          </cell>
          <cell r="FA77">
            <v>81</v>
          </cell>
          <cell r="FB77">
            <v>0</v>
          </cell>
          <cell r="FC77">
            <v>0</v>
          </cell>
          <cell r="FD77">
            <v>0</v>
          </cell>
          <cell r="FE77">
            <v>54</v>
          </cell>
          <cell r="FF77">
            <v>8</v>
          </cell>
          <cell r="FG77">
            <v>5</v>
          </cell>
          <cell r="FH77">
            <v>0</v>
          </cell>
          <cell r="FI77">
            <v>0</v>
          </cell>
          <cell r="FJ77">
            <v>0</v>
          </cell>
          <cell r="FK77">
            <v>0</v>
          </cell>
          <cell r="FL77">
            <v>0</v>
          </cell>
          <cell r="FM77">
            <v>0</v>
          </cell>
          <cell r="FN77">
            <v>0</v>
          </cell>
          <cell r="FO77">
            <v>0</v>
          </cell>
          <cell r="FP77">
            <v>0</v>
          </cell>
          <cell r="FQ77">
            <v>0</v>
          </cell>
          <cell r="FR77">
            <v>0</v>
          </cell>
          <cell r="FS77">
            <v>0</v>
          </cell>
          <cell r="FT77">
            <v>0</v>
          </cell>
          <cell r="FU77">
            <v>0</v>
          </cell>
          <cell r="FV77">
            <v>0</v>
          </cell>
          <cell r="FW77">
            <v>267</v>
          </cell>
          <cell r="FX77">
            <v>647</v>
          </cell>
          <cell r="FY77">
            <v>140</v>
          </cell>
          <cell r="FZ77">
            <v>67</v>
          </cell>
          <cell r="GE77">
            <v>0.70833333333333337</v>
          </cell>
          <cell r="GF77">
            <v>196</v>
          </cell>
          <cell r="GG77">
            <v>839</v>
          </cell>
          <cell r="GH77">
            <v>91</v>
          </cell>
          <cell r="GI77">
            <v>2</v>
          </cell>
          <cell r="GJ77">
            <v>0</v>
          </cell>
          <cell r="GK77">
            <v>0</v>
          </cell>
          <cell r="GL77">
            <v>31</v>
          </cell>
          <cell r="GM77">
            <v>2090</v>
          </cell>
          <cell r="GN77">
            <v>114</v>
          </cell>
          <cell r="GO77">
            <v>3</v>
          </cell>
          <cell r="GP77">
            <v>0</v>
          </cell>
          <cell r="GQ77">
            <v>0</v>
          </cell>
          <cell r="GR77">
            <v>141</v>
          </cell>
          <cell r="GS77">
            <v>60</v>
          </cell>
          <cell r="GT77">
            <v>304</v>
          </cell>
          <cell r="GU77">
            <v>0</v>
          </cell>
          <cell r="GV77">
            <v>0</v>
          </cell>
          <cell r="GW77">
            <v>0</v>
          </cell>
          <cell r="GX77">
            <v>232</v>
          </cell>
          <cell r="GY77">
            <v>35</v>
          </cell>
          <cell r="GZ77">
            <v>35</v>
          </cell>
          <cell r="HA77">
            <v>0</v>
          </cell>
          <cell r="HB77">
            <v>0</v>
          </cell>
          <cell r="HC77">
            <v>0</v>
          </cell>
          <cell r="HD77">
            <v>0</v>
          </cell>
          <cell r="HE77">
            <v>0</v>
          </cell>
          <cell r="HF77">
            <v>0</v>
          </cell>
          <cell r="HG77">
            <v>0</v>
          </cell>
          <cell r="HH77">
            <v>0</v>
          </cell>
          <cell r="HI77">
            <v>0</v>
          </cell>
          <cell r="HJ77">
            <v>0</v>
          </cell>
          <cell r="HK77">
            <v>0</v>
          </cell>
          <cell r="HL77">
            <v>0</v>
          </cell>
          <cell r="HM77">
            <v>0</v>
          </cell>
          <cell r="HN77">
            <v>0</v>
          </cell>
          <cell r="HO77">
            <v>0</v>
          </cell>
          <cell r="HP77">
            <v>1128</v>
          </cell>
          <cell r="HQ77">
            <v>2238</v>
          </cell>
          <cell r="HR77">
            <v>505</v>
          </cell>
          <cell r="HS77">
            <v>302</v>
          </cell>
        </row>
        <row r="78">
          <cell r="EL78">
            <v>0.718750000000002</v>
          </cell>
          <cell r="EM78">
            <v>51</v>
          </cell>
          <cell r="EN78">
            <v>207</v>
          </cell>
          <cell r="EO78">
            <v>24</v>
          </cell>
          <cell r="EP78">
            <v>1</v>
          </cell>
          <cell r="EQ78">
            <v>0</v>
          </cell>
          <cell r="ER78">
            <v>0</v>
          </cell>
          <cell r="ES78">
            <v>9</v>
          </cell>
          <cell r="ET78">
            <v>574</v>
          </cell>
          <cell r="EU78">
            <v>29</v>
          </cell>
          <cell r="EV78">
            <v>1</v>
          </cell>
          <cell r="EW78">
            <v>0</v>
          </cell>
          <cell r="EX78">
            <v>0</v>
          </cell>
          <cell r="EY78">
            <v>37</v>
          </cell>
          <cell r="EZ78">
            <v>20</v>
          </cell>
          <cell r="FA78">
            <v>87</v>
          </cell>
          <cell r="FB78">
            <v>0</v>
          </cell>
          <cell r="FC78">
            <v>0</v>
          </cell>
          <cell r="FD78">
            <v>0</v>
          </cell>
          <cell r="FE78">
            <v>77</v>
          </cell>
          <cell r="FF78">
            <v>11</v>
          </cell>
          <cell r="FG78">
            <v>9</v>
          </cell>
          <cell r="FH78">
            <v>0</v>
          </cell>
          <cell r="FI78">
            <v>0</v>
          </cell>
          <cell r="FJ78">
            <v>0</v>
          </cell>
          <cell r="FK78">
            <v>0</v>
          </cell>
          <cell r="FL78">
            <v>0</v>
          </cell>
          <cell r="FM78">
            <v>0</v>
          </cell>
          <cell r="FN78">
            <v>0</v>
          </cell>
          <cell r="FO78">
            <v>0</v>
          </cell>
          <cell r="FP78">
            <v>0</v>
          </cell>
          <cell r="FQ78">
            <v>0</v>
          </cell>
          <cell r="FR78">
            <v>0</v>
          </cell>
          <cell r="FS78">
            <v>0</v>
          </cell>
          <cell r="FT78">
            <v>0</v>
          </cell>
          <cell r="FU78">
            <v>0</v>
          </cell>
          <cell r="FV78">
            <v>0</v>
          </cell>
          <cell r="FW78">
            <v>283</v>
          </cell>
          <cell r="FX78">
            <v>613</v>
          </cell>
          <cell r="FY78">
            <v>144</v>
          </cell>
          <cell r="FZ78">
            <v>97</v>
          </cell>
          <cell r="GE78">
            <v>0.718750000000002</v>
          </cell>
          <cell r="GF78">
            <v>191</v>
          </cell>
          <cell r="GG78">
            <v>850</v>
          </cell>
          <cell r="GH78">
            <v>88</v>
          </cell>
          <cell r="GI78">
            <v>3</v>
          </cell>
          <cell r="GJ78">
            <v>0</v>
          </cell>
          <cell r="GK78">
            <v>0</v>
          </cell>
          <cell r="GL78">
            <v>26</v>
          </cell>
          <cell r="GM78">
            <v>1805</v>
          </cell>
          <cell r="GN78">
            <v>113</v>
          </cell>
          <cell r="GO78">
            <v>4</v>
          </cell>
          <cell r="GP78">
            <v>0</v>
          </cell>
          <cell r="GQ78">
            <v>0</v>
          </cell>
          <cell r="GR78">
            <v>124</v>
          </cell>
          <cell r="GS78">
            <v>59</v>
          </cell>
          <cell r="GT78">
            <v>283</v>
          </cell>
          <cell r="GU78">
            <v>0</v>
          </cell>
          <cell r="GV78">
            <v>0</v>
          </cell>
          <cell r="GW78">
            <v>0</v>
          </cell>
          <cell r="GX78">
            <v>213</v>
          </cell>
          <cell r="GY78">
            <v>34</v>
          </cell>
          <cell r="GZ78">
            <v>36</v>
          </cell>
          <cell r="HA78">
            <v>0</v>
          </cell>
          <cell r="HB78">
            <v>0</v>
          </cell>
          <cell r="HC78">
            <v>0</v>
          </cell>
          <cell r="HD78">
            <v>0</v>
          </cell>
          <cell r="HE78">
            <v>0</v>
          </cell>
          <cell r="HF78">
            <v>0</v>
          </cell>
          <cell r="HG78">
            <v>0</v>
          </cell>
          <cell r="HH78">
            <v>0</v>
          </cell>
          <cell r="HI78">
            <v>0</v>
          </cell>
          <cell r="HJ78">
            <v>0</v>
          </cell>
          <cell r="HK78">
            <v>0</v>
          </cell>
          <cell r="HL78">
            <v>0</v>
          </cell>
          <cell r="HM78">
            <v>0</v>
          </cell>
          <cell r="HN78">
            <v>0</v>
          </cell>
          <cell r="HO78">
            <v>0</v>
          </cell>
          <cell r="HP78">
            <v>1132</v>
          </cell>
          <cell r="HQ78">
            <v>1948</v>
          </cell>
          <cell r="HR78">
            <v>466</v>
          </cell>
          <cell r="HS78">
            <v>283</v>
          </cell>
        </row>
        <row r="79">
          <cell r="EL79">
            <v>0.72916666666666663</v>
          </cell>
          <cell r="EM79">
            <v>54</v>
          </cell>
          <cell r="EN79">
            <v>208</v>
          </cell>
          <cell r="EO79">
            <v>19</v>
          </cell>
          <cell r="EP79">
            <v>1</v>
          </cell>
          <cell r="EQ79">
            <v>0</v>
          </cell>
          <cell r="ER79">
            <v>0</v>
          </cell>
          <cell r="ES79">
            <v>6</v>
          </cell>
          <cell r="ET79">
            <v>503</v>
          </cell>
          <cell r="EU79">
            <v>23</v>
          </cell>
          <cell r="EV79">
            <v>1</v>
          </cell>
          <cell r="EW79">
            <v>0</v>
          </cell>
          <cell r="EX79">
            <v>0</v>
          </cell>
          <cell r="EY79">
            <v>30</v>
          </cell>
          <cell r="EZ79">
            <v>11</v>
          </cell>
          <cell r="FA79">
            <v>66</v>
          </cell>
          <cell r="FB79">
            <v>0</v>
          </cell>
          <cell r="FC79">
            <v>0</v>
          </cell>
          <cell r="FD79">
            <v>0</v>
          </cell>
          <cell r="FE79">
            <v>48</v>
          </cell>
          <cell r="FF79">
            <v>13</v>
          </cell>
          <cell r="FG79">
            <v>11</v>
          </cell>
          <cell r="FH79">
            <v>0</v>
          </cell>
          <cell r="FI79">
            <v>0</v>
          </cell>
          <cell r="FJ79">
            <v>0</v>
          </cell>
          <cell r="FK79">
            <v>0</v>
          </cell>
          <cell r="FL79">
            <v>0</v>
          </cell>
          <cell r="FM79">
            <v>0</v>
          </cell>
          <cell r="FN79">
            <v>0</v>
          </cell>
          <cell r="FO79">
            <v>0</v>
          </cell>
          <cell r="FP79">
            <v>0</v>
          </cell>
          <cell r="FQ79">
            <v>0</v>
          </cell>
          <cell r="FR79">
            <v>0</v>
          </cell>
          <cell r="FS79">
            <v>0</v>
          </cell>
          <cell r="FT79">
            <v>0</v>
          </cell>
          <cell r="FU79">
            <v>0</v>
          </cell>
          <cell r="FV79">
            <v>0</v>
          </cell>
          <cell r="FW79">
            <v>282</v>
          </cell>
          <cell r="FX79">
            <v>533</v>
          </cell>
          <cell r="FY79">
            <v>107</v>
          </cell>
          <cell r="FZ79">
            <v>72</v>
          </cell>
          <cell r="GE79">
            <v>0.72916666666666663</v>
          </cell>
          <cell r="GF79">
            <v>174</v>
          </cell>
          <cell r="GG79">
            <v>864</v>
          </cell>
          <cell r="GH79">
            <v>83</v>
          </cell>
          <cell r="GI79">
            <v>2</v>
          </cell>
          <cell r="GJ79">
            <v>0</v>
          </cell>
          <cell r="GK79">
            <v>0</v>
          </cell>
          <cell r="GL79">
            <v>24</v>
          </cell>
          <cell r="GM79">
            <v>1544</v>
          </cell>
          <cell r="GN79">
            <v>123</v>
          </cell>
          <cell r="GO79">
            <v>5</v>
          </cell>
          <cell r="GP79">
            <v>0</v>
          </cell>
          <cell r="GQ79">
            <v>0</v>
          </cell>
          <cell r="GR79">
            <v>118</v>
          </cell>
          <cell r="GS79">
            <v>45</v>
          </cell>
          <cell r="GT79">
            <v>250</v>
          </cell>
          <cell r="GU79">
            <v>0</v>
          </cell>
          <cell r="GV79">
            <v>0</v>
          </cell>
          <cell r="GW79">
            <v>0</v>
          </cell>
          <cell r="GX79">
            <v>167</v>
          </cell>
          <cell r="GY79">
            <v>30</v>
          </cell>
          <cell r="GZ79">
            <v>37</v>
          </cell>
          <cell r="HA79">
            <v>0</v>
          </cell>
          <cell r="HB79">
            <v>0</v>
          </cell>
          <cell r="HC79">
            <v>0</v>
          </cell>
          <cell r="HD79">
            <v>0</v>
          </cell>
          <cell r="HE79">
            <v>0</v>
          </cell>
          <cell r="HF79">
            <v>0</v>
          </cell>
          <cell r="HG79">
            <v>0</v>
          </cell>
          <cell r="HH79">
            <v>0</v>
          </cell>
          <cell r="HI79">
            <v>0</v>
          </cell>
          <cell r="HJ79">
            <v>0</v>
          </cell>
          <cell r="HK79">
            <v>0</v>
          </cell>
          <cell r="HL79">
            <v>0</v>
          </cell>
          <cell r="HM79">
            <v>0</v>
          </cell>
          <cell r="HN79">
            <v>0</v>
          </cell>
          <cell r="HO79">
            <v>0</v>
          </cell>
          <cell r="HP79">
            <v>1123</v>
          </cell>
          <cell r="HQ79">
            <v>1696</v>
          </cell>
          <cell r="HR79">
            <v>413</v>
          </cell>
          <cell r="HS79">
            <v>234</v>
          </cell>
        </row>
        <row r="80">
          <cell r="EL80">
            <v>0.73958333333333504</v>
          </cell>
          <cell r="EM80">
            <v>51</v>
          </cell>
          <cell r="EN80">
            <v>216</v>
          </cell>
          <cell r="EO80">
            <v>29</v>
          </cell>
          <cell r="EP80">
            <v>0</v>
          </cell>
          <cell r="EQ80">
            <v>0</v>
          </cell>
          <cell r="ER80">
            <v>0</v>
          </cell>
          <cell r="ES80">
            <v>6</v>
          </cell>
          <cell r="ET80">
            <v>405</v>
          </cell>
          <cell r="EU80">
            <v>34</v>
          </cell>
          <cell r="EV80">
            <v>0</v>
          </cell>
          <cell r="EW80">
            <v>0</v>
          </cell>
          <cell r="EX80">
            <v>0</v>
          </cell>
          <cell r="EY80">
            <v>32</v>
          </cell>
          <cell r="EZ80">
            <v>12</v>
          </cell>
          <cell r="FA80">
            <v>70</v>
          </cell>
          <cell r="FB80">
            <v>0</v>
          </cell>
          <cell r="FC80">
            <v>0</v>
          </cell>
          <cell r="FD80">
            <v>0</v>
          </cell>
          <cell r="FE80">
            <v>53</v>
          </cell>
          <cell r="FF80">
            <v>3</v>
          </cell>
          <cell r="FG80">
            <v>10</v>
          </cell>
          <cell r="FH80">
            <v>0</v>
          </cell>
          <cell r="FI80">
            <v>0</v>
          </cell>
          <cell r="FJ80">
            <v>0</v>
          </cell>
          <cell r="FK80">
            <v>0</v>
          </cell>
          <cell r="FL80">
            <v>0</v>
          </cell>
          <cell r="FM80">
            <v>0</v>
          </cell>
          <cell r="FN80">
            <v>0</v>
          </cell>
          <cell r="FO80">
            <v>0</v>
          </cell>
          <cell r="FP80">
            <v>0</v>
          </cell>
          <cell r="FQ80">
            <v>0</v>
          </cell>
          <cell r="FR80">
            <v>0</v>
          </cell>
          <cell r="FS80">
            <v>0</v>
          </cell>
          <cell r="FT80">
            <v>0</v>
          </cell>
          <cell r="FU80">
            <v>0</v>
          </cell>
          <cell r="FV80">
            <v>0</v>
          </cell>
          <cell r="FW80">
            <v>296</v>
          </cell>
          <cell r="FX80">
            <v>445</v>
          </cell>
          <cell r="FY80">
            <v>114</v>
          </cell>
          <cell r="FZ80">
            <v>66</v>
          </cell>
          <cell r="GE80">
            <v>0.73958333333333504</v>
          </cell>
          <cell r="GF80">
            <v>163</v>
          </cell>
          <cell r="GG80">
            <v>867</v>
          </cell>
          <cell r="GH80">
            <v>74</v>
          </cell>
          <cell r="GI80">
            <v>2</v>
          </cell>
          <cell r="GJ80">
            <v>0</v>
          </cell>
          <cell r="GK80">
            <v>0</v>
          </cell>
          <cell r="GL80">
            <v>33</v>
          </cell>
          <cell r="GM80">
            <v>1292</v>
          </cell>
          <cell r="GN80">
            <v>124</v>
          </cell>
          <cell r="GO80">
            <v>5</v>
          </cell>
          <cell r="GP80">
            <v>0</v>
          </cell>
          <cell r="GQ80">
            <v>0</v>
          </cell>
          <cell r="GR80">
            <v>120</v>
          </cell>
          <cell r="GS80">
            <v>40</v>
          </cell>
          <cell r="GT80">
            <v>227</v>
          </cell>
          <cell r="GU80">
            <v>0</v>
          </cell>
          <cell r="GV80">
            <v>0</v>
          </cell>
          <cell r="GW80">
            <v>0</v>
          </cell>
          <cell r="GX80">
            <v>173</v>
          </cell>
          <cell r="GY80">
            <v>23</v>
          </cell>
          <cell r="GZ80">
            <v>33</v>
          </cell>
          <cell r="HA80">
            <v>0</v>
          </cell>
          <cell r="HB80">
            <v>0</v>
          </cell>
          <cell r="HC80">
            <v>0</v>
          </cell>
          <cell r="HD80">
            <v>0</v>
          </cell>
          <cell r="HE80">
            <v>0</v>
          </cell>
          <cell r="HF80">
            <v>0</v>
          </cell>
          <cell r="HG80">
            <v>0</v>
          </cell>
          <cell r="HH80">
            <v>0</v>
          </cell>
          <cell r="HI80">
            <v>0</v>
          </cell>
          <cell r="HJ80">
            <v>0</v>
          </cell>
          <cell r="HK80">
            <v>0</v>
          </cell>
          <cell r="HL80">
            <v>0</v>
          </cell>
          <cell r="HM80">
            <v>0</v>
          </cell>
          <cell r="HN80">
            <v>0</v>
          </cell>
          <cell r="HO80">
            <v>0</v>
          </cell>
          <cell r="HP80">
            <v>1106</v>
          </cell>
          <cell r="HQ80">
            <v>1454</v>
          </cell>
          <cell r="HR80">
            <v>387</v>
          </cell>
          <cell r="HS80">
            <v>229</v>
          </cell>
        </row>
        <row r="81">
          <cell r="EL81">
            <v>0.750000000000002</v>
          </cell>
          <cell r="EM81">
            <v>35</v>
          </cell>
          <cell r="EN81">
            <v>219</v>
          </cell>
          <cell r="EO81">
            <v>16</v>
          </cell>
          <cell r="EP81">
            <v>1</v>
          </cell>
          <cell r="EQ81">
            <v>0</v>
          </cell>
          <cell r="ER81">
            <v>0</v>
          </cell>
          <cell r="ES81">
            <v>5</v>
          </cell>
          <cell r="ET81">
            <v>323</v>
          </cell>
          <cell r="EU81">
            <v>27</v>
          </cell>
          <cell r="EV81">
            <v>2</v>
          </cell>
          <cell r="EW81">
            <v>0</v>
          </cell>
          <cell r="EX81">
            <v>0</v>
          </cell>
          <cell r="EY81">
            <v>25</v>
          </cell>
          <cell r="EZ81">
            <v>16</v>
          </cell>
          <cell r="FA81">
            <v>60</v>
          </cell>
          <cell r="FB81">
            <v>0</v>
          </cell>
          <cell r="FC81">
            <v>0</v>
          </cell>
          <cell r="FD81">
            <v>0</v>
          </cell>
          <cell r="FE81">
            <v>35</v>
          </cell>
          <cell r="FF81">
            <v>7</v>
          </cell>
          <cell r="FG81">
            <v>6</v>
          </cell>
          <cell r="FH81">
            <v>0</v>
          </cell>
          <cell r="FI81">
            <v>0</v>
          </cell>
          <cell r="FJ81">
            <v>0</v>
          </cell>
          <cell r="FK81">
            <v>0</v>
          </cell>
          <cell r="FL81">
            <v>0</v>
          </cell>
          <cell r="FM81">
            <v>0</v>
          </cell>
          <cell r="FN81">
            <v>0</v>
          </cell>
          <cell r="FO81">
            <v>0</v>
          </cell>
          <cell r="FP81">
            <v>0</v>
          </cell>
          <cell r="FQ81">
            <v>0</v>
          </cell>
          <cell r="FR81">
            <v>0</v>
          </cell>
          <cell r="FS81">
            <v>0</v>
          </cell>
          <cell r="FT81">
            <v>0</v>
          </cell>
          <cell r="FU81">
            <v>0</v>
          </cell>
          <cell r="FV81">
            <v>0</v>
          </cell>
          <cell r="FW81">
            <v>271</v>
          </cell>
          <cell r="FX81">
            <v>357</v>
          </cell>
          <cell r="FY81">
            <v>101</v>
          </cell>
          <cell r="FZ81">
            <v>48</v>
          </cell>
          <cell r="GE81">
            <v>0.750000000000002</v>
          </cell>
          <cell r="GF81">
            <v>158</v>
          </cell>
          <cell r="GG81">
            <v>815</v>
          </cell>
          <cell r="GH81">
            <v>65</v>
          </cell>
          <cell r="GI81">
            <v>5</v>
          </cell>
          <cell r="GJ81">
            <v>0</v>
          </cell>
          <cell r="GK81">
            <v>0</v>
          </cell>
          <cell r="GL81">
            <v>33</v>
          </cell>
          <cell r="GM81">
            <v>1116</v>
          </cell>
          <cell r="GN81">
            <v>119</v>
          </cell>
          <cell r="GO81">
            <v>7</v>
          </cell>
          <cell r="GP81">
            <v>0</v>
          </cell>
          <cell r="GQ81">
            <v>0</v>
          </cell>
          <cell r="GR81">
            <v>114</v>
          </cell>
          <cell r="GS81">
            <v>35</v>
          </cell>
          <cell r="GT81">
            <v>206</v>
          </cell>
          <cell r="GU81">
            <v>0</v>
          </cell>
          <cell r="GV81">
            <v>0</v>
          </cell>
          <cell r="GW81">
            <v>0</v>
          </cell>
          <cell r="GX81">
            <v>162</v>
          </cell>
          <cell r="GY81">
            <v>26</v>
          </cell>
          <cell r="GZ81">
            <v>29</v>
          </cell>
          <cell r="HA81">
            <v>0</v>
          </cell>
          <cell r="HB81">
            <v>0</v>
          </cell>
          <cell r="HC81">
            <v>0</v>
          </cell>
          <cell r="HD81">
            <v>0</v>
          </cell>
          <cell r="HE81">
            <v>0</v>
          </cell>
          <cell r="HF81">
            <v>0</v>
          </cell>
          <cell r="HG81">
            <v>0</v>
          </cell>
          <cell r="HH81">
            <v>0</v>
          </cell>
          <cell r="HI81">
            <v>0</v>
          </cell>
          <cell r="HJ81">
            <v>0</v>
          </cell>
          <cell r="HK81">
            <v>0</v>
          </cell>
          <cell r="HL81">
            <v>0</v>
          </cell>
          <cell r="HM81">
            <v>0</v>
          </cell>
          <cell r="HN81">
            <v>0</v>
          </cell>
          <cell r="HO81">
            <v>0</v>
          </cell>
          <cell r="HP81">
            <v>1043</v>
          </cell>
          <cell r="HQ81">
            <v>1275</v>
          </cell>
          <cell r="HR81">
            <v>355</v>
          </cell>
          <cell r="HS81">
            <v>217</v>
          </cell>
        </row>
        <row r="82">
          <cell r="EL82">
            <v>0.76041666666666896</v>
          </cell>
          <cell r="EM82">
            <v>34</v>
          </cell>
          <cell r="EN82">
            <v>221</v>
          </cell>
          <cell r="EO82">
            <v>19</v>
          </cell>
          <cell r="EP82">
            <v>0</v>
          </cell>
          <cell r="EQ82">
            <v>0</v>
          </cell>
          <cell r="ER82">
            <v>0</v>
          </cell>
          <cell r="ES82">
            <v>7</v>
          </cell>
          <cell r="ET82">
            <v>313</v>
          </cell>
          <cell r="EU82">
            <v>39</v>
          </cell>
          <cell r="EV82">
            <v>2</v>
          </cell>
          <cell r="EW82">
            <v>0</v>
          </cell>
          <cell r="EX82">
            <v>0</v>
          </cell>
          <cell r="EY82">
            <v>31</v>
          </cell>
          <cell r="EZ82">
            <v>6</v>
          </cell>
          <cell r="FA82">
            <v>54</v>
          </cell>
          <cell r="FB82">
            <v>0</v>
          </cell>
          <cell r="FC82">
            <v>0</v>
          </cell>
          <cell r="FD82">
            <v>0</v>
          </cell>
          <cell r="FE82">
            <v>31</v>
          </cell>
          <cell r="FF82">
            <v>7</v>
          </cell>
          <cell r="FG82">
            <v>10</v>
          </cell>
          <cell r="FH82">
            <v>0</v>
          </cell>
          <cell r="FI82">
            <v>0</v>
          </cell>
          <cell r="FJ82">
            <v>0</v>
          </cell>
          <cell r="FK82">
            <v>0</v>
          </cell>
          <cell r="FL82">
            <v>0</v>
          </cell>
          <cell r="FM82">
            <v>0</v>
          </cell>
          <cell r="FN82">
            <v>0</v>
          </cell>
          <cell r="FO82">
            <v>0</v>
          </cell>
          <cell r="FP82">
            <v>0</v>
          </cell>
          <cell r="FQ82">
            <v>0</v>
          </cell>
          <cell r="FR82">
            <v>0</v>
          </cell>
          <cell r="FS82">
            <v>0</v>
          </cell>
          <cell r="FT82">
            <v>0</v>
          </cell>
          <cell r="FU82">
            <v>0</v>
          </cell>
          <cell r="FV82">
            <v>0</v>
          </cell>
          <cell r="FW82">
            <v>274</v>
          </cell>
          <cell r="FX82">
            <v>361</v>
          </cell>
          <cell r="FY82">
            <v>91</v>
          </cell>
          <cell r="FZ82">
            <v>48</v>
          </cell>
          <cell r="GE82">
            <v>0.76041666666666896</v>
          </cell>
          <cell r="GF82">
            <v>149</v>
          </cell>
          <cell r="GG82">
            <v>767</v>
          </cell>
          <cell r="GH82">
            <v>67</v>
          </cell>
          <cell r="GI82">
            <v>5</v>
          </cell>
          <cell r="GJ82">
            <v>0</v>
          </cell>
          <cell r="GK82">
            <v>0</v>
          </cell>
          <cell r="GL82">
            <v>36</v>
          </cell>
          <cell r="GM82">
            <v>1045</v>
          </cell>
          <cell r="GN82">
            <v>115</v>
          </cell>
          <cell r="GO82">
            <v>5</v>
          </cell>
          <cell r="GP82">
            <v>0</v>
          </cell>
          <cell r="GQ82">
            <v>0</v>
          </cell>
          <cell r="GR82">
            <v>114</v>
          </cell>
          <cell r="GS82">
            <v>26</v>
          </cell>
          <cell r="GT82">
            <v>190</v>
          </cell>
          <cell r="GU82">
            <v>0</v>
          </cell>
          <cell r="GV82">
            <v>0</v>
          </cell>
          <cell r="GW82">
            <v>0</v>
          </cell>
          <cell r="GX82">
            <v>151</v>
          </cell>
          <cell r="GY82">
            <v>27</v>
          </cell>
          <cell r="GZ82">
            <v>28</v>
          </cell>
          <cell r="HA82">
            <v>0</v>
          </cell>
          <cell r="HB82">
            <v>0</v>
          </cell>
          <cell r="HC82">
            <v>0</v>
          </cell>
          <cell r="HD82">
            <v>0</v>
          </cell>
          <cell r="HE82">
            <v>0</v>
          </cell>
          <cell r="HF82">
            <v>0</v>
          </cell>
          <cell r="HG82">
            <v>0</v>
          </cell>
          <cell r="HH82">
            <v>0</v>
          </cell>
          <cell r="HI82">
            <v>0</v>
          </cell>
          <cell r="HJ82">
            <v>0</v>
          </cell>
          <cell r="HK82">
            <v>0</v>
          </cell>
          <cell r="HL82">
            <v>0</v>
          </cell>
          <cell r="HM82">
            <v>0</v>
          </cell>
          <cell r="HN82">
            <v>0</v>
          </cell>
          <cell r="HO82">
            <v>0</v>
          </cell>
          <cell r="HP82">
            <v>988</v>
          </cell>
          <cell r="HQ82">
            <v>1201</v>
          </cell>
          <cell r="HR82">
            <v>330</v>
          </cell>
          <cell r="HS82">
            <v>206</v>
          </cell>
        </row>
        <row r="83">
          <cell r="EL83">
            <v>0.77083333333333504</v>
          </cell>
          <cell r="EM83">
            <v>43</v>
          </cell>
          <cell r="EN83">
            <v>211</v>
          </cell>
          <cell r="EO83">
            <v>10</v>
          </cell>
          <cell r="EP83">
            <v>1</v>
          </cell>
          <cell r="EQ83">
            <v>0</v>
          </cell>
          <cell r="ER83">
            <v>0</v>
          </cell>
          <cell r="ES83">
            <v>15</v>
          </cell>
          <cell r="ET83">
            <v>251</v>
          </cell>
          <cell r="EU83">
            <v>24</v>
          </cell>
          <cell r="EV83">
            <v>1</v>
          </cell>
          <cell r="EW83">
            <v>0</v>
          </cell>
          <cell r="EX83">
            <v>0</v>
          </cell>
          <cell r="EY83">
            <v>32</v>
          </cell>
          <cell r="EZ83">
            <v>6</v>
          </cell>
          <cell r="FA83">
            <v>43</v>
          </cell>
          <cell r="FB83">
            <v>0</v>
          </cell>
          <cell r="FC83">
            <v>0</v>
          </cell>
          <cell r="FD83">
            <v>0</v>
          </cell>
          <cell r="FE83">
            <v>54</v>
          </cell>
          <cell r="FF83">
            <v>6</v>
          </cell>
          <cell r="FG83">
            <v>7</v>
          </cell>
          <cell r="FH83">
            <v>0</v>
          </cell>
          <cell r="FI83">
            <v>0</v>
          </cell>
          <cell r="FJ83">
            <v>0</v>
          </cell>
          <cell r="FK83">
            <v>0</v>
          </cell>
          <cell r="FL83">
            <v>0</v>
          </cell>
          <cell r="FM83">
            <v>0</v>
          </cell>
          <cell r="FN83">
            <v>0</v>
          </cell>
          <cell r="FO83">
            <v>0</v>
          </cell>
          <cell r="FP83">
            <v>0</v>
          </cell>
          <cell r="FQ83">
            <v>0</v>
          </cell>
          <cell r="FR83">
            <v>0</v>
          </cell>
          <cell r="FS83">
            <v>0</v>
          </cell>
          <cell r="FT83">
            <v>0</v>
          </cell>
          <cell r="FU83">
            <v>0</v>
          </cell>
          <cell r="FV83">
            <v>0</v>
          </cell>
          <cell r="FW83">
            <v>265</v>
          </cell>
          <cell r="FX83">
            <v>291</v>
          </cell>
          <cell r="FY83">
            <v>81</v>
          </cell>
          <cell r="FZ83">
            <v>67</v>
          </cell>
          <cell r="GE83">
            <v>0.77083333333333504</v>
          </cell>
          <cell r="GF83">
            <v>138</v>
          </cell>
          <cell r="GG83">
            <v>693</v>
          </cell>
          <cell r="GH83">
            <v>66</v>
          </cell>
          <cell r="GI83">
            <v>5</v>
          </cell>
          <cell r="GJ83">
            <v>0</v>
          </cell>
          <cell r="GK83">
            <v>0</v>
          </cell>
          <cell r="GL83">
            <v>32</v>
          </cell>
          <cell r="GM83">
            <v>932</v>
          </cell>
          <cell r="GN83">
            <v>100</v>
          </cell>
          <cell r="GO83">
            <v>3</v>
          </cell>
          <cell r="GP83">
            <v>0</v>
          </cell>
          <cell r="GQ83">
            <v>0</v>
          </cell>
          <cell r="GR83">
            <v>101</v>
          </cell>
          <cell r="GS83">
            <v>22</v>
          </cell>
          <cell r="GT83">
            <v>178</v>
          </cell>
          <cell r="GU83">
            <v>0</v>
          </cell>
          <cell r="GV83">
            <v>0</v>
          </cell>
          <cell r="GW83">
            <v>0</v>
          </cell>
          <cell r="GX83">
            <v>142</v>
          </cell>
          <cell r="GY83">
            <v>25</v>
          </cell>
          <cell r="GZ83">
            <v>23</v>
          </cell>
          <cell r="HA83">
            <v>0</v>
          </cell>
          <cell r="HB83">
            <v>0</v>
          </cell>
          <cell r="HC83">
            <v>0</v>
          </cell>
          <cell r="HD83">
            <v>0</v>
          </cell>
          <cell r="HE83">
            <v>0</v>
          </cell>
          <cell r="HF83">
            <v>0</v>
          </cell>
          <cell r="HG83">
            <v>0</v>
          </cell>
          <cell r="HH83">
            <v>0</v>
          </cell>
          <cell r="HI83">
            <v>0</v>
          </cell>
          <cell r="HJ83">
            <v>0</v>
          </cell>
          <cell r="HK83">
            <v>0</v>
          </cell>
          <cell r="HL83">
            <v>0</v>
          </cell>
          <cell r="HM83">
            <v>0</v>
          </cell>
          <cell r="HN83">
            <v>0</v>
          </cell>
          <cell r="HO83">
            <v>0</v>
          </cell>
          <cell r="HP83">
            <v>902</v>
          </cell>
          <cell r="HQ83">
            <v>1067</v>
          </cell>
          <cell r="HR83">
            <v>301</v>
          </cell>
          <cell r="HS83">
            <v>190</v>
          </cell>
        </row>
        <row r="84">
          <cell r="EL84">
            <v>0.781250000000002</v>
          </cell>
          <cell r="EM84">
            <v>46</v>
          </cell>
          <cell r="EN84">
            <v>164</v>
          </cell>
          <cell r="EO84">
            <v>20</v>
          </cell>
          <cell r="EP84">
            <v>3</v>
          </cell>
          <cell r="EQ84">
            <v>0</v>
          </cell>
          <cell r="ER84">
            <v>0</v>
          </cell>
          <cell r="ES84">
            <v>6</v>
          </cell>
          <cell r="ET84">
            <v>229</v>
          </cell>
          <cell r="EU84">
            <v>29</v>
          </cell>
          <cell r="EV84">
            <v>2</v>
          </cell>
          <cell r="EW84">
            <v>0</v>
          </cell>
          <cell r="EX84">
            <v>0</v>
          </cell>
          <cell r="EY84">
            <v>26</v>
          </cell>
          <cell r="EZ84">
            <v>7</v>
          </cell>
          <cell r="FA84">
            <v>49</v>
          </cell>
          <cell r="FB84">
            <v>0</v>
          </cell>
          <cell r="FC84">
            <v>0</v>
          </cell>
          <cell r="FD84">
            <v>0</v>
          </cell>
          <cell r="FE84">
            <v>42</v>
          </cell>
          <cell r="FF84">
            <v>6</v>
          </cell>
          <cell r="FG84">
            <v>6</v>
          </cell>
          <cell r="FH84">
            <v>0</v>
          </cell>
          <cell r="FI84">
            <v>0</v>
          </cell>
          <cell r="FJ84">
            <v>0</v>
          </cell>
          <cell r="FK84">
            <v>0</v>
          </cell>
          <cell r="FL84">
            <v>0</v>
          </cell>
          <cell r="FM84">
            <v>0</v>
          </cell>
          <cell r="FN84">
            <v>0</v>
          </cell>
          <cell r="FO84">
            <v>0</v>
          </cell>
          <cell r="FP84">
            <v>0</v>
          </cell>
          <cell r="FQ84">
            <v>0</v>
          </cell>
          <cell r="FR84">
            <v>0</v>
          </cell>
          <cell r="FS84">
            <v>0</v>
          </cell>
          <cell r="FT84">
            <v>0</v>
          </cell>
          <cell r="FU84">
            <v>0</v>
          </cell>
          <cell r="FV84">
            <v>0</v>
          </cell>
          <cell r="FW84">
            <v>233</v>
          </cell>
          <cell r="FX84">
            <v>266</v>
          </cell>
          <cell r="FY84">
            <v>82</v>
          </cell>
          <cell r="FZ84">
            <v>54</v>
          </cell>
          <cell r="GE84">
            <v>0.781250000000002</v>
          </cell>
          <cell r="GF84">
            <v>120</v>
          </cell>
          <cell r="GG84">
            <v>623</v>
          </cell>
          <cell r="GH84">
            <v>71</v>
          </cell>
          <cell r="GI84">
            <v>6</v>
          </cell>
          <cell r="GJ84">
            <v>0</v>
          </cell>
          <cell r="GK84">
            <v>0</v>
          </cell>
          <cell r="GL84">
            <v>29</v>
          </cell>
          <cell r="GM84">
            <v>894</v>
          </cell>
          <cell r="GN84">
            <v>90</v>
          </cell>
          <cell r="GO84">
            <v>2</v>
          </cell>
          <cell r="GP84">
            <v>0</v>
          </cell>
          <cell r="GQ84">
            <v>0</v>
          </cell>
          <cell r="GR84">
            <v>95</v>
          </cell>
          <cell r="GS84">
            <v>18</v>
          </cell>
          <cell r="GT84">
            <v>176</v>
          </cell>
          <cell r="GU84">
            <v>0</v>
          </cell>
          <cell r="GV84">
            <v>0</v>
          </cell>
          <cell r="GW84">
            <v>0</v>
          </cell>
          <cell r="GX84">
            <v>123</v>
          </cell>
          <cell r="GY84">
            <v>22</v>
          </cell>
          <cell r="GZ84">
            <v>19</v>
          </cell>
          <cell r="HA84">
            <v>0</v>
          </cell>
          <cell r="HB84">
            <v>0</v>
          </cell>
          <cell r="HC84">
            <v>0</v>
          </cell>
          <cell r="HD84">
            <v>0</v>
          </cell>
          <cell r="HE84">
            <v>0</v>
          </cell>
          <cell r="HF84">
            <v>0</v>
          </cell>
          <cell r="HG84">
            <v>0</v>
          </cell>
          <cell r="HH84">
            <v>0</v>
          </cell>
          <cell r="HI84">
            <v>0</v>
          </cell>
          <cell r="HJ84">
            <v>0</v>
          </cell>
          <cell r="HK84">
            <v>0</v>
          </cell>
          <cell r="HL84">
            <v>0</v>
          </cell>
          <cell r="HM84">
            <v>0</v>
          </cell>
          <cell r="HN84">
            <v>0</v>
          </cell>
          <cell r="HO84">
            <v>0</v>
          </cell>
          <cell r="HP84">
            <v>820</v>
          </cell>
          <cell r="HQ84">
            <v>1015</v>
          </cell>
          <cell r="HR84">
            <v>289</v>
          </cell>
          <cell r="HS84">
            <v>164</v>
          </cell>
        </row>
        <row r="85">
          <cell r="EL85">
            <v>0.79166666666666896</v>
          </cell>
          <cell r="EM85">
            <v>26</v>
          </cell>
          <cell r="EN85">
            <v>171</v>
          </cell>
          <cell r="EO85">
            <v>18</v>
          </cell>
          <cell r="EP85">
            <v>1</v>
          </cell>
          <cell r="EQ85">
            <v>0</v>
          </cell>
          <cell r="ER85">
            <v>0</v>
          </cell>
          <cell r="ES85">
            <v>8</v>
          </cell>
          <cell r="ET85">
            <v>252</v>
          </cell>
          <cell r="EU85">
            <v>23</v>
          </cell>
          <cell r="EV85">
            <v>0</v>
          </cell>
          <cell r="EW85">
            <v>0</v>
          </cell>
          <cell r="EX85">
            <v>0</v>
          </cell>
          <cell r="EY85">
            <v>25</v>
          </cell>
          <cell r="EZ85">
            <v>7</v>
          </cell>
          <cell r="FA85">
            <v>44</v>
          </cell>
          <cell r="FB85">
            <v>0</v>
          </cell>
          <cell r="FC85">
            <v>0</v>
          </cell>
          <cell r="FD85">
            <v>0</v>
          </cell>
          <cell r="FE85">
            <v>24</v>
          </cell>
          <cell r="FF85">
            <v>8</v>
          </cell>
          <cell r="FG85">
            <v>5</v>
          </cell>
          <cell r="FH85">
            <v>0</v>
          </cell>
          <cell r="FI85">
            <v>0</v>
          </cell>
          <cell r="FJ85">
            <v>0</v>
          </cell>
          <cell r="FK85">
            <v>0</v>
          </cell>
          <cell r="FL85">
            <v>0</v>
          </cell>
          <cell r="FM85">
            <v>0</v>
          </cell>
          <cell r="FN85">
            <v>0</v>
          </cell>
          <cell r="FO85">
            <v>0</v>
          </cell>
          <cell r="FP85">
            <v>0</v>
          </cell>
          <cell r="FQ85">
            <v>0</v>
          </cell>
          <cell r="FR85">
            <v>0</v>
          </cell>
          <cell r="FS85">
            <v>0</v>
          </cell>
          <cell r="FT85">
            <v>0</v>
          </cell>
          <cell r="FU85">
            <v>0</v>
          </cell>
          <cell r="FV85">
            <v>0</v>
          </cell>
          <cell r="FW85">
            <v>216</v>
          </cell>
          <cell r="FX85">
            <v>283</v>
          </cell>
          <cell r="FY85">
            <v>76</v>
          </cell>
          <cell r="FZ85">
            <v>37</v>
          </cell>
          <cell r="GE85">
            <v>0.79166666666666896</v>
          </cell>
          <cell r="GF85">
            <v>94</v>
          </cell>
          <cell r="GG85">
            <v>574</v>
          </cell>
          <cell r="GH85">
            <v>62</v>
          </cell>
          <cell r="GI85">
            <v>4</v>
          </cell>
          <cell r="GJ85">
            <v>0</v>
          </cell>
          <cell r="GK85">
            <v>0</v>
          </cell>
          <cell r="GL85">
            <v>28</v>
          </cell>
          <cell r="GM85">
            <v>859</v>
          </cell>
          <cell r="GN85">
            <v>86</v>
          </cell>
          <cell r="GO85">
            <v>2</v>
          </cell>
          <cell r="GP85">
            <v>0</v>
          </cell>
          <cell r="GQ85">
            <v>0</v>
          </cell>
          <cell r="GR85">
            <v>92</v>
          </cell>
          <cell r="GS85">
            <v>15</v>
          </cell>
          <cell r="GT85">
            <v>157</v>
          </cell>
          <cell r="GU85">
            <v>0</v>
          </cell>
          <cell r="GV85">
            <v>0</v>
          </cell>
          <cell r="GW85">
            <v>0</v>
          </cell>
          <cell r="GX85">
            <v>97</v>
          </cell>
          <cell r="GY85">
            <v>19</v>
          </cell>
          <cell r="GZ85">
            <v>18</v>
          </cell>
          <cell r="HA85">
            <v>0</v>
          </cell>
          <cell r="HB85">
            <v>0</v>
          </cell>
          <cell r="HC85">
            <v>0</v>
          </cell>
          <cell r="HD85">
            <v>0</v>
          </cell>
          <cell r="HE85">
            <v>0</v>
          </cell>
          <cell r="HF85">
            <v>0</v>
          </cell>
          <cell r="HG85">
            <v>0</v>
          </cell>
          <cell r="HH85">
            <v>0</v>
          </cell>
          <cell r="HI85">
            <v>0</v>
          </cell>
          <cell r="HJ85">
            <v>0</v>
          </cell>
          <cell r="HK85">
            <v>0</v>
          </cell>
          <cell r="HL85">
            <v>0</v>
          </cell>
          <cell r="HM85">
            <v>0</v>
          </cell>
          <cell r="HN85">
            <v>0</v>
          </cell>
          <cell r="HO85">
            <v>0</v>
          </cell>
          <cell r="HP85">
            <v>734</v>
          </cell>
          <cell r="HQ85">
            <v>975</v>
          </cell>
          <cell r="HR85">
            <v>264</v>
          </cell>
          <cell r="HS85">
            <v>134</v>
          </cell>
        </row>
        <row r="86">
          <cell r="EL86">
            <v>0.80208333333333603</v>
          </cell>
          <cell r="EM86">
            <v>23</v>
          </cell>
          <cell r="EN86">
            <v>147</v>
          </cell>
          <cell r="EO86">
            <v>18</v>
          </cell>
          <cell r="EP86">
            <v>0</v>
          </cell>
          <cell r="EQ86">
            <v>0</v>
          </cell>
          <cell r="ER86">
            <v>0</v>
          </cell>
          <cell r="ES86">
            <v>3</v>
          </cell>
          <cell r="ET86">
            <v>200</v>
          </cell>
          <cell r="EU86">
            <v>24</v>
          </cell>
          <cell r="EV86">
            <v>0</v>
          </cell>
          <cell r="EW86">
            <v>0</v>
          </cell>
          <cell r="EX86">
            <v>0</v>
          </cell>
          <cell r="EY86">
            <v>18</v>
          </cell>
          <cell r="EZ86">
            <v>2</v>
          </cell>
          <cell r="FA86">
            <v>42</v>
          </cell>
          <cell r="FB86">
            <v>0</v>
          </cell>
          <cell r="FC86">
            <v>0</v>
          </cell>
          <cell r="FD86">
            <v>0</v>
          </cell>
          <cell r="FE86">
            <v>22</v>
          </cell>
          <cell r="FF86">
            <v>5</v>
          </cell>
          <cell r="FG86">
            <v>5</v>
          </cell>
          <cell r="FH86">
            <v>0</v>
          </cell>
          <cell r="FI86">
            <v>0</v>
          </cell>
          <cell r="FJ86">
            <v>0</v>
          </cell>
          <cell r="FK86">
            <v>0</v>
          </cell>
          <cell r="FL86">
            <v>0</v>
          </cell>
          <cell r="FM86">
            <v>0</v>
          </cell>
          <cell r="FN86">
            <v>0</v>
          </cell>
          <cell r="FO86">
            <v>0</v>
          </cell>
          <cell r="FP86">
            <v>0</v>
          </cell>
          <cell r="FQ86">
            <v>0</v>
          </cell>
          <cell r="FR86">
            <v>0</v>
          </cell>
          <cell r="FS86">
            <v>0</v>
          </cell>
          <cell r="FT86">
            <v>0</v>
          </cell>
          <cell r="FU86">
            <v>0</v>
          </cell>
          <cell r="FV86">
            <v>0</v>
          </cell>
          <cell r="FW86">
            <v>188</v>
          </cell>
          <cell r="FX86">
            <v>227</v>
          </cell>
          <cell r="FY86">
            <v>62</v>
          </cell>
          <cell r="FZ86">
            <v>32</v>
          </cell>
          <cell r="GE86">
            <v>0.80208333333333603</v>
          </cell>
          <cell r="GF86">
            <v>68</v>
          </cell>
          <cell r="GG86">
            <v>403</v>
          </cell>
          <cell r="GH86">
            <v>44</v>
          </cell>
          <cell r="GI86">
            <v>3</v>
          </cell>
          <cell r="GJ86">
            <v>0</v>
          </cell>
          <cell r="GK86">
            <v>0</v>
          </cell>
          <cell r="GL86">
            <v>20</v>
          </cell>
          <cell r="GM86">
            <v>607</v>
          </cell>
          <cell r="GN86">
            <v>63</v>
          </cell>
          <cell r="GO86">
            <v>2</v>
          </cell>
          <cell r="GP86">
            <v>0</v>
          </cell>
          <cell r="GQ86">
            <v>0</v>
          </cell>
          <cell r="GR86">
            <v>67</v>
          </cell>
          <cell r="GS86">
            <v>8</v>
          </cell>
          <cell r="GT86">
            <v>113</v>
          </cell>
          <cell r="GU86">
            <v>0</v>
          </cell>
          <cell r="GV86">
            <v>0</v>
          </cell>
          <cell r="GW86">
            <v>0</v>
          </cell>
          <cell r="GX86">
            <v>73</v>
          </cell>
          <cell r="GY86">
            <v>11</v>
          </cell>
          <cell r="GZ86">
            <v>13</v>
          </cell>
          <cell r="HA86">
            <v>0</v>
          </cell>
          <cell r="HB86">
            <v>0</v>
          </cell>
          <cell r="HC86">
            <v>0</v>
          </cell>
          <cell r="HD86">
            <v>0</v>
          </cell>
          <cell r="HE86">
            <v>0</v>
          </cell>
          <cell r="HF86">
            <v>0</v>
          </cell>
          <cell r="HG86">
            <v>0</v>
          </cell>
          <cell r="HH86">
            <v>0</v>
          </cell>
          <cell r="HI86">
            <v>0</v>
          </cell>
          <cell r="HJ86">
            <v>0</v>
          </cell>
          <cell r="HK86">
            <v>0</v>
          </cell>
          <cell r="HL86">
            <v>0</v>
          </cell>
          <cell r="HM86">
            <v>0</v>
          </cell>
          <cell r="HN86">
            <v>0</v>
          </cell>
          <cell r="HO86">
            <v>0</v>
          </cell>
          <cell r="HP86">
            <v>518</v>
          </cell>
          <cell r="HQ86">
            <v>692</v>
          </cell>
          <cell r="HR86">
            <v>188</v>
          </cell>
          <cell r="HS86">
            <v>97</v>
          </cell>
        </row>
        <row r="87">
          <cell r="EL87">
            <v>0.812500000000002</v>
          </cell>
          <cell r="EM87">
            <v>25</v>
          </cell>
          <cell r="EN87">
            <v>141</v>
          </cell>
          <cell r="EO87">
            <v>15</v>
          </cell>
          <cell r="EP87">
            <v>2</v>
          </cell>
          <cell r="EQ87">
            <v>0</v>
          </cell>
          <cell r="ER87">
            <v>0</v>
          </cell>
          <cell r="ES87">
            <v>12</v>
          </cell>
          <cell r="ET87">
            <v>213</v>
          </cell>
          <cell r="EU87">
            <v>14</v>
          </cell>
          <cell r="EV87">
            <v>0</v>
          </cell>
          <cell r="EW87">
            <v>0</v>
          </cell>
          <cell r="EX87">
            <v>0</v>
          </cell>
          <cell r="EY87">
            <v>26</v>
          </cell>
          <cell r="EZ87">
            <v>2</v>
          </cell>
          <cell r="FA87">
            <v>41</v>
          </cell>
          <cell r="FB87">
            <v>0</v>
          </cell>
          <cell r="FC87">
            <v>0</v>
          </cell>
          <cell r="FD87">
            <v>0</v>
          </cell>
          <cell r="FE87">
            <v>35</v>
          </cell>
          <cell r="FF87">
            <v>3</v>
          </cell>
          <cell r="FG87">
            <v>3</v>
          </cell>
          <cell r="FH87">
            <v>0</v>
          </cell>
          <cell r="FI87">
            <v>0</v>
          </cell>
          <cell r="FJ87">
            <v>0</v>
          </cell>
          <cell r="FK87">
            <v>0</v>
          </cell>
          <cell r="FL87">
            <v>0</v>
          </cell>
          <cell r="FM87">
            <v>0</v>
          </cell>
          <cell r="FN87">
            <v>0</v>
          </cell>
          <cell r="FO87">
            <v>0</v>
          </cell>
          <cell r="FP87">
            <v>0</v>
          </cell>
          <cell r="FQ87">
            <v>0</v>
          </cell>
          <cell r="FR87">
            <v>0</v>
          </cell>
          <cell r="FS87">
            <v>0</v>
          </cell>
          <cell r="FT87">
            <v>0</v>
          </cell>
          <cell r="FU87">
            <v>0</v>
          </cell>
          <cell r="FV87">
            <v>0</v>
          </cell>
          <cell r="FW87">
            <v>183</v>
          </cell>
          <cell r="FX87">
            <v>239</v>
          </cell>
          <cell r="FY87">
            <v>69</v>
          </cell>
          <cell r="FZ87">
            <v>41</v>
          </cell>
          <cell r="GE87">
            <v>0.812500000000002</v>
          </cell>
          <cell r="GF87">
            <v>45</v>
          </cell>
          <cell r="GG87">
            <v>256</v>
          </cell>
          <cell r="GH87">
            <v>26</v>
          </cell>
          <cell r="GI87">
            <v>3</v>
          </cell>
          <cell r="GJ87">
            <v>0</v>
          </cell>
          <cell r="GK87">
            <v>0</v>
          </cell>
          <cell r="GL87">
            <v>17</v>
          </cell>
          <cell r="GM87">
            <v>407</v>
          </cell>
          <cell r="GN87">
            <v>39</v>
          </cell>
          <cell r="GO87">
            <v>2</v>
          </cell>
          <cell r="GP87">
            <v>0</v>
          </cell>
          <cell r="GQ87">
            <v>0</v>
          </cell>
          <cell r="GR87">
            <v>49</v>
          </cell>
          <cell r="GS87">
            <v>6</v>
          </cell>
          <cell r="GT87">
            <v>71</v>
          </cell>
          <cell r="GU87">
            <v>0</v>
          </cell>
          <cell r="GV87">
            <v>0</v>
          </cell>
          <cell r="GW87">
            <v>0</v>
          </cell>
          <cell r="GX87">
            <v>51</v>
          </cell>
          <cell r="GY87">
            <v>6</v>
          </cell>
          <cell r="GZ87">
            <v>8</v>
          </cell>
          <cell r="HA87">
            <v>0</v>
          </cell>
          <cell r="HB87">
            <v>0</v>
          </cell>
          <cell r="HC87">
            <v>0</v>
          </cell>
          <cell r="HD87">
            <v>0</v>
          </cell>
          <cell r="HE87">
            <v>0</v>
          </cell>
          <cell r="HF87">
            <v>0</v>
          </cell>
          <cell r="HG87">
            <v>0</v>
          </cell>
          <cell r="HH87">
            <v>0</v>
          </cell>
          <cell r="HI87">
            <v>0</v>
          </cell>
          <cell r="HJ87">
            <v>0</v>
          </cell>
          <cell r="HK87">
            <v>0</v>
          </cell>
          <cell r="HL87">
            <v>0</v>
          </cell>
          <cell r="HM87">
            <v>0</v>
          </cell>
          <cell r="HN87">
            <v>0</v>
          </cell>
          <cell r="HO87">
            <v>0</v>
          </cell>
          <cell r="HP87">
            <v>330</v>
          </cell>
          <cell r="HQ87">
            <v>465</v>
          </cell>
          <cell r="HR87">
            <v>126</v>
          </cell>
          <cell r="HS87">
            <v>65</v>
          </cell>
        </row>
        <row r="88">
          <cell r="EL88">
            <v>0.82291666666666896</v>
          </cell>
          <cell r="EM88">
            <v>20</v>
          </cell>
          <cell r="EN88">
            <v>115</v>
          </cell>
          <cell r="EO88">
            <v>11</v>
          </cell>
          <cell r="EP88">
            <v>1</v>
          </cell>
          <cell r="EQ88">
            <v>0</v>
          </cell>
          <cell r="ER88">
            <v>0</v>
          </cell>
          <cell r="ES88">
            <v>5</v>
          </cell>
          <cell r="ET88">
            <v>194</v>
          </cell>
          <cell r="EU88">
            <v>25</v>
          </cell>
          <cell r="EV88">
            <v>2</v>
          </cell>
          <cell r="EW88">
            <v>0</v>
          </cell>
          <cell r="EX88">
            <v>0</v>
          </cell>
          <cell r="EY88">
            <v>23</v>
          </cell>
          <cell r="EZ88">
            <v>4</v>
          </cell>
          <cell r="FA88">
            <v>30</v>
          </cell>
          <cell r="FB88">
            <v>0</v>
          </cell>
          <cell r="FC88">
            <v>0</v>
          </cell>
          <cell r="FD88">
            <v>0</v>
          </cell>
          <cell r="FE88">
            <v>16</v>
          </cell>
          <cell r="FF88">
            <v>3</v>
          </cell>
          <cell r="FG88">
            <v>5</v>
          </cell>
          <cell r="FH88">
            <v>0</v>
          </cell>
          <cell r="FI88">
            <v>0</v>
          </cell>
          <cell r="FJ88">
            <v>0</v>
          </cell>
          <cell r="FK88">
            <v>0</v>
          </cell>
          <cell r="FL88">
            <v>0</v>
          </cell>
          <cell r="FM88">
            <v>0</v>
          </cell>
          <cell r="FN88">
            <v>0</v>
          </cell>
          <cell r="FO88">
            <v>0</v>
          </cell>
          <cell r="FP88">
            <v>0</v>
          </cell>
          <cell r="FQ88">
            <v>0</v>
          </cell>
          <cell r="FR88">
            <v>0</v>
          </cell>
          <cell r="FS88">
            <v>0</v>
          </cell>
          <cell r="FT88">
            <v>0</v>
          </cell>
          <cell r="FU88">
            <v>0</v>
          </cell>
          <cell r="FV88">
            <v>0</v>
          </cell>
          <cell r="FW88">
            <v>147</v>
          </cell>
          <cell r="FX88">
            <v>226</v>
          </cell>
          <cell r="FY88">
            <v>57</v>
          </cell>
          <cell r="FZ88">
            <v>24</v>
          </cell>
          <cell r="GE88">
            <v>0.82291666666666896</v>
          </cell>
          <cell r="GF88">
            <v>20</v>
          </cell>
          <cell r="GG88">
            <v>115</v>
          </cell>
          <cell r="GH88">
            <v>11</v>
          </cell>
          <cell r="GI88">
            <v>1</v>
          </cell>
          <cell r="GJ88">
            <v>0</v>
          </cell>
          <cell r="GK88">
            <v>0</v>
          </cell>
          <cell r="GL88">
            <v>5</v>
          </cell>
          <cell r="GM88">
            <v>194</v>
          </cell>
          <cell r="GN88">
            <v>25</v>
          </cell>
          <cell r="GO88">
            <v>2</v>
          </cell>
          <cell r="GP88">
            <v>0</v>
          </cell>
          <cell r="GQ88">
            <v>0</v>
          </cell>
          <cell r="GR88">
            <v>23</v>
          </cell>
          <cell r="GS88">
            <v>4</v>
          </cell>
          <cell r="GT88">
            <v>30</v>
          </cell>
          <cell r="GU88">
            <v>0</v>
          </cell>
          <cell r="GV88">
            <v>0</v>
          </cell>
          <cell r="GW88">
            <v>0</v>
          </cell>
          <cell r="GX88">
            <v>16</v>
          </cell>
          <cell r="GY88">
            <v>3</v>
          </cell>
          <cell r="GZ88">
            <v>5</v>
          </cell>
          <cell r="HA88">
            <v>0</v>
          </cell>
          <cell r="HB88">
            <v>0</v>
          </cell>
          <cell r="HC88">
            <v>0</v>
          </cell>
          <cell r="HD88">
            <v>0</v>
          </cell>
          <cell r="HE88">
            <v>0</v>
          </cell>
          <cell r="HF88">
            <v>0</v>
          </cell>
          <cell r="HG88">
            <v>0</v>
          </cell>
          <cell r="HH88">
            <v>0</v>
          </cell>
          <cell r="HI88">
            <v>0</v>
          </cell>
          <cell r="HJ88">
            <v>0</v>
          </cell>
          <cell r="HK88">
            <v>0</v>
          </cell>
          <cell r="HL88">
            <v>0</v>
          </cell>
          <cell r="HM88">
            <v>0</v>
          </cell>
          <cell r="HN88">
            <v>0</v>
          </cell>
          <cell r="HO88">
            <v>0</v>
          </cell>
          <cell r="HP88">
            <v>147</v>
          </cell>
          <cell r="HQ88">
            <v>226</v>
          </cell>
          <cell r="HR88">
            <v>57</v>
          </cell>
          <cell r="HS88">
            <v>24</v>
          </cell>
        </row>
        <row r="89">
          <cell r="EL89">
            <v>8.8333333333333339</v>
          </cell>
          <cell r="EM89">
            <v>0</v>
          </cell>
          <cell r="EN89">
            <v>0</v>
          </cell>
          <cell r="EO89">
            <v>0</v>
          </cell>
          <cell r="EP89">
            <v>0</v>
          </cell>
          <cell r="EQ89">
            <v>0</v>
          </cell>
          <cell r="ER89">
            <v>0</v>
          </cell>
          <cell r="ES89">
            <v>0</v>
          </cell>
          <cell r="ET89">
            <v>0</v>
          </cell>
          <cell r="EU89">
            <v>0</v>
          </cell>
          <cell r="EV89">
            <v>0</v>
          </cell>
          <cell r="EW89">
            <v>0</v>
          </cell>
          <cell r="EX89">
            <v>0</v>
          </cell>
          <cell r="EY89">
            <v>0</v>
          </cell>
          <cell r="EZ89">
            <v>0</v>
          </cell>
          <cell r="FA89">
            <v>0</v>
          </cell>
          <cell r="FB89">
            <v>0</v>
          </cell>
          <cell r="FC89">
            <v>0</v>
          </cell>
          <cell r="FD89">
            <v>0</v>
          </cell>
          <cell r="FE89">
            <v>0</v>
          </cell>
          <cell r="FF89">
            <v>0</v>
          </cell>
          <cell r="FG89">
            <v>0</v>
          </cell>
          <cell r="FH89">
            <v>0</v>
          </cell>
          <cell r="FI89">
            <v>0</v>
          </cell>
          <cell r="FJ89">
            <v>0</v>
          </cell>
          <cell r="FK89">
            <v>0</v>
          </cell>
          <cell r="FL89">
            <v>0</v>
          </cell>
          <cell r="FM89">
            <v>0</v>
          </cell>
          <cell r="FN89">
            <v>0</v>
          </cell>
          <cell r="FO89">
            <v>0</v>
          </cell>
          <cell r="FP89">
            <v>0</v>
          </cell>
          <cell r="FQ89">
            <v>0</v>
          </cell>
          <cell r="FR89">
            <v>0</v>
          </cell>
          <cell r="FS89">
            <v>0</v>
          </cell>
          <cell r="FT89">
            <v>0</v>
          </cell>
          <cell r="FU89">
            <v>0</v>
          </cell>
          <cell r="FV89">
            <v>0</v>
          </cell>
          <cell r="FW89">
            <v>0</v>
          </cell>
          <cell r="FX89">
            <v>0</v>
          </cell>
          <cell r="FY89">
            <v>0</v>
          </cell>
          <cell r="FZ89">
            <v>0</v>
          </cell>
          <cell r="GE89">
            <v>8.8333333333333339</v>
          </cell>
          <cell r="GF89">
            <v>0</v>
          </cell>
          <cell r="GG89">
            <v>0</v>
          </cell>
          <cell r="GH89">
            <v>0</v>
          </cell>
          <cell r="GI89">
            <v>0</v>
          </cell>
          <cell r="GJ89">
            <v>0</v>
          </cell>
          <cell r="GK89">
            <v>0</v>
          </cell>
          <cell r="GL89">
            <v>0</v>
          </cell>
          <cell r="GM89">
            <v>0</v>
          </cell>
          <cell r="GN89">
            <v>0</v>
          </cell>
          <cell r="GO89">
            <v>0</v>
          </cell>
          <cell r="GP89">
            <v>0</v>
          </cell>
          <cell r="GQ89">
            <v>0</v>
          </cell>
          <cell r="GR89">
            <v>0</v>
          </cell>
          <cell r="GS89">
            <v>0</v>
          </cell>
          <cell r="GT89">
            <v>0</v>
          </cell>
          <cell r="GU89">
            <v>0</v>
          </cell>
          <cell r="GV89">
            <v>0</v>
          </cell>
          <cell r="GW89">
            <v>0</v>
          </cell>
          <cell r="GX89">
            <v>0</v>
          </cell>
          <cell r="GY89">
            <v>0</v>
          </cell>
          <cell r="GZ89">
            <v>0</v>
          </cell>
          <cell r="HA89">
            <v>0</v>
          </cell>
          <cell r="HB89">
            <v>0</v>
          </cell>
          <cell r="HC89">
            <v>0</v>
          </cell>
          <cell r="HD89">
            <v>0</v>
          </cell>
          <cell r="HE89">
            <v>0</v>
          </cell>
          <cell r="HF89">
            <v>0</v>
          </cell>
          <cell r="HG89">
            <v>0</v>
          </cell>
          <cell r="HH89">
            <v>0</v>
          </cell>
          <cell r="HI89">
            <v>0</v>
          </cell>
          <cell r="HJ89">
            <v>0</v>
          </cell>
          <cell r="HK89">
            <v>0</v>
          </cell>
          <cell r="HL89">
            <v>0</v>
          </cell>
          <cell r="HM89">
            <v>0</v>
          </cell>
          <cell r="HN89">
            <v>0</v>
          </cell>
          <cell r="HO89">
            <v>0</v>
          </cell>
          <cell r="HP89">
            <v>0</v>
          </cell>
          <cell r="HQ89">
            <v>0</v>
          </cell>
          <cell r="HR89">
            <v>0</v>
          </cell>
          <cell r="HS89">
            <v>0</v>
          </cell>
        </row>
        <row r="90">
          <cell r="EL90">
            <v>0.84375</v>
          </cell>
          <cell r="EM90">
            <v>0</v>
          </cell>
          <cell r="EN90">
            <v>0</v>
          </cell>
          <cell r="EO90">
            <v>0</v>
          </cell>
          <cell r="EP90">
            <v>0</v>
          </cell>
          <cell r="EQ90">
            <v>0</v>
          </cell>
          <cell r="ER90">
            <v>0</v>
          </cell>
          <cell r="ES90">
            <v>0</v>
          </cell>
          <cell r="ET90">
            <v>0</v>
          </cell>
          <cell r="EU90">
            <v>0</v>
          </cell>
          <cell r="EV90">
            <v>0</v>
          </cell>
          <cell r="EW90">
            <v>0</v>
          </cell>
          <cell r="EX90">
            <v>0</v>
          </cell>
          <cell r="EY90">
            <v>0</v>
          </cell>
          <cell r="EZ90">
            <v>0</v>
          </cell>
          <cell r="FA90">
            <v>0</v>
          </cell>
          <cell r="FB90">
            <v>0</v>
          </cell>
          <cell r="FC90">
            <v>0</v>
          </cell>
          <cell r="FD90">
            <v>0</v>
          </cell>
          <cell r="FE90">
            <v>0</v>
          </cell>
          <cell r="FF90">
            <v>0</v>
          </cell>
          <cell r="FG90">
            <v>0</v>
          </cell>
          <cell r="FH90">
            <v>0</v>
          </cell>
          <cell r="FI90">
            <v>0</v>
          </cell>
          <cell r="FJ90">
            <v>0</v>
          </cell>
          <cell r="FK90">
            <v>0</v>
          </cell>
          <cell r="FL90">
            <v>0</v>
          </cell>
          <cell r="FM90">
            <v>0</v>
          </cell>
          <cell r="FN90">
            <v>0</v>
          </cell>
          <cell r="FO90">
            <v>0</v>
          </cell>
          <cell r="FP90">
            <v>0</v>
          </cell>
          <cell r="FQ90">
            <v>0</v>
          </cell>
          <cell r="FR90">
            <v>0</v>
          </cell>
          <cell r="FS90">
            <v>0</v>
          </cell>
          <cell r="FT90">
            <v>0</v>
          </cell>
          <cell r="FU90">
            <v>0</v>
          </cell>
          <cell r="FV90">
            <v>0</v>
          </cell>
          <cell r="FW90">
            <v>0</v>
          </cell>
          <cell r="FX90">
            <v>0</v>
          </cell>
          <cell r="FY90">
            <v>0</v>
          </cell>
          <cell r="FZ90">
            <v>0</v>
          </cell>
          <cell r="GE90">
            <v>0.84375</v>
          </cell>
          <cell r="GF90">
            <v>0</v>
          </cell>
          <cell r="GG90">
            <v>0</v>
          </cell>
          <cell r="GH90">
            <v>0</v>
          </cell>
          <cell r="GI90">
            <v>0</v>
          </cell>
          <cell r="GJ90">
            <v>0</v>
          </cell>
          <cell r="GK90">
            <v>0</v>
          </cell>
          <cell r="GL90">
            <v>0</v>
          </cell>
          <cell r="GM90">
            <v>0</v>
          </cell>
          <cell r="GN90">
            <v>0</v>
          </cell>
          <cell r="GO90">
            <v>0</v>
          </cell>
          <cell r="GP90">
            <v>0</v>
          </cell>
          <cell r="GQ90">
            <v>0</v>
          </cell>
          <cell r="GR90">
            <v>0</v>
          </cell>
          <cell r="GS90">
            <v>0</v>
          </cell>
          <cell r="GT90">
            <v>0</v>
          </cell>
          <cell r="GU90">
            <v>0</v>
          </cell>
          <cell r="GV90">
            <v>0</v>
          </cell>
          <cell r="GW90">
            <v>0</v>
          </cell>
          <cell r="GX90">
            <v>0</v>
          </cell>
          <cell r="GY90">
            <v>0</v>
          </cell>
          <cell r="GZ90">
            <v>0</v>
          </cell>
          <cell r="HA90">
            <v>0</v>
          </cell>
          <cell r="HB90">
            <v>0</v>
          </cell>
          <cell r="HC90">
            <v>0</v>
          </cell>
          <cell r="HD90">
            <v>0</v>
          </cell>
          <cell r="HE90">
            <v>0</v>
          </cell>
          <cell r="HF90">
            <v>0</v>
          </cell>
          <cell r="HG90">
            <v>0</v>
          </cell>
          <cell r="HH90">
            <v>0</v>
          </cell>
          <cell r="HI90">
            <v>0</v>
          </cell>
          <cell r="HJ90">
            <v>0</v>
          </cell>
          <cell r="HK90">
            <v>0</v>
          </cell>
          <cell r="HL90">
            <v>0</v>
          </cell>
          <cell r="HM90">
            <v>0</v>
          </cell>
          <cell r="HN90">
            <v>0</v>
          </cell>
          <cell r="HO90">
            <v>0</v>
          </cell>
          <cell r="HP90">
            <v>0</v>
          </cell>
          <cell r="HQ90">
            <v>0</v>
          </cell>
          <cell r="HR90">
            <v>0</v>
          </cell>
          <cell r="HS90">
            <v>0</v>
          </cell>
        </row>
        <row r="91">
          <cell r="EL91">
            <v>0.85416666666666663</v>
          </cell>
          <cell r="EM91">
            <v>0</v>
          </cell>
          <cell r="EN91">
            <v>0</v>
          </cell>
          <cell r="EO91">
            <v>0</v>
          </cell>
          <cell r="EP91">
            <v>0</v>
          </cell>
          <cell r="EQ91">
            <v>0</v>
          </cell>
          <cell r="ER91">
            <v>0</v>
          </cell>
          <cell r="ES91">
            <v>0</v>
          </cell>
          <cell r="ET91">
            <v>0</v>
          </cell>
          <cell r="EU91">
            <v>0</v>
          </cell>
          <cell r="EV91">
            <v>0</v>
          </cell>
          <cell r="EW91">
            <v>0</v>
          </cell>
          <cell r="EX91">
            <v>0</v>
          </cell>
          <cell r="EY91">
            <v>0</v>
          </cell>
          <cell r="EZ91">
            <v>0</v>
          </cell>
          <cell r="FA91">
            <v>0</v>
          </cell>
          <cell r="FB91">
            <v>0</v>
          </cell>
          <cell r="FC91">
            <v>0</v>
          </cell>
          <cell r="FD91">
            <v>0</v>
          </cell>
          <cell r="FE91">
            <v>0</v>
          </cell>
          <cell r="FF91">
            <v>0</v>
          </cell>
          <cell r="FG91">
            <v>0</v>
          </cell>
          <cell r="FH91">
            <v>0</v>
          </cell>
          <cell r="FI91">
            <v>0</v>
          </cell>
          <cell r="FJ91">
            <v>0</v>
          </cell>
          <cell r="FK91">
            <v>0</v>
          </cell>
          <cell r="FL91">
            <v>0</v>
          </cell>
          <cell r="FM91">
            <v>0</v>
          </cell>
          <cell r="FN91">
            <v>0</v>
          </cell>
          <cell r="FO91">
            <v>0</v>
          </cell>
          <cell r="FP91">
            <v>0</v>
          </cell>
          <cell r="FQ91">
            <v>0</v>
          </cell>
          <cell r="FR91">
            <v>0</v>
          </cell>
          <cell r="FS91">
            <v>0</v>
          </cell>
          <cell r="FT91">
            <v>0</v>
          </cell>
          <cell r="FU91">
            <v>0</v>
          </cell>
          <cell r="FV91">
            <v>0</v>
          </cell>
          <cell r="FW91">
            <v>0</v>
          </cell>
          <cell r="FX91">
            <v>0</v>
          </cell>
          <cell r="FY91">
            <v>0</v>
          </cell>
          <cell r="FZ91">
            <v>0</v>
          </cell>
          <cell r="GE91">
            <v>0.85416666666666663</v>
          </cell>
          <cell r="GF91">
            <v>0</v>
          </cell>
          <cell r="GG91">
            <v>0</v>
          </cell>
          <cell r="GH91">
            <v>0</v>
          </cell>
          <cell r="GI91">
            <v>0</v>
          </cell>
          <cell r="GJ91">
            <v>0</v>
          </cell>
          <cell r="GK91">
            <v>0</v>
          </cell>
          <cell r="GL91">
            <v>0</v>
          </cell>
          <cell r="GM91">
            <v>0</v>
          </cell>
          <cell r="GN91">
            <v>0</v>
          </cell>
          <cell r="GO91">
            <v>0</v>
          </cell>
          <cell r="GP91">
            <v>0</v>
          </cell>
          <cell r="GQ91">
            <v>0</v>
          </cell>
          <cell r="GR91">
            <v>0</v>
          </cell>
          <cell r="GS91">
            <v>0</v>
          </cell>
          <cell r="GT91">
            <v>0</v>
          </cell>
          <cell r="GU91">
            <v>0</v>
          </cell>
          <cell r="GV91">
            <v>0</v>
          </cell>
          <cell r="GW91">
            <v>0</v>
          </cell>
          <cell r="GX91">
            <v>0</v>
          </cell>
          <cell r="GY91">
            <v>0</v>
          </cell>
          <cell r="GZ91">
            <v>0</v>
          </cell>
          <cell r="HA91">
            <v>0</v>
          </cell>
          <cell r="HB91">
            <v>0</v>
          </cell>
          <cell r="HC91">
            <v>0</v>
          </cell>
          <cell r="HD91">
            <v>0</v>
          </cell>
          <cell r="HE91">
            <v>0</v>
          </cell>
          <cell r="HF91">
            <v>0</v>
          </cell>
          <cell r="HG91">
            <v>0</v>
          </cell>
          <cell r="HH91">
            <v>0</v>
          </cell>
          <cell r="HI91">
            <v>0</v>
          </cell>
          <cell r="HJ91">
            <v>0</v>
          </cell>
          <cell r="HK91">
            <v>0</v>
          </cell>
          <cell r="HL91">
            <v>0</v>
          </cell>
          <cell r="HM91">
            <v>0</v>
          </cell>
          <cell r="HN91">
            <v>0</v>
          </cell>
          <cell r="HO91">
            <v>0</v>
          </cell>
          <cell r="HP91">
            <v>0</v>
          </cell>
          <cell r="HQ91">
            <v>0</v>
          </cell>
          <cell r="HR91">
            <v>0</v>
          </cell>
          <cell r="HS91">
            <v>0</v>
          </cell>
        </row>
        <row r="92">
          <cell r="EL92">
            <v>0.86458333333333337</v>
          </cell>
          <cell r="EM92">
            <v>0</v>
          </cell>
          <cell r="EN92">
            <v>0</v>
          </cell>
          <cell r="EO92">
            <v>0</v>
          </cell>
          <cell r="EP92">
            <v>0</v>
          </cell>
          <cell r="EQ92">
            <v>0</v>
          </cell>
          <cell r="ER92">
            <v>0</v>
          </cell>
          <cell r="ES92">
            <v>0</v>
          </cell>
          <cell r="ET92">
            <v>0</v>
          </cell>
          <cell r="EU92">
            <v>0</v>
          </cell>
          <cell r="EV92">
            <v>0</v>
          </cell>
          <cell r="EW92">
            <v>0</v>
          </cell>
          <cell r="EX92">
            <v>0</v>
          </cell>
          <cell r="EY92">
            <v>0</v>
          </cell>
          <cell r="EZ92">
            <v>0</v>
          </cell>
          <cell r="FA92">
            <v>0</v>
          </cell>
          <cell r="FB92">
            <v>0</v>
          </cell>
          <cell r="FC92">
            <v>0</v>
          </cell>
          <cell r="FD92">
            <v>0</v>
          </cell>
          <cell r="FE92">
            <v>0</v>
          </cell>
          <cell r="FF92">
            <v>0</v>
          </cell>
          <cell r="FG92">
            <v>0</v>
          </cell>
          <cell r="FH92">
            <v>0</v>
          </cell>
          <cell r="FI92">
            <v>0</v>
          </cell>
          <cell r="FJ92">
            <v>0</v>
          </cell>
          <cell r="FK92">
            <v>0</v>
          </cell>
          <cell r="FL92">
            <v>0</v>
          </cell>
          <cell r="FM92">
            <v>0</v>
          </cell>
          <cell r="FN92">
            <v>0</v>
          </cell>
          <cell r="FO92">
            <v>0</v>
          </cell>
          <cell r="FP92">
            <v>0</v>
          </cell>
          <cell r="FQ92">
            <v>0</v>
          </cell>
          <cell r="FR92">
            <v>0</v>
          </cell>
          <cell r="FS92">
            <v>0</v>
          </cell>
          <cell r="FT92">
            <v>0</v>
          </cell>
          <cell r="FU92">
            <v>0</v>
          </cell>
          <cell r="FV92">
            <v>0</v>
          </cell>
          <cell r="FW92">
            <v>0</v>
          </cell>
          <cell r="FX92">
            <v>0</v>
          </cell>
          <cell r="FY92">
            <v>0</v>
          </cell>
          <cell r="FZ92">
            <v>0</v>
          </cell>
          <cell r="GE92">
            <v>0.86458333333333337</v>
          </cell>
          <cell r="GF92">
            <v>0</v>
          </cell>
          <cell r="GG92">
            <v>0</v>
          </cell>
          <cell r="GH92">
            <v>0</v>
          </cell>
          <cell r="GI92">
            <v>0</v>
          </cell>
          <cell r="GJ92">
            <v>0</v>
          </cell>
          <cell r="GK92">
            <v>0</v>
          </cell>
          <cell r="GL92">
            <v>0</v>
          </cell>
          <cell r="GM92">
            <v>0</v>
          </cell>
          <cell r="GN92">
            <v>0</v>
          </cell>
          <cell r="GO92">
            <v>0</v>
          </cell>
          <cell r="GP92">
            <v>0</v>
          </cell>
          <cell r="GQ92">
            <v>0</v>
          </cell>
          <cell r="GR92">
            <v>0</v>
          </cell>
          <cell r="GS92">
            <v>0</v>
          </cell>
          <cell r="GT92">
            <v>0</v>
          </cell>
          <cell r="GU92">
            <v>0</v>
          </cell>
          <cell r="GV92">
            <v>0</v>
          </cell>
          <cell r="GW92">
            <v>0</v>
          </cell>
          <cell r="GX92">
            <v>0</v>
          </cell>
          <cell r="GY92">
            <v>0</v>
          </cell>
          <cell r="GZ92">
            <v>0</v>
          </cell>
          <cell r="HA92">
            <v>0</v>
          </cell>
          <cell r="HB92">
            <v>0</v>
          </cell>
          <cell r="HC92">
            <v>0</v>
          </cell>
          <cell r="HD92">
            <v>0</v>
          </cell>
          <cell r="HE92">
            <v>0</v>
          </cell>
          <cell r="HF92">
            <v>0</v>
          </cell>
          <cell r="HG92">
            <v>0</v>
          </cell>
          <cell r="HH92">
            <v>0</v>
          </cell>
          <cell r="HI92">
            <v>0</v>
          </cell>
          <cell r="HJ92">
            <v>0</v>
          </cell>
          <cell r="HK92">
            <v>0</v>
          </cell>
          <cell r="HL92">
            <v>0</v>
          </cell>
          <cell r="HM92">
            <v>0</v>
          </cell>
          <cell r="HN92">
            <v>0</v>
          </cell>
          <cell r="HO92">
            <v>0</v>
          </cell>
          <cell r="HP92">
            <v>0</v>
          </cell>
          <cell r="HQ92">
            <v>0</v>
          </cell>
          <cell r="HR92">
            <v>0</v>
          </cell>
          <cell r="HS92">
            <v>0</v>
          </cell>
        </row>
        <row r="93">
          <cell r="EL93">
            <v>0.875</v>
          </cell>
          <cell r="EM93">
            <v>0</v>
          </cell>
          <cell r="EN93">
            <v>0</v>
          </cell>
          <cell r="EO93">
            <v>0</v>
          </cell>
          <cell r="EP93">
            <v>0</v>
          </cell>
          <cell r="EQ93">
            <v>0</v>
          </cell>
          <cell r="ER93">
            <v>0</v>
          </cell>
          <cell r="ES93">
            <v>0</v>
          </cell>
          <cell r="ET93">
            <v>0</v>
          </cell>
          <cell r="EU93">
            <v>0</v>
          </cell>
          <cell r="EV93">
            <v>0</v>
          </cell>
          <cell r="EW93">
            <v>0</v>
          </cell>
          <cell r="EX93">
            <v>0</v>
          </cell>
          <cell r="EY93">
            <v>0</v>
          </cell>
          <cell r="EZ93">
            <v>0</v>
          </cell>
          <cell r="FA93">
            <v>0</v>
          </cell>
          <cell r="FB93">
            <v>0</v>
          </cell>
          <cell r="FC93">
            <v>0</v>
          </cell>
          <cell r="FD93">
            <v>0</v>
          </cell>
          <cell r="FE93">
            <v>0</v>
          </cell>
          <cell r="FF93">
            <v>0</v>
          </cell>
          <cell r="FG93">
            <v>0</v>
          </cell>
          <cell r="FH93">
            <v>0</v>
          </cell>
          <cell r="FI93">
            <v>0</v>
          </cell>
          <cell r="FJ93">
            <v>0</v>
          </cell>
          <cell r="FK93">
            <v>0</v>
          </cell>
          <cell r="FL93">
            <v>0</v>
          </cell>
          <cell r="FM93">
            <v>0</v>
          </cell>
          <cell r="FN93">
            <v>0</v>
          </cell>
          <cell r="FO93">
            <v>0</v>
          </cell>
          <cell r="FP93">
            <v>0</v>
          </cell>
          <cell r="FQ93">
            <v>0</v>
          </cell>
          <cell r="FR93">
            <v>0</v>
          </cell>
          <cell r="FS93">
            <v>0</v>
          </cell>
          <cell r="FT93">
            <v>0</v>
          </cell>
          <cell r="FU93">
            <v>0</v>
          </cell>
          <cell r="FV93">
            <v>0</v>
          </cell>
          <cell r="FW93">
            <v>0</v>
          </cell>
          <cell r="FX93">
            <v>0</v>
          </cell>
          <cell r="FY93">
            <v>0</v>
          </cell>
          <cell r="FZ93">
            <v>0</v>
          </cell>
          <cell r="GE93">
            <v>0.875</v>
          </cell>
          <cell r="GF93">
            <v>0</v>
          </cell>
          <cell r="GG93">
            <v>0</v>
          </cell>
          <cell r="GH93">
            <v>0</v>
          </cell>
          <cell r="GI93">
            <v>0</v>
          </cell>
          <cell r="GJ93">
            <v>0</v>
          </cell>
          <cell r="GK93">
            <v>0</v>
          </cell>
          <cell r="GL93">
            <v>0</v>
          </cell>
          <cell r="GM93">
            <v>0</v>
          </cell>
          <cell r="GN93">
            <v>0</v>
          </cell>
          <cell r="GO93">
            <v>0</v>
          </cell>
          <cell r="GP93">
            <v>0</v>
          </cell>
          <cell r="GQ93">
            <v>0</v>
          </cell>
          <cell r="GR93">
            <v>0</v>
          </cell>
          <cell r="GS93">
            <v>0</v>
          </cell>
          <cell r="GT93">
            <v>0</v>
          </cell>
          <cell r="GU93">
            <v>0</v>
          </cell>
          <cell r="GV93">
            <v>0</v>
          </cell>
          <cell r="GW93">
            <v>0</v>
          </cell>
          <cell r="GX93">
            <v>0</v>
          </cell>
          <cell r="GY93">
            <v>0</v>
          </cell>
          <cell r="GZ93">
            <v>0</v>
          </cell>
          <cell r="HA93">
            <v>0</v>
          </cell>
          <cell r="HB93">
            <v>0</v>
          </cell>
          <cell r="HC93">
            <v>0</v>
          </cell>
          <cell r="HD93">
            <v>0</v>
          </cell>
          <cell r="HE93">
            <v>0</v>
          </cell>
          <cell r="HF93">
            <v>0</v>
          </cell>
          <cell r="HG93">
            <v>0</v>
          </cell>
          <cell r="HH93">
            <v>0</v>
          </cell>
          <cell r="HI93">
            <v>0</v>
          </cell>
          <cell r="HJ93">
            <v>0</v>
          </cell>
          <cell r="HK93">
            <v>0</v>
          </cell>
          <cell r="HL93">
            <v>0</v>
          </cell>
          <cell r="HM93">
            <v>0</v>
          </cell>
          <cell r="HN93">
            <v>0</v>
          </cell>
          <cell r="HO93">
            <v>0</v>
          </cell>
          <cell r="HP93">
            <v>0</v>
          </cell>
          <cell r="HQ93">
            <v>0</v>
          </cell>
          <cell r="HR93">
            <v>0</v>
          </cell>
          <cell r="HS93">
            <v>0</v>
          </cell>
        </row>
        <row r="94">
          <cell r="EL94">
            <v>0.88541666666666663</v>
          </cell>
          <cell r="EM94">
            <v>0</v>
          </cell>
          <cell r="EN94">
            <v>0</v>
          </cell>
          <cell r="EO94">
            <v>0</v>
          </cell>
          <cell r="EP94">
            <v>0</v>
          </cell>
          <cell r="EQ94">
            <v>0</v>
          </cell>
          <cell r="ER94">
            <v>0</v>
          </cell>
          <cell r="ES94">
            <v>0</v>
          </cell>
          <cell r="ET94">
            <v>0</v>
          </cell>
          <cell r="EU94">
            <v>0</v>
          </cell>
          <cell r="EV94">
            <v>0</v>
          </cell>
          <cell r="EW94">
            <v>0</v>
          </cell>
          <cell r="EX94">
            <v>0</v>
          </cell>
          <cell r="EY94">
            <v>0</v>
          </cell>
          <cell r="EZ94">
            <v>0</v>
          </cell>
          <cell r="FA94">
            <v>0</v>
          </cell>
          <cell r="FB94">
            <v>0</v>
          </cell>
          <cell r="FC94">
            <v>0</v>
          </cell>
          <cell r="FD94">
            <v>0</v>
          </cell>
          <cell r="FE94">
            <v>0</v>
          </cell>
          <cell r="FF94">
            <v>0</v>
          </cell>
          <cell r="FG94">
            <v>0</v>
          </cell>
          <cell r="FH94">
            <v>0</v>
          </cell>
          <cell r="FI94">
            <v>0</v>
          </cell>
          <cell r="FJ94">
            <v>0</v>
          </cell>
          <cell r="FK94">
            <v>0</v>
          </cell>
          <cell r="FL94">
            <v>0</v>
          </cell>
          <cell r="FM94">
            <v>0</v>
          </cell>
          <cell r="FN94">
            <v>0</v>
          </cell>
          <cell r="FO94">
            <v>0</v>
          </cell>
          <cell r="FP94">
            <v>0</v>
          </cell>
          <cell r="FQ94">
            <v>0</v>
          </cell>
          <cell r="FR94">
            <v>0</v>
          </cell>
          <cell r="FS94">
            <v>0</v>
          </cell>
          <cell r="FT94">
            <v>0</v>
          </cell>
          <cell r="FU94">
            <v>0</v>
          </cell>
          <cell r="FV94">
            <v>0</v>
          </cell>
          <cell r="FW94">
            <v>0</v>
          </cell>
          <cell r="FX94">
            <v>0</v>
          </cell>
          <cell r="FY94">
            <v>0</v>
          </cell>
          <cell r="FZ94">
            <v>0</v>
          </cell>
          <cell r="GE94">
            <v>0.88541666666666663</v>
          </cell>
          <cell r="GF94">
            <v>0</v>
          </cell>
          <cell r="GG94">
            <v>0</v>
          </cell>
          <cell r="GH94">
            <v>0</v>
          </cell>
          <cell r="GI94">
            <v>0</v>
          </cell>
          <cell r="GJ94">
            <v>0</v>
          </cell>
          <cell r="GK94">
            <v>0</v>
          </cell>
          <cell r="GL94">
            <v>0</v>
          </cell>
          <cell r="GM94">
            <v>0</v>
          </cell>
          <cell r="GN94">
            <v>0</v>
          </cell>
          <cell r="GO94">
            <v>0</v>
          </cell>
          <cell r="GP94">
            <v>0</v>
          </cell>
          <cell r="GQ94">
            <v>0</v>
          </cell>
          <cell r="GR94">
            <v>0</v>
          </cell>
          <cell r="GS94">
            <v>0</v>
          </cell>
          <cell r="GT94">
            <v>0</v>
          </cell>
          <cell r="GU94">
            <v>0</v>
          </cell>
          <cell r="GV94">
            <v>0</v>
          </cell>
          <cell r="GW94">
            <v>0</v>
          </cell>
          <cell r="GX94">
            <v>0</v>
          </cell>
          <cell r="GY94">
            <v>0</v>
          </cell>
          <cell r="GZ94">
            <v>0</v>
          </cell>
          <cell r="HA94">
            <v>0</v>
          </cell>
          <cell r="HB94">
            <v>0</v>
          </cell>
          <cell r="HC94">
            <v>0</v>
          </cell>
          <cell r="HD94">
            <v>0</v>
          </cell>
          <cell r="HE94">
            <v>0</v>
          </cell>
          <cell r="HF94">
            <v>0</v>
          </cell>
          <cell r="HG94">
            <v>0</v>
          </cell>
          <cell r="HH94">
            <v>0</v>
          </cell>
          <cell r="HI94">
            <v>0</v>
          </cell>
          <cell r="HJ94">
            <v>0</v>
          </cell>
          <cell r="HK94">
            <v>0</v>
          </cell>
          <cell r="HL94">
            <v>0</v>
          </cell>
          <cell r="HM94">
            <v>0</v>
          </cell>
          <cell r="HN94">
            <v>0</v>
          </cell>
          <cell r="HO94">
            <v>0</v>
          </cell>
          <cell r="HP94">
            <v>0</v>
          </cell>
          <cell r="HQ94">
            <v>0</v>
          </cell>
          <cell r="HR94">
            <v>0</v>
          </cell>
          <cell r="HS94">
            <v>0</v>
          </cell>
        </row>
        <row r="95">
          <cell r="EL95">
            <v>0.89583333333333337</v>
          </cell>
          <cell r="EM95">
            <v>0</v>
          </cell>
          <cell r="EN95">
            <v>0</v>
          </cell>
          <cell r="EO95">
            <v>0</v>
          </cell>
          <cell r="EP95">
            <v>0</v>
          </cell>
          <cell r="EQ95">
            <v>0</v>
          </cell>
          <cell r="ER95">
            <v>0</v>
          </cell>
          <cell r="ES95">
            <v>0</v>
          </cell>
          <cell r="ET95">
            <v>0</v>
          </cell>
          <cell r="EU95">
            <v>0</v>
          </cell>
          <cell r="EV95">
            <v>0</v>
          </cell>
          <cell r="EW95">
            <v>0</v>
          </cell>
          <cell r="EX95">
            <v>0</v>
          </cell>
          <cell r="EY95">
            <v>0</v>
          </cell>
          <cell r="EZ95">
            <v>0</v>
          </cell>
          <cell r="FA95">
            <v>0</v>
          </cell>
          <cell r="FB95">
            <v>0</v>
          </cell>
          <cell r="FC95">
            <v>0</v>
          </cell>
          <cell r="FD95">
            <v>0</v>
          </cell>
          <cell r="FE95">
            <v>0</v>
          </cell>
          <cell r="FF95">
            <v>0</v>
          </cell>
          <cell r="FG95">
            <v>0</v>
          </cell>
          <cell r="FH95">
            <v>0</v>
          </cell>
          <cell r="FI95">
            <v>0</v>
          </cell>
          <cell r="FJ95">
            <v>0</v>
          </cell>
          <cell r="FK95">
            <v>0</v>
          </cell>
          <cell r="FL95">
            <v>0</v>
          </cell>
          <cell r="FM95">
            <v>0</v>
          </cell>
          <cell r="FN95">
            <v>0</v>
          </cell>
          <cell r="FO95">
            <v>0</v>
          </cell>
          <cell r="FP95">
            <v>0</v>
          </cell>
          <cell r="FQ95">
            <v>0</v>
          </cell>
          <cell r="FR95">
            <v>0</v>
          </cell>
          <cell r="FS95">
            <v>0</v>
          </cell>
          <cell r="FT95">
            <v>0</v>
          </cell>
          <cell r="FU95">
            <v>0</v>
          </cell>
          <cell r="FV95">
            <v>0</v>
          </cell>
          <cell r="FW95">
            <v>0</v>
          </cell>
          <cell r="FX95">
            <v>0</v>
          </cell>
          <cell r="FY95">
            <v>0</v>
          </cell>
          <cell r="FZ95">
            <v>0</v>
          </cell>
          <cell r="GE95">
            <v>0.89583333333333337</v>
          </cell>
          <cell r="GF95">
            <v>0</v>
          </cell>
          <cell r="GG95">
            <v>0</v>
          </cell>
          <cell r="GH95">
            <v>0</v>
          </cell>
          <cell r="GI95">
            <v>0</v>
          </cell>
          <cell r="GJ95">
            <v>0</v>
          </cell>
          <cell r="GK95">
            <v>0</v>
          </cell>
          <cell r="GL95">
            <v>0</v>
          </cell>
          <cell r="GM95">
            <v>0</v>
          </cell>
          <cell r="GN95">
            <v>0</v>
          </cell>
          <cell r="GO95">
            <v>0</v>
          </cell>
          <cell r="GP95">
            <v>0</v>
          </cell>
          <cell r="GQ95">
            <v>0</v>
          </cell>
          <cell r="GR95">
            <v>0</v>
          </cell>
          <cell r="GS95">
            <v>0</v>
          </cell>
          <cell r="GT95">
            <v>0</v>
          </cell>
          <cell r="GU95">
            <v>0</v>
          </cell>
          <cell r="GV95">
            <v>0</v>
          </cell>
          <cell r="GW95">
            <v>0</v>
          </cell>
          <cell r="GX95">
            <v>0</v>
          </cell>
          <cell r="GY95">
            <v>0</v>
          </cell>
          <cell r="GZ95">
            <v>0</v>
          </cell>
          <cell r="HA95">
            <v>0</v>
          </cell>
          <cell r="HB95">
            <v>0</v>
          </cell>
          <cell r="HC95">
            <v>0</v>
          </cell>
          <cell r="HD95">
            <v>0</v>
          </cell>
          <cell r="HE95">
            <v>0</v>
          </cell>
          <cell r="HF95">
            <v>0</v>
          </cell>
          <cell r="HG95">
            <v>0</v>
          </cell>
          <cell r="HH95">
            <v>0</v>
          </cell>
          <cell r="HI95">
            <v>0</v>
          </cell>
          <cell r="HJ95">
            <v>0</v>
          </cell>
          <cell r="HK95">
            <v>0</v>
          </cell>
          <cell r="HL95">
            <v>0</v>
          </cell>
          <cell r="HM95">
            <v>0</v>
          </cell>
          <cell r="HN95">
            <v>0</v>
          </cell>
          <cell r="HO95">
            <v>0</v>
          </cell>
          <cell r="HP95">
            <v>0</v>
          </cell>
          <cell r="HQ95">
            <v>0</v>
          </cell>
          <cell r="HR95">
            <v>0</v>
          </cell>
          <cell r="HS95">
            <v>0</v>
          </cell>
        </row>
        <row r="96">
          <cell r="EL96">
            <v>0.90625</v>
          </cell>
          <cell r="EM96">
            <v>0</v>
          </cell>
          <cell r="EN96">
            <v>0</v>
          </cell>
          <cell r="EO96">
            <v>0</v>
          </cell>
          <cell r="EP96">
            <v>0</v>
          </cell>
          <cell r="EQ96">
            <v>0</v>
          </cell>
          <cell r="ER96">
            <v>0</v>
          </cell>
          <cell r="ES96">
            <v>0</v>
          </cell>
          <cell r="ET96">
            <v>0</v>
          </cell>
          <cell r="EU96">
            <v>0</v>
          </cell>
          <cell r="EV96">
            <v>0</v>
          </cell>
          <cell r="EW96">
            <v>0</v>
          </cell>
          <cell r="EX96">
            <v>0</v>
          </cell>
          <cell r="EY96">
            <v>0</v>
          </cell>
          <cell r="EZ96">
            <v>0</v>
          </cell>
          <cell r="FA96">
            <v>0</v>
          </cell>
          <cell r="FB96">
            <v>0</v>
          </cell>
          <cell r="FC96">
            <v>0</v>
          </cell>
          <cell r="FD96">
            <v>0</v>
          </cell>
          <cell r="FE96">
            <v>0</v>
          </cell>
          <cell r="FF96">
            <v>0</v>
          </cell>
          <cell r="FG96">
            <v>0</v>
          </cell>
          <cell r="FH96">
            <v>0</v>
          </cell>
          <cell r="FI96">
            <v>0</v>
          </cell>
          <cell r="FJ96">
            <v>0</v>
          </cell>
          <cell r="FK96">
            <v>0</v>
          </cell>
          <cell r="FL96">
            <v>0</v>
          </cell>
          <cell r="FM96">
            <v>0</v>
          </cell>
          <cell r="FN96">
            <v>0</v>
          </cell>
          <cell r="FO96">
            <v>0</v>
          </cell>
          <cell r="FP96">
            <v>0</v>
          </cell>
          <cell r="FQ96">
            <v>0</v>
          </cell>
          <cell r="FR96">
            <v>0</v>
          </cell>
          <cell r="FS96">
            <v>0</v>
          </cell>
          <cell r="FT96">
            <v>0</v>
          </cell>
          <cell r="FU96">
            <v>0</v>
          </cell>
          <cell r="FV96">
            <v>0</v>
          </cell>
          <cell r="FW96">
            <v>0</v>
          </cell>
          <cell r="FX96">
            <v>0</v>
          </cell>
          <cell r="FY96">
            <v>0</v>
          </cell>
          <cell r="FZ96">
            <v>0</v>
          </cell>
          <cell r="GE96">
            <v>0.90625</v>
          </cell>
          <cell r="GF96">
            <v>0</v>
          </cell>
          <cell r="GG96">
            <v>0</v>
          </cell>
          <cell r="GH96">
            <v>0</v>
          </cell>
          <cell r="GI96">
            <v>0</v>
          </cell>
          <cell r="GJ96">
            <v>0</v>
          </cell>
          <cell r="GK96">
            <v>0</v>
          </cell>
          <cell r="GL96">
            <v>0</v>
          </cell>
          <cell r="GM96">
            <v>0</v>
          </cell>
          <cell r="GN96">
            <v>0</v>
          </cell>
          <cell r="GO96">
            <v>0</v>
          </cell>
          <cell r="GP96">
            <v>0</v>
          </cell>
          <cell r="GQ96">
            <v>0</v>
          </cell>
          <cell r="GR96">
            <v>0</v>
          </cell>
          <cell r="GS96">
            <v>0</v>
          </cell>
          <cell r="GT96">
            <v>0</v>
          </cell>
          <cell r="GU96">
            <v>0</v>
          </cell>
          <cell r="GV96">
            <v>0</v>
          </cell>
          <cell r="GW96">
            <v>0</v>
          </cell>
          <cell r="GX96">
            <v>0</v>
          </cell>
          <cell r="GY96">
            <v>0</v>
          </cell>
          <cell r="GZ96">
            <v>0</v>
          </cell>
          <cell r="HA96">
            <v>0</v>
          </cell>
          <cell r="HB96">
            <v>0</v>
          </cell>
          <cell r="HC96">
            <v>0</v>
          </cell>
          <cell r="HD96">
            <v>0</v>
          </cell>
          <cell r="HE96">
            <v>0</v>
          </cell>
          <cell r="HF96">
            <v>0</v>
          </cell>
          <cell r="HG96">
            <v>0</v>
          </cell>
          <cell r="HH96">
            <v>0</v>
          </cell>
          <cell r="HI96">
            <v>0</v>
          </cell>
          <cell r="HJ96">
            <v>0</v>
          </cell>
          <cell r="HK96">
            <v>0</v>
          </cell>
          <cell r="HL96">
            <v>0</v>
          </cell>
          <cell r="HM96">
            <v>0</v>
          </cell>
          <cell r="HN96">
            <v>0</v>
          </cell>
          <cell r="HO96">
            <v>0</v>
          </cell>
          <cell r="HP96">
            <v>0</v>
          </cell>
          <cell r="HQ96">
            <v>0</v>
          </cell>
          <cell r="HR96">
            <v>0</v>
          </cell>
          <cell r="HS96">
            <v>0</v>
          </cell>
        </row>
        <row r="97">
          <cell r="EL97">
            <v>8.9166666666666661</v>
          </cell>
          <cell r="EM97">
            <v>0</v>
          </cell>
          <cell r="EN97">
            <v>0</v>
          </cell>
          <cell r="EO97">
            <v>0</v>
          </cell>
          <cell r="EP97">
            <v>0</v>
          </cell>
          <cell r="EQ97">
            <v>0</v>
          </cell>
          <cell r="ER97">
            <v>0</v>
          </cell>
          <cell r="ES97">
            <v>0</v>
          </cell>
          <cell r="ET97">
            <v>0</v>
          </cell>
          <cell r="EU97">
            <v>0</v>
          </cell>
          <cell r="EV97">
            <v>0</v>
          </cell>
          <cell r="EW97">
            <v>0</v>
          </cell>
          <cell r="EX97">
            <v>0</v>
          </cell>
          <cell r="EY97">
            <v>0</v>
          </cell>
          <cell r="EZ97">
            <v>0</v>
          </cell>
          <cell r="FA97">
            <v>0</v>
          </cell>
          <cell r="FB97">
            <v>0</v>
          </cell>
          <cell r="FC97">
            <v>0</v>
          </cell>
          <cell r="FD97">
            <v>0</v>
          </cell>
          <cell r="FE97">
            <v>0</v>
          </cell>
          <cell r="FF97">
            <v>0</v>
          </cell>
          <cell r="FG97">
            <v>0</v>
          </cell>
          <cell r="FH97">
            <v>0</v>
          </cell>
          <cell r="FI97">
            <v>0</v>
          </cell>
          <cell r="FJ97">
            <v>0</v>
          </cell>
          <cell r="FK97">
            <v>0</v>
          </cell>
          <cell r="FL97">
            <v>0</v>
          </cell>
          <cell r="FM97">
            <v>0</v>
          </cell>
          <cell r="FN97">
            <v>0</v>
          </cell>
          <cell r="FO97">
            <v>0</v>
          </cell>
          <cell r="FP97">
            <v>0</v>
          </cell>
          <cell r="FQ97">
            <v>0</v>
          </cell>
          <cell r="FR97">
            <v>0</v>
          </cell>
          <cell r="FS97">
            <v>0</v>
          </cell>
          <cell r="FT97">
            <v>0</v>
          </cell>
          <cell r="FU97">
            <v>0</v>
          </cell>
          <cell r="FV97">
            <v>0</v>
          </cell>
          <cell r="FW97">
            <v>0</v>
          </cell>
          <cell r="FX97">
            <v>0</v>
          </cell>
          <cell r="FY97">
            <v>0</v>
          </cell>
          <cell r="FZ97">
            <v>0</v>
          </cell>
          <cell r="GE97">
            <v>8.9166666666666661</v>
          </cell>
          <cell r="GF97">
            <v>0</v>
          </cell>
          <cell r="GG97">
            <v>0</v>
          </cell>
          <cell r="GH97">
            <v>0</v>
          </cell>
          <cell r="GI97">
            <v>0</v>
          </cell>
          <cell r="GJ97">
            <v>0</v>
          </cell>
          <cell r="GK97">
            <v>0</v>
          </cell>
          <cell r="GL97">
            <v>0</v>
          </cell>
          <cell r="GM97">
            <v>0</v>
          </cell>
          <cell r="GN97">
            <v>0</v>
          </cell>
          <cell r="GO97">
            <v>0</v>
          </cell>
          <cell r="GP97">
            <v>0</v>
          </cell>
          <cell r="GQ97">
            <v>0</v>
          </cell>
          <cell r="GR97">
            <v>0</v>
          </cell>
          <cell r="GS97">
            <v>0</v>
          </cell>
          <cell r="GT97">
            <v>0</v>
          </cell>
          <cell r="GU97">
            <v>0</v>
          </cell>
          <cell r="GV97">
            <v>0</v>
          </cell>
          <cell r="GW97">
            <v>0</v>
          </cell>
          <cell r="GX97">
            <v>0</v>
          </cell>
          <cell r="GY97">
            <v>0</v>
          </cell>
          <cell r="GZ97">
            <v>0</v>
          </cell>
          <cell r="HA97">
            <v>0</v>
          </cell>
          <cell r="HB97">
            <v>0</v>
          </cell>
          <cell r="HC97">
            <v>0</v>
          </cell>
          <cell r="HD97">
            <v>0</v>
          </cell>
          <cell r="HE97">
            <v>0</v>
          </cell>
          <cell r="HF97">
            <v>0</v>
          </cell>
          <cell r="HG97">
            <v>0</v>
          </cell>
          <cell r="HH97">
            <v>0</v>
          </cell>
          <cell r="HI97">
            <v>0</v>
          </cell>
          <cell r="HJ97">
            <v>0</v>
          </cell>
          <cell r="HK97">
            <v>0</v>
          </cell>
          <cell r="HL97">
            <v>0</v>
          </cell>
          <cell r="HM97">
            <v>0</v>
          </cell>
          <cell r="HN97">
            <v>0</v>
          </cell>
          <cell r="HO97">
            <v>0</v>
          </cell>
          <cell r="HP97">
            <v>0</v>
          </cell>
          <cell r="HQ97">
            <v>0</v>
          </cell>
          <cell r="HR97">
            <v>0</v>
          </cell>
          <cell r="HS97">
            <v>0</v>
          </cell>
        </row>
        <row r="98">
          <cell r="EL98">
            <v>0.92708333333333337</v>
          </cell>
          <cell r="EM98">
            <v>0</v>
          </cell>
          <cell r="EN98">
            <v>0</v>
          </cell>
          <cell r="EO98">
            <v>0</v>
          </cell>
          <cell r="EP98">
            <v>0</v>
          </cell>
          <cell r="EQ98">
            <v>0</v>
          </cell>
          <cell r="ER98">
            <v>0</v>
          </cell>
          <cell r="ES98">
            <v>0</v>
          </cell>
          <cell r="ET98">
            <v>0</v>
          </cell>
          <cell r="EU98">
            <v>0</v>
          </cell>
          <cell r="EV98">
            <v>0</v>
          </cell>
          <cell r="EW98">
            <v>0</v>
          </cell>
          <cell r="EX98">
            <v>0</v>
          </cell>
          <cell r="EY98">
            <v>0</v>
          </cell>
          <cell r="EZ98">
            <v>0</v>
          </cell>
          <cell r="FA98">
            <v>0</v>
          </cell>
          <cell r="FB98">
            <v>0</v>
          </cell>
          <cell r="FC98">
            <v>0</v>
          </cell>
          <cell r="FD98">
            <v>0</v>
          </cell>
          <cell r="FE98">
            <v>0</v>
          </cell>
          <cell r="FF98">
            <v>0</v>
          </cell>
          <cell r="FG98">
            <v>0</v>
          </cell>
          <cell r="FH98">
            <v>0</v>
          </cell>
          <cell r="FI98">
            <v>0</v>
          </cell>
          <cell r="FJ98">
            <v>0</v>
          </cell>
          <cell r="FK98">
            <v>0</v>
          </cell>
          <cell r="FL98">
            <v>0</v>
          </cell>
          <cell r="FM98">
            <v>0</v>
          </cell>
          <cell r="FN98">
            <v>0</v>
          </cell>
          <cell r="FO98">
            <v>0</v>
          </cell>
          <cell r="FP98">
            <v>0</v>
          </cell>
          <cell r="FQ98">
            <v>0</v>
          </cell>
          <cell r="FR98">
            <v>0</v>
          </cell>
          <cell r="FS98">
            <v>0</v>
          </cell>
          <cell r="FT98">
            <v>0</v>
          </cell>
          <cell r="FU98">
            <v>0</v>
          </cell>
          <cell r="FV98">
            <v>0</v>
          </cell>
          <cell r="FW98">
            <v>0</v>
          </cell>
          <cell r="FX98">
            <v>0</v>
          </cell>
          <cell r="FY98">
            <v>0</v>
          </cell>
          <cell r="FZ98">
            <v>0</v>
          </cell>
          <cell r="GE98">
            <v>0.92708333333333337</v>
          </cell>
          <cell r="GF98">
            <v>0</v>
          </cell>
          <cell r="GG98">
            <v>0</v>
          </cell>
          <cell r="GH98">
            <v>0</v>
          </cell>
          <cell r="GI98">
            <v>0</v>
          </cell>
          <cell r="GJ98">
            <v>0</v>
          </cell>
          <cell r="GK98">
            <v>0</v>
          </cell>
          <cell r="GL98">
            <v>0</v>
          </cell>
          <cell r="GM98">
            <v>0</v>
          </cell>
          <cell r="GN98">
            <v>0</v>
          </cell>
          <cell r="GO98">
            <v>0</v>
          </cell>
          <cell r="GP98">
            <v>0</v>
          </cell>
          <cell r="GQ98">
            <v>0</v>
          </cell>
          <cell r="GR98">
            <v>0</v>
          </cell>
          <cell r="GS98">
            <v>0</v>
          </cell>
          <cell r="GT98">
            <v>0</v>
          </cell>
          <cell r="GU98">
            <v>0</v>
          </cell>
          <cell r="GV98">
            <v>0</v>
          </cell>
          <cell r="GW98">
            <v>0</v>
          </cell>
          <cell r="GX98">
            <v>0</v>
          </cell>
          <cell r="GY98">
            <v>0</v>
          </cell>
          <cell r="GZ98">
            <v>0</v>
          </cell>
          <cell r="HA98">
            <v>0</v>
          </cell>
          <cell r="HB98">
            <v>0</v>
          </cell>
          <cell r="HC98">
            <v>0</v>
          </cell>
          <cell r="HD98">
            <v>0</v>
          </cell>
          <cell r="HE98">
            <v>0</v>
          </cell>
          <cell r="HF98">
            <v>0</v>
          </cell>
          <cell r="HG98">
            <v>0</v>
          </cell>
          <cell r="HH98">
            <v>0</v>
          </cell>
          <cell r="HI98">
            <v>0</v>
          </cell>
          <cell r="HJ98">
            <v>0</v>
          </cell>
          <cell r="HK98">
            <v>0</v>
          </cell>
          <cell r="HL98">
            <v>0</v>
          </cell>
          <cell r="HM98">
            <v>0</v>
          </cell>
          <cell r="HN98">
            <v>0</v>
          </cell>
          <cell r="HO98">
            <v>0</v>
          </cell>
          <cell r="HP98">
            <v>0</v>
          </cell>
          <cell r="HQ98">
            <v>0</v>
          </cell>
          <cell r="HR98">
            <v>0</v>
          </cell>
          <cell r="HS98">
            <v>0</v>
          </cell>
        </row>
        <row r="99">
          <cell r="EL99">
            <v>0.9375</v>
          </cell>
          <cell r="EM99">
            <v>0</v>
          </cell>
          <cell r="EN99">
            <v>0</v>
          </cell>
          <cell r="EO99">
            <v>0</v>
          </cell>
          <cell r="EP99">
            <v>0</v>
          </cell>
          <cell r="EQ99">
            <v>0</v>
          </cell>
          <cell r="ER99">
            <v>0</v>
          </cell>
          <cell r="ES99">
            <v>0</v>
          </cell>
          <cell r="ET99">
            <v>0</v>
          </cell>
          <cell r="EU99">
            <v>0</v>
          </cell>
          <cell r="EV99">
            <v>0</v>
          </cell>
          <cell r="EW99">
            <v>0</v>
          </cell>
          <cell r="EX99">
            <v>0</v>
          </cell>
          <cell r="EY99">
            <v>0</v>
          </cell>
          <cell r="EZ99">
            <v>0</v>
          </cell>
          <cell r="FA99">
            <v>0</v>
          </cell>
          <cell r="FB99">
            <v>0</v>
          </cell>
          <cell r="FC99">
            <v>0</v>
          </cell>
          <cell r="FD99">
            <v>0</v>
          </cell>
          <cell r="FE99">
            <v>0</v>
          </cell>
          <cell r="FF99">
            <v>0</v>
          </cell>
          <cell r="FG99">
            <v>0</v>
          </cell>
          <cell r="FH99">
            <v>0</v>
          </cell>
          <cell r="FI99">
            <v>0</v>
          </cell>
          <cell r="FJ99">
            <v>0</v>
          </cell>
          <cell r="FK99">
            <v>0</v>
          </cell>
          <cell r="FL99">
            <v>0</v>
          </cell>
          <cell r="FM99">
            <v>0</v>
          </cell>
          <cell r="FN99">
            <v>0</v>
          </cell>
          <cell r="FO99">
            <v>0</v>
          </cell>
          <cell r="FP99">
            <v>0</v>
          </cell>
          <cell r="FQ99">
            <v>0</v>
          </cell>
          <cell r="FR99">
            <v>0</v>
          </cell>
          <cell r="FS99">
            <v>0</v>
          </cell>
          <cell r="FT99">
            <v>0</v>
          </cell>
          <cell r="FU99">
            <v>0</v>
          </cell>
          <cell r="FV99">
            <v>0</v>
          </cell>
          <cell r="FW99">
            <v>0</v>
          </cell>
          <cell r="FX99">
            <v>0</v>
          </cell>
          <cell r="FY99">
            <v>0</v>
          </cell>
          <cell r="FZ99">
            <v>0</v>
          </cell>
          <cell r="GE99">
            <v>0.9375</v>
          </cell>
          <cell r="GF99">
            <v>0</v>
          </cell>
          <cell r="GG99">
            <v>0</v>
          </cell>
          <cell r="GH99">
            <v>0</v>
          </cell>
          <cell r="GI99">
            <v>0</v>
          </cell>
          <cell r="GJ99">
            <v>0</v>
          </cell>
          <cell r="GK99">
            <v>0</v>
          </cell>
          <cell r="GL99">
            <v>0</v>
          </cell>
          <cell r="GM99">
            <v>0</v>
          </cell>
          <cell r="GN99">
            <v>0</v>
          </cell>
          <cell r="GO99">
            <v>0</v>
          </cell>
          <cell r="GP99">
            <v>0</v>
          </cell>
          <cell r="GQ99">
            <v>0</v>
          </cell>
          <cell r="GR99">
            <v>0</v>
          </cell>
          <cell r="GS99">
            <v>0</v>
          </cell>
          <cell r="GT99">
            <v>0</v>
          </cell>
          <cell r="GU99">
            <v>0</v>
          </cell>
          <cell r="GV99">
            <v>0</v>
          </cell>
          <cell r="GW99">
            <v>0</v>
          </cell>
          <cell r="GX99">
            <v>0</v>
          </cell>
          <cell r="GY99">
            <v>0</v>
          </cell>
          <cell r="GZ99">
            <v>0</v>
          </cell>
          <cell r="HA99">
            <v>0</v>
          </cell>
          <cell r="HB99">
            <v>0</v>
          </cell>
          <cell r="HC99">
            <v>0</v>
          </cell>
          <cell r="HD99">
            <v>0</v>
          </cell>
          <cell r="HE99">
            <v>0</v>
          </cell>
          <cell r="HF99">
            <v>0</v>
          </cell>
          <cell r="HG99">
            <v>0</v>
          </cell>
          <cell r="HH99">
            <v>0</v>
          </cell>
          <cell r="HI99">
            <v>0</v>
          </cell>
          <cell r="HJ99">
            <v>0</v>
          </cell>
          <cell r="HK99">
            <v>0</v>
          </cell>
          <cell r="HL99">
            <v>0</v>
          </cell>
          <cell r="HM99">
            <v>0</v>
          </cell>
          <cell r="HN99">
            <v>0</v>
          </cell>
          <cell r="HO99">
            <v>0</v>
          </cell>
          <cell r="HP99">
            <v>0</v>
          </cell>
          <cell r="HQ99">
            <v>0</v>
          </cell>
          <cell r="HR99">
            <v>0</v>
          </cell>
          <cell r="HS99">
            <v>0</v>
          </cell>
        </row>
        <row r="100">
          <cell r="EL100">
            <v>0.94791666666666663</v>
          </cell>
          <cell r="EM100">
            <v>0</v>
          </cell>
          <cell r="EN100">
            <v>0</v>
          </cell>
          <cell r="EO100">
            <v>0</v>
          </cell>
          <cell r="EP100">
            <v>0</v>
          </cell>
          <cell r="EQ100">
            <v>0</v>
          </cell>
          <cell r="ER100">
            <v>0</v>
          </cell>
          <cell r="ES100">
            <v>0</v>
          </cell>
          <cell r="ET100">
            <v>0</v>
          </cell>
          <cell r="EU100">
            <v>0</v>
          </cell>
          <cell r="EV100">
            <v>0</v>
          </cell>
          <cell r="EW100">
            <v>0</v>
          </cell>
          <cell r="EX100">
            <v>0</v>
          </cell>
          <cell r="EY100">
            <v>0</v>
          </cell>
          <cell r="EZ100">
            <v>0</v>
          </cell>
          <cell r="FA100">
            <v>0</v>
          </cell>
          <cell r="FB100">
            <v>0</v>
          </cell>
          <cell r="FC100">
            <v>0</v>
          </cell>
          <cell r="FD100">
            <v>0</v>
          </cell>
          <cell r="FE100">
            <v>0</v>
          </cell>
          <cell r="FF100">
            <v>0</v>
          </cell>
          <cell r="FG100">
            <v>0</v>
          </cell>
          <cell r="FH100">
            <v>0</v>
          </cell>
          <cell r="FI100">
            <v>0</v>
          </cell>
          <cell r="FJ100">
            <v>0</v>
          </cell>
          <cell r="FK100">
            <v>0</v>
          </cell>
          <cell r="FL100">
            <v>0</v>
          </cell>
          <cell r="FM100">
            <v>0</v>
          </cell>
          <cell r="FN100">
            <v>0</v>
          </cell>
          <cell r="FO100">
            <v>0</v>
          </cell>
          <cell r="FP100">
            <v>0</v>
          </cell>
          <cell r="FQ100">
            <v>0</v>
          </cell>
          <cell r="FR100">
            <v>0</v>
          </cell>
          <cell r="FS100">
            <v>0</v>
          </cell>
          <cell r="FT100">
            <v>0</v>
          </cell>
          <cell r="FU100">
            <v>0</v>
          </cell>
          <cell r="FV100">
            <v>0</v>
          </cell>
          <cell r="FW100">
            <v>0</v>
          </cell>
          <cell r="FX100">
            <v>0</v>
          </cell>
          <cell r="FY100">
            <v>0</v>
          </cell>
          <cell r="FZ100">
            <v>0</v>
          </cell>
          <cell r="GE100">
            <v>0.94791666666666663</v>
          </cell>
          <cell r="GF100">
            <v>0</v>
          </cell>
          <cell r="GG100">
            <v>0</v>
          </cell>
          <cell r="GH100">
            <v>0</v>
          </cell>
          <cell r="GI100">
            <v>0</v>
          </cell>
          <cell r="GJ100">
            <v>0</v>
          </cell>
          <cell r="GK100">
            <v>0</v>
          </cell>
          <cell r="GL100">
            <v>0</v>
          </cell>
          <cell r="GM100">
            <v>0</v>
          </cell>
          <cell r="GN100">
            <v>0</v>
          </cell>
          <cell r="GO100">
            <v>0</v>
          </cell>
          <cell r="GP100">
            <v>0</v>
          </cell>
          <cell r="GQ100">
            <v>0</v>
          </cell>
          <cell r="GR100">
            <v>0</v>
          </cell>
          <cell r="GS100">
            <v>0</v>
          </cell>
          <cell r="GT100">
            <v>0</v>
          </cell>
          <cell r="GU100">
            <v>0</v>
          </cell>
          <cell r="GV100">
            <v>0</v>
          </cell>
          <cell r="GW100">
            <v>0</v>
          </cell>
          <cell r="GX100">
            <v>0</v>
          </cell>
          <cell r="GY100">
            <v>0</v>
          </cell>
          <cell r="GZ100">
            <v>0</v>
          </cell>
          <cell r="HA100">
            <v>0</v>
          </cell>
          <cell r="HB100">
            <v>0</v>
          </cell>
          <cell r="HC100">
            <v>0</v>
          </cell>
          <cell r="HD100">
            <v>0</v>
          </cell>
          <cell r="HE100">
            <v>0</v>
          </cell>
          <cell r="HF100">
            <v>0</v>
          </cell>
          <cell r="HG100">
            <v>0</v>
          </cell>
          <cell r="HH100">
            <v>0</v>
          </cell>
          <cell r="HI100">
            <v>0</v>
          </cell>
          <cell r="HJ100">
            <v>0</v>
          </cell>
          <cell r="HK100">
            <v>0</v>
          </cell>
          <cell r="HL100">
            <v>0</v>
          </cell>
          <cell r="HM100">
            <v>0</v>
          </cell>
          <cell r="HN100">
            <v>0</v>
          </cell>
          <cell r="HO100">
            <v>0</v>
          </cell>
          <cell r="HP100">
            <v>0</v>
          </cell>
          <cell r="HQ100">
            <v>0</v>
          </cell>
          <cell r="HR100">
            <v>0</v>
          </cell>
          <cell r="HS100">
            <v>0</v>
          </cell>
        </row>
        <row r="101">
          <cell r="EL101">
            <v>0.95833333333333337</v>
          </cell>
          <cell r="EM101">
            <v>0</v>
          </cell>
          <cell r="EN101">
            <v>0</v>
          </cell>
          <cell r="EO101">
            <v>0</v>
          </cell>
          <cell r="EP101">
            <v>0</v>
          </cell>
          <cell r="EQ101">
            <v>0</v>
          </cell>
          <cell r="ER101">
            <v>0</v>
          </cell>
          <cell r="ES101">
            <v>0</v>
          </cell>
          <cell r="ET101">
            <v>0</v>
          </cell>
          <cell r="EU101">
            <v>0</v>
          </cell>
          <cell r="EV101">
            <v>0</v>
          </cell>
          <cell r="EW101">
            <v>0</v>
          </cell>
          <cell r="EX101">
            <v>0</v>
          </cell>
          <cell r="EY101">
            <v>0</v>
          </cell>
          <cell r="EZ101">
            <v>0</v>
          </cell>
          <cell r="FA101">
            <v>0</v>
          </cell>
          <cell r="FB101">
            <v>0</v>
          </cell>
          <cell r="FC101">
            <v>0</v>
          </cell>
          <cell r="FD101">
            <v>0</v>
          </cell>
          <cell r="FE101">
            <v>0</v>
          </cell>
          <cell r="FF101">
            <v>0</v>
          </cell>
          <cell r="FG101">
            <v>0</v>
          </cell>
          <cell r="FH101">
            <v>0</v>
          </cell>
          <cell r="FI101">
            <v>0</v>
          </cell>
          <cell r="FJ101">
            <v>0</v>
          </cell>
          <cell r="FK101">
            <v>0</v>
          </cell>
          <cell r="FL101">
            <v>0</v>
          </cell>
          <cell r="FM101">
            <v>0</v>
          </cell>
          <cell r="FN101">
            <v>0</v>
          </cell>
          <cell r="FO101">
            <v>0</v>
          </cell>
          <cell r="FP101">
            <v>0</v>
          </cell>
          <cell r="FQ101">
            <v>0</v>
          </cell>
          <cell r="FR101">
            <v>0</v>
          </cell>
          <cell r="FS101">
            <v>0</v>
          </cell>
          <cell r="FT101">
            <v>0</v>
          </cell>
          <cell r="FU101">
            <v>0</v>
          </cell>
          <cell r="FV101">
            <v>0</v>
          </cell>
          <cell r="FW101">
            <v>0</v>
          </cell>
          <cell r="FX101">
            <v>0</v>
          </cell>
          <cell r="FY101">
            <v>0</v>
          </cell>
          <cell r="FZ101">
            <v>0</v>
          </cell>
          <cell r="GE101">
            <v>0.95833333333333337</v>
          </cell>
          <cell r="GF101">
            <v>0</v>
          </cell>
          <cell r="GG101">
            <v>0</v>
          </cell>
          <cell r="GH101">
            <v>0</v>
          </cell>
          <cell r="GI101">
            <v>0</v>
          </cell>
          <cell r="GJ101">
            <v>0</v>
          </cell>
          <cell r="GK101">
            <v>0</v>
          </cell>
          <cell r="GL101">
            <v>0</v>
          </cell>
          <cell r="GM101">
            <v>0</v>
          </cell>
          <cell r="GN101">
            <v>0</v>
          </cell>
          <cell r="GO101">
            <v>0</v>
          </cell>
          <cell r="GP101">
            <v>0</v>
          </cell>
          <cell r="GQ101">
            <v>0</v>
          </cell>
          <cell r="GR101">
            <v>0</v>
          </cell>
          <cell r="GS101">
            <v>0</v>
          </cell>
          <cell r="GT101">
            <v>0</v>
          </cell>
          <cell r="GU101">
            <v>0</v>
          </cell>
          <cell r="GV101">
            <v>0</v>
          </cell>
          <cell r="GW101">
            <v>0</v>
          </cell>
          <cell r="GX101">
            <v>0</v>
          </cell>
          <cell r="GY101">
            <v>0</v>
          </cell>
          <cell r="GZ101">
            <v>0</v>
          </cell>
          <cell r="HA101">
            <v>0</v>
          </cell>
          <cell r="HB101">
            <v>0</v>
          </cell>
          <cell r="HC101">
            <v>0</v>
          </cell>
          <cell r="HD101">
            <v>0</v>
          </cell>
          <cell r="HE101">
            <v>0</v>
          </cell>
          <cell r="HF101">
            <v>0</v>
          </cell>
          <cell r="HG101">
            <v>0</v>
          </cell>
          <cell r="HH101">
            <v>0</v>
          </cell>
          <cell r="HI101">
            <v>0</v>
          </cell>
          <cell r="HJ101">
            <v>0</v>
          </cell>
          <cell r="HK101">
            <v>0</v>
          </cell>
          <cell r="HL101">
            <v>0</v>
          </cell>
          <cell r="HM101">
            <v>0</v>
          </cell>
          <cell r="HN101">
            <v>0</v>
          </cell>
          <cell r="HO101">
            <v>0</v>
          </cell>
          <cell r="HP101">
            <v>0</v>
          </cell>
          <cell r="HQ101">
            <v>0</v>
          </cell>
          <cell r="HR101">
            <v>0</v>
          </cell>
          <cell r="HS101">
            <v>0</v>
          </cell>
        </row>
      </sheetData>
      <sheetData sheetId="18">
        <row r="8">
          <cell r="EL8"/>
          <cell r="EM8" t="str">
            <v>Left</v>
          </cell>
          <cell r="EN8" t="str">
            <v>Thru</v>
          </cell>
          <cell r="EO8" t="str">
            <v>Right</v>
          </cell>
          <cell r="EP8" t="str">
            <v>U Turns</v>
          </cell>
          <cell r="EQ8" t="str">
            <v>XX</v>
          </cell>
          <cell r="ER8" t="str">
            <v>XX</v>
          </cell>
          <cell r="ES8" t="str">
            <v>Left</v>
          </cell>
          <cell r="ET8" t="str">
            <v>Thru</v>
          </cell>
          <cell r="EU8" t="str">
            <v>Right</v>
          </cell>
          <cell r="EV8" t="str">
            <v>U Turns</v>
          </cell>
          <cell r="EW8" t="str">
            <v>XX</v>
          </cell>
          <cell r="EX8" t="str">
            <v>XX</v>
          </cell>
          <cell r="EY8" t="str">
            <v>Left</v>
          </cell>
          <cell r="EZ8" t="str">
            <v>Thru</v>
          </cell>
          <cell r="FA8" t="str">
            <v>Right</v>
          </cell>
          <cell r="FB8" t="str">
            <v>U Turns</v>
          </cell>
          <cell r="FC8" t="str">
            <v>XX</v>
          </cell>
          <cell r="FD8" t="str">
            <v>XX</v>
          </cell>
          <cell r="FE8" t="str">
            <v>Left</v>
          </cell>
          <cell r="FF8" t="str">
            <v>Thru</v>
          </cell>
          <cell r="FG8" t="str">
            <v>Right</v>
          </cell>
          <cell r="FH8" t="str">
            <v>U Turns</v>
          </cell>
          <cell r="FI8" t="str">
            <v>XX</v>
          </cell>
          <cell r="FJ8" t="str">
            <v>XX</v>
          </cell>
          <cell r="FK8" t="str">
            <v>Left</v>
          </cell>
          <cell r="FL8" t="str">
            <v>Thru</v>
          </cell>
          <cell r="FM8" t="str">
            <v>Right</v>
          </cell>
          <cell r="FN8" t="str">
            <v>U Turns</v>
          </cell>
          <cell r="FO8" t="str">
            <v>XX</v>
          </cell>
          <cell r="FP8" t="str">
            <v>XX</v>
          </cell>
          <cell r="FQ8" t="str">
            <v>Left</v>
          </cell>
          <cell r="FR8" t="str">
            <v>Thru</v>
          </cell>
          <cell r="FS8" t="str">
            <v>Right</v>
          </cell>
          <cell r="FT8" t="str">
            <v>U Turns</v>
          </cell>
          <cell r="FU8" t="str">
            <v>XX</v>
          </cell>
          <cell r="FV8" t="str">
            <v>XX</v>
          </cell>
          <cell r="FW8" t="str">
            <v>NB</v>
          </cell>
          <cell r="FX8" t="str">
            <v>SB</v>
          </cell>
          <cell r="FY8" t="str">
            <v>EB</v>
          </cell>
          <cell r="FZ8" t="str">
            <v>WB</v>
          </cell>
          <cell r="GE8"/>
          <cell r="GF8" t="str">
            <v>Left</v>
          </cell>
          <cell r="GG8" t="str">
            <v>Thru</v>
          </cell>
          <cell r="GH8" t="str">
            <v>Right</v>
          </cell>
          <cell r="GI8" t="str">
            <v>U Turns</v>
          </cell>
          <cell r="GJ8" t="str">
            <v>XX</v>
          </cell>
          <cell r="GK8" t="str">
            <v>XX</v>
          </cell>
          <cell r="GL8" t="str">
            <v>Left</v>
          </cell>
          <cell r="GM8" t="str">
            <v>Thru</v>
          </cell>
          <cell r="GN8" t="str">
            <v>Right</v>
          </cell>
          <cell r="GO8" t="str">
            <v>U Turns</v>
          </cell>
          <cell r="GP8" t="str">
            <v>XX</v>
          </cell>
          <cell r="GQ8" t="str">
            <v>XX</v>
          </cell>
          <cell r="GR8" t="str">
            <v>Left</v>
          </cell>
          <cell r="GS8" t="str">
            <v>Thru</v>
          </cell>
          <cell r="GT8" t="str">
            <v>Right</v>
          </cell>
          <cell r="GU8" t="str">
            <v>U Turns</v>
          </cell>
          <cell r="GV8" t="str">
            <v>XX</v>
          </cell>
          <cell r="GW8" t="str">
            <v>XX</v>
          </cell>
          <cell r="GX8" t="str">
            <v>Left</v>
          </cell>
          <cell r="GY8" t="str">
            <v>Thru</v>
          </cell>
          <cell r="GZ8" t="str">
            <v>Right</v>
          </cell>
          <cell r="HA8" t="str">
            <v>U Turns</v>
          </cell>
          <cell r="HB8" t="str">
            <v>XX</v>
          </cell>
          <cell r="HC8" t="str">
            <v>XX</v>
          </cell>
          <cell r="HD8" t="str">
            <v>Left</v>
          </cell>
          <cell r="HE8" t="str">
            <v>Thru</v>
          </cell>
          <cell r="HF8" t="str">
            <v>Right</v>
          </cell>
          <cell r="HG8" t="str">
            <v>U Turns</v>
          </cell>
          <cell r="HH8" t="str">
            <v>XX</v>
          </cell>
          <cell r="HI8" t="str">
            <v>XX</v>
          </cell>
          <cell r="HJ8" t="str">
            <v>Left</v>
          </cell>
          <cell r="HK8" t="str">
            <v>Thru</v>
          </cell>
          <cell r="HL8" t="str">
            <v>Right</v>
          </cell>
          <cell r="HM8" t="str">
            <v>U Turns</v>
          </cell>
          <cell r="HN8" t="str">
            <v>XX</v>
          </cell>
          <cell r="HO8" t="str">
            <v>XX</v>
          </cell>
          <cell r="HP8" t="str">
            <v>NB</v>
          </cell>
          <cell r="HQ8" t="str">
            <v>SB</v>
          </cell>
          <cell r="HR8" t="str">
            <v>EB</v>
          </cell>
          <cell r="HS8" t="str">
            <v>WB</v>
          </cell>
        </row>
        <row r="9">
          <cell r="EL9">
            <v>0</v>
          </cell>
          <cell r="EM9">
            <v>0</v>
          </cell>
          <cell r="EN9">
            <v>0</v>
          </cell>
          <cell r="EO9">
            <v>0</v>
          </cell>
          <cell r="EP9">
            <v>0</v>
          </cell>
          <cell r="EQ9">
            <v>0</v>
          </cell>
          <cell r="ER9">
            <v>0</v>
          </cell>
          <cell r="ES9">
            <v>0</v>
          </cell>
          <cell r="ET9">
            <v>0</v>
          </cell>
          <cell r="EU9">
            <v>0</v>
          </cell>
          <cell r="EV9">
            <v>0</v>
          </cell>
          <cell r="EW9">
            <v>0</v>
          </cell>
          <cell r="EX9">
            <v>0</v>
          </cell>
          <cell r="EY9">
            <v>0</v>
          </cell>
          <cell r="EZ9">
            <v>0</v>
          </cell>
          <cell r="FA9">
            <v>0</v>
          </cell>
          <cell r="FB9">
            <v>0</v>
          </cell>
          <cell r="FC9">
            <v>0</v>
          </cell>
          <cell r="FD9">
            <v>0</v>
          </cell>
          <cell r="FE9">
            <v>0</v>
          </cell>
          <cell r="FF9">
            <v>0</v>
          </cell>
          <cell r="FG9">
            <v>0</v>
          </cell>
          <cell r="FH9">
            <v>0</v>
          </cell>
          <cell r="FI9">
            <v>0</v>
          </cell>
          <cell r="FJ9">
            <v>0</v>
          </cell>
          <cell r="FK9">
            <v>0</v>
          </cell>
          <cell r="FL9">
            <v>0</v>
          </cell>
          <cell r="FM9">
            <v>0</v>
          </cell>
          <cell r="FN9">
            <v>0</v>
          </cell>
          <cell r="FO9">
            <v>0</v>
          </cell>
          <cell r="FP9">
            <v>0</v>
          </cell>
          <cell r="FQ9">
            <v>0</v>
          </cell>
          <cell r="FR9">
            <v>0</v>
          </cell>
          <cell r="FS9">
            <v>0</v>
          </cell>
          <cell r="FT9">
            <v>0</v>
          </cell>
          <cell r="FU9">
            <v>0</v>
          </cell>
          <cell r="FV9">
            <v>0</v>
          </cell>
          <cell r="FW9">
            <v>0</v>
          </cell>
          <cell r="FX9">
            <v>0</v>
          </cell>
          <cell r="FY9">
            <v>0</v>
          </cell>
          <cell r="FZ9">
            <v>0</v>
          </cell>
          <cell r="GE9">
            <v>0</v>
          </cell>
          <cell r="GF9">
            <v>0</v>
          </cell>
          <cell r="GG9">
            <v>0</v>
          </cell>
          <cell r="GH9">
            <v>0</v>
          </cell>
          <cell r="GI9">
            <v>0</v>
          </cell>
          <cell r="GJ9">
            <v>0</v>
          </cell>
          <cell r="GK9">
            <v>0</v>
          </cell>
          <cell r="GL9">
            <v>0</v>
          </cell>
          <cell r="GM9">
            <v>0</v>
          </cell>
          <cell r="GN9">
            <v>0</v>
          </cell>
          <cell r="GO9">
            <v>0</v>
          </cell>
          <cell r="GP9">
            <v>0</v>
          </cell>
          <cell r="GQ9">
            <v>0</v>
          </cell>
          <cell r="GR9">
            <v>0</v>
          </cell>
          <cell r="GS9">
            <v>0</v>
          </cell>
          <cell r="GT9">
            <v>0</v>
          </cell>
          <cell r="GU9">
            <v>0</v>
          </cell>
          <cell r="GV9">
            <v>0</v>
          </cell>
          <cell r="GW9">
            <v>0</v>
          </cell>
          <cell r="GX9">
            <v>0</v>
          </cell>
          <cell r="GY9">
            <v>0</v>
          </cell>
          <cell r="GZ9">
            <v>0</v>
          </cell>
          <cell r="HA9">
            <v>0</v>
          </cell>
          <cell r="HB9">
            <v>0</v>
          </cell>
          <cell r="HC9">
            <v>0</v>
          </cell>
          <cell r="HD9">
            <v>0</v>
          </cell>
          <cell r="HE9">
            <v>0</v>
          </cell>
          <cell r="HF9">
            <v>0</v>
          </cell>
          <cell r="HG9">
            <v>0</v>
          </cell>
          <cell r="HH9">
            <v>0</v>
          </cell>
          <cell r="HI9">
            <v>0</v>
          </cell>
          <cell r="HJ9">
            <v>0</v>
          </cell>
          <cell r="HK9">
            <v>0</v>
          </cell>
          <cell r="HL9">
            <v>0</v>
          </cell>
          <cell r="HM9">
            <v>0</v>
          </cell>
          <cell r="HN9">
            <v>0</v>
          </cell>
          <cell r="HO9">
            <v>0</v>
          </cell>
          <cell r="HP9">
            <v>0</v>
          </cell>
          <cell r="HQ9">
            <v>0</v>
          </cell>
          <cell r="HR9">
            <v>0</v>
          </cell>
          <cell r="HS9">
            <v>0</v>
          </cell>
        </row>
        <row r="10">
          <cell r="EL10">
            <v>1.0416666666666666E-2</v>
          </cell>
          <cell r="EM10">
            <v>0</v>
          </cell>
          <cell r="EN10">
            <v>0</v>
          </cell>
          <cell r="EO10">
            <v>0</v>
          </cell>
          <cell r="EP10">
            <v>0</v>
          </cell>
          <cell r="EQ10">
            <v>0</v>
          </cell>
          <cell r="ER10">
            <v>0</v>
          </cell>
          <cell r="ES10">
            <v>0</v>
          </cell>
          <cell r="ET10">
            <v>0</v>
          </cell>
          <cell r="EU10">
            <v>0</v>
          </cell>
          <cell r="EV10">
            <v>0</v>
          </cell>
          <cell r="EW10">
            <v>0</v>
          </cell>
          <cell r="EX10">
            <v>0</v>
          </cell>
          <cell r="EY10">
            <v>0</v>
          </cell>
          <cell r="EZ10">
            <v>0</v>
          </cell>
          <cell r="FA10">
            <v>0</v>
          </cell>
          <cell r="FB10">
            <v>0</v>
          </cell>
          <cell r="FC10">
            <v>0</v>
          </cell>
          <cell r="FD10">
            <v>0</v>
          </cell>
          <cell r="FE10">
            <v>0</v>
          </cell>
          <cell r="FF10">
            <v>0</v>
          </cell>
          <cell r="FG10">
            <v>0</v>
          </cell>
          <cell r="FH10">
            <v>0</v>
          </cell>
          <cell r="FI10">
            <v>0</v>
          </cell>
          <cell r="FJ10">
            <v>0</v>
          </cell>
          <cell r="FK10">
            <v>0</v>
          </cell>
          <cell r="FL10">
            <v>0</v>
          </cell>
          <cell r="FM10">
            <v>0</v>
          </cell>
          <cell r="FN10">
            <v>0</v>
          </cell>
          <cell r="FO10">
            <v>0</v>
          </cell>
          <cell r="FP10">
            <v>0</v>
          </cell>
          <cell r="FQ10">
            <v>0</v>
          </cell>
          <cell r="FR10">
            <v>0</v>
          </cell>
          <cell r="FS10">
            <v>0</v>
          </cell>
          <cell r="FT10">
            <v>0</v>
          </cell>
          <cell r="FU10">
            <v>0</v>
          </cell>
          <cell r="FV10">
            <v>0</v>
          </cell>
          <cell r="FW10">
            <v>0</v>
          </cell>
          <cell r="FX10">
            <v>0</v>
          </cell>
          <cell r="FY10">
            <v>0</v>
          </cell>
          <cell r="FZ10">
            <v>0</v>
          </cell>
          <cell r="GE10">
            <v>1.0416666666666666E-2</v>
          </cell>
          <cell r="GF10">
            <v>0</v>
          </cell>
          <cell r="GG10">
            <v>0</v>
          </cell>
          <cell r="GH10">
            <v>0</v>
          </cell>
          <cell r="GI10">
            <v>0</v>
          </cell>
          <cell r="GJ10">
            <v>0</v>
          </cell>
          <cell r="GK10">
            <v>0</v>
          </cell>
          <cell r="GL10">
            <v>0</v>
          </cell>
          <cell r="GM10">
            <v>0</v>
          </cell>
          <cell r="GN10">
            <v>0</v>
          </cell>
          <cell r="GO10">
            <v>0</v>
          </cell>
          <cell r="GP10">
            <v>0</v>
          </cell>
          <cell r="GQ10">
            <v>0</v>
          </cell>
          <cell r="GR10">
            <v>0</v>
          </cell>
          <cell r="GS10">
            <v>0</v>
          </cell>
          <cell r="GT10">
            <v>0</v>
          </cell>
          <cell r="GU10">
            <v>0</v>
          </cell>
          <cell r="GV10">
            <v>0</v>
          </cell>
          <cell r="GW10">
            <v>0</v>
          </cell>
          <cell r="GX10">
            <v>0</v>
          </cell>
          <cell r="GY10">
            <v>0</v>
          </cell>
          <cell r="GZ10">
            <v>0</v>
          </cell>
          <cell r="HA10">
            <v>0</v>
          </cell>
          <cell r="HB10">
            <v>0</v>
          </cell>
          <cell r="HC10">
            <v>0</v>
          </cell>
          <cell r="HD10">
            <v>0</v>
          </cell>
          <cell r="HE10">
            <v>0</v>
          </cell>
          <cell r="HF10">
            <v>0</v>
          </cell>
          <cell r="HG10">
            <v>0</v>
          </cell>
          <cell r="HH10">
            <v>0</v>
          </cell>
          <cell r="HI10">
            <v>0</v>
          </cell>
          <cell r="HJ10">
            <v>0</v>
          </cell>
          <cell r="HK10">
            <v>0</v>
          </cell>
          <cell r="HL10">
            <v>0</v>
          </cell>
          <cell r="HM10">
            <v>0</v>
          </cell>
          <cell r="HN10">
            <v>0</v>
          </cell>
          <cell r="HO10">
            <v>0</v>
          </cell>
          <cell r="HP10">
            <v>0</v>
          </cell>
          <cell r="HQ10">
            <v>0</v>
          </cell>
          <cell r="HR10">
            <v>0</v>
          </cell>
          <cell r="HS10">
            <v>0</v>
          </cell>
        </row>
        <row r="11">
          <cell r="EL11">
            <v>2.0833333333333332E-2</v>
          </cell>
          <cell r="EM11">
            <v>0</v>
          </cell>
          <cell r="EN11">
            <v>0</v>
          </cell>
          <cell r="EO11">
            <v>0</v>
          </cell>
          <cell r="EP11">
            <v>0</v>
          </cell>
          <cell r="EQ11">
            <v>0</v>
          </cell>
          <cell r="ER11">
            <v>0</v>
          </cell>
          <cell r="ES11">
            <v>0</v>
          </cell>
          <cell r="ET11">
            <v>0</v>
          </cell>
          <cell r="EU11">
            <v>0</v>
          </cell>
          <cell r="EV11">
            <v>0</v>
          </cell>
          <cell r="EW11">
            <v>0</v>
          </cell>
          <cell r="EX11">
            <v>0</v>
          </cell>
          <cell r="EY11">
            <v>0</v>
          </cell>
          <cell r="EZ11">
            <v>0</v>
          </cell>
          <cell r="FA11">
            <v>0</v>
          </cell>
          <cell r="FB11">
            <v>0</v>
          </cell>
          <cell r="FC11">
            <v>0</v>
          </cell>
          <cell r="FD11">
            <v>0</v>
          </cell>
          <cell r="FE11">
            <v>0</v>
          </cell>
          <cell r="FF11">
            <v>0</v>
          </cell>
          <cell r="FG11">
            <v>0</v>
          </cell>
          <cell r="FH11">
            <v>0</v>
          </cell>
          <cell r="FI11">
            <v>0</v>
          </cell>
          <cell r="FJ11">
            <v>0</v>
          </cell>
          <cell r="FK11">
            <v>0</v>
          </cell>
          <cell r="FL11">
            <v>0</v>
          </cell>
          <cell r="FM11">
            <v>0</v>
          </cell>
          <cell r="FN11">
            <v>0</v>
          </cell>
          <cell r="FO11">
            <v>0</v>
          </cell>
          <cell r="FP11">
            <v>0</v>
          </cell>
          <cell r="FQ11">
            <v>0</v>
          </cell>
          <cell r="FR11">
            <v>0</v>
          </cell>
          <cell r="FS11">
            <v>0</v>
          </cell>
          <cell r="FT11">
            <v>0</v>
          </cell>
          <cell r="FU11">
            <v>0</v>
          </cell>
          <cell r="FV11">
            <v>0</v>
          </cell>
          <cell r="FW11">
            <v>0</v>
          </cell>
          <cell r="FX11">
            <v>0</v>
          </cell>
          <cell r="FY11">
            <v>0</v>
          </cell>
          <cell r="FZ11">
            <v>0</v>
          </cell>
          <cell r="GE11">
            <v>2.0833333333333332E-2</v>
          </cell>
          <cell r="GF11">
            <v>0</v>
          </cell>
          <cell r="GG11">
            <v>0</v>
          </cell>
          <cell r="GH11">
            <v>0</v>
          </cell>
          <cell r="GI11">
            <v>0</v>
          </cell>
          <cell r="GJ11">
            <v>0</v>
          </cell>
          <cell r="GK11">
            <v>0</v>
          </cell>
          <cell r="GL11">
            <v>0</v>
          </cell>
          <cell r="GM11">
            <v>0</v>
          </cell>
          <cell r="GN11">
            <v>0</v>
          </cell>
          <cell r="GO11">
            <v>0</v>
          </cell>
          <cell r="GP11">
            <v>0</v>
          </cell>
          <cell r="GQ11">
            <v>0</v>
          </cell>
          <cell r="GR11">
            <v>0</v>
          </cell>
          <cell r="GS11">
            <v>0</v>
          </cell>
          <cell r="GT11">
            <v>0</v>
          </cell>
          <cell r="GU11">
            <v>0</v>
          </cell>
          <cell r="GV11">
            <v>0</v>
          </cell>
          <cell r="GW11">
            <v>0</v>
          </cell>
          <cell r="GX11">
            <v>0</v>
          </cell>
          <cell r="GY11">
            <v>0</v>
          </cell>
          <cell r="GZ11">
            <v>0</v>
          </cell>
          <cell r="HA11">
            <v>0</v>
          </cell>
          <cell r="HB11">
            <v>0</v>
          </cell>
          <cell r="HC11">
            <v>0</v>
          </cell>
          <cell r="HD11">
            <v>0</v>
          </cell>
          <cell r="HE11">
            <v>0</v>
          </cell>
          <cell r="HF11">
            <v>0</v>
          </cell>
          <cell r="HG11">
            <v>0</v>
          </cell>
          <cell r="HH11">
            <v>0</v>
          </cell>
          <cell r="HI11">
            <v>0</v>
          </cell>
          <cell r="HJ11">
            <v>0</v>
          </cell>
          <cell r="HK11">
            <v>0</v>
          </cell>
          <cell r="HL11">
            <v>0</v>
          </cell>
          <cell r="HM11">
            <v>0</v>
          </cell>
          <cell r="HN11">
            <v>0</v>
          </cell>
          <cell r="HO11">
            <v>0</v>
          </cell>
          <cell r="HP11">
            <v>0</v>
          </cell>
          <cell r="HQ11">
            <v>0</v>
          </cell>
          <cell r="HR11">
            <v>0</v>
          </cell>
          <cell r="HS11">
            <v>0</v>
          </cell>
        </row>
        <row r="12">
          <cell r="EL12">
            <v>3.125E-2</v>
          </cell>
          <cell r="EM12">
            <v>0</v>
          </cell>
          <cell r="EN12">
            <v>0</v>
          </cell>
          <cell r="EO12">
            <v>0</v>
          </cell>
          <cell r="EP12">
            <v>0</v>
          </cell>
          <cell r="EQ12">
            <v>0</v>
          </cell>
          <cell r="ER12">
            <v>0</v>
          </cell>
          <cell r="ES12">
            <v>0</v>
          </cell>
          <cell r="ET12">
            <v>0</v>
          </cell>
          <cell r="EU12">
            <v>0</v>
          </cell>
          <cell r="EV12">
            <v>0</v>
          </cell>
          <cell r="EW12">
            <v>0</v>
          </cell>
          <cell r="EX12">
            <v>0</v>
          </cell>
          <cell r="EY12">
            <v>0</v>
          </cell>
          <cell r="EZ12">
            <v>0</v>
          </cell>
          <cell r="FA12">
            <v>0</v>
          </cell>
          <cell r="FB12">
            <v>0</v>
          </cell>
          <cell r="FC12">
            <v>0</v>
          </cell>
          <cell r="FD12">
            <v>0</v>
          </cell>
          <cell r="FE12">
            <v>0</v>
          </cell>
          <cell r="FF12">
            <v>0</v>
          </cell>
          <cell r="FG12">
            <v>0</v>
          </cell>
          <cell r="FH12">
            <v>0</v>
          </cell>
          <cell r="FI12">
            <v>0</v>
          </cell>
          <cell r="FJ12">
            <v>0</v>
          </cell>
          <cell r="FK12">
            <v>0</v>
          </cell>
          <cell r="FL12">
            <v>0</v>
          </cell>
          <cell r="FM12">
            <v>0</v>
          </cell>
          <cell r="FN12">
            <v>0</v>
          </cell>
          <cell r="FO12">
            <v>0</v>
          </cell>
          <cell r="FP12">
            <v>0</v>
          </cell>
          <cell r="FQ12">
            <v>0</v>
          </cell>
          <cell r="FR12">
            <v>0</v>
          </cell>
          <cell r="FS12">
            <v>0</v>
          </cell>
          <cell r="FT12">
            <v>0</v>
          </cell>
          <cell r="FU12">
            <v>0</v>
          </cell>
          <cell r="FV12">
            <v>0</v>
          </cell>
          <cell r="FW12">
            <v>0</v>
          </cell>
          <cell r="FX12">
            <v>0</v>
          </cell>
          <cell r="FY12">
            <v>0</v>
          </cell>
          <cell r="FZ12">
            <v>0</v>
          </cell>
          <cell r="GE12">
            <v>3.125E-2</v>
          </cell>
          <cell r="GF12">
            <v>0</v>
          </cell>
          <cell r="GG12">
            <v>0</v>
          </cell>
          <cell r="GH12">
            <v>0</v>
          </cell>
          <cell r="GI12">
            <v>0</v>
          </cell>
          <cell r="GJ12">
            <v>0</v>
          </cell>
          <cell r="GK12">
            <v>0</v>
          </cell>
          <cell r="GL12">
            <v>0</v>
          </cell>
          <cell r="GM12">
            <v>0</v>
          </cell>
          <cell r="GN12">
            <v>0</v>
          </cell>
          <cell r="GO12">
            <v>0</v>
          </cell>
          <cell r="GP12">
            <v>0</v>
          </cell>
          <cell r="GQ12">
            <v>0</v>
          </cell>
          <cell r="GR12">
            <v>0</v>
          </cell>
          <cell r="GS12">
            <v>0</v>
          </cell>
          <cell r="GT12">
            <v>0</v>
          </cell>
          <cell r="GU12">
            <v>0</v>
          </cell>
          <cell r="GV12">
            <v>0</v>
          </cell>
          <cell r="GW12">
            <v>0</v>
          </cell>
          <cell r="GX12">
            <v>0</v>
          </cell>
          <cell r="GY12">
            <v>0</v>
          </cell>
          <cell r="GZ12">
            <v>0</v>
          </cell>
          <cell r="HA12">
            <v>0</v>
          </cell>
          <cell r="HB12">
            <v>0</v>
          </cell>
          <cell r="HC12">
            <v>0</v>
          </cell>
          <cell r="HD12">
            <v>0</v>
          </cell>
          <cell r="HE12">
            <v>0</v>
          </cell>
          <cell r="HF12">
            <v>0</v>
          </cell>
          <cell r="HG12">
            <v>0</v>
          </cell>
          <cell r="HH12">
            <v>0</v>
          </cell>
          <cell r="HI12">
            <v>0</v>
          </cell>
          <cell r="HJ12">
            <v>0</v>
          </cell>
          <cell r="HK12">
            <v>0</v>
          </cell>
          <cell r="HL12">
            <v>0</v>
          </cell>
          <cell r="HM12">
            <v>0</v>
          </cell>
          <cell r="HN12">
            <v>0</v>
          </cell>
          <cell r="HO12">
            <v>0</v>
          </cell>
          <cell r="HP12">
            <v>0</v>
          </cell>
          <cell r="HQ12">
            <v>0</v>
          </cell>
          <cell r="HR12">
            <v>0</v>
          </cell>
          <cell r="HS12">
            <v>0</v>
          </cell>
        </row>
        <row r="13">
          <cell r="EL13">
            <v>4.1666666666666664E-2</v>
          </cell>
          <cell r="EM13">
            <v>0</v>
          </cell>
          <cell r="EN13">
            <v>0</v>
          </cell>
          <cell r="EO13">
            <v>0</v>
          </cell>
          <cell r="EP13">
            <v>0</v>
          </cell>
          <cell r="EQ13">
            <v>0</v>
          </cell>
          <cell r="ER13">
            <v>0</v>
          </cell>
          <cell r="ES13">
            <v>0</v>
          </cell>
          <cell r="ET13">
            <v>0</v>
          </cell>
          <cell r="EU13">
            <v>0</v>
          </cell>
          <cell r="EV13">
            <v>0</v>
          </cell>
          <cell r="EW13">
            <v>0</v>
          </cell>
          <cell r="EX13">
            <v>0</v>
          </cell>
          <cell r="EY13">
            <v>0</v>
          </cell>
          <cell r="EZ13">
            <v>0</v>
          </cell>
          <cell r="FA13">
            <v>0</v>
          </cell>
          <cell r="FB13">
            <v>0</v>
          </cell>
          <cell r="FC13">
            <v>0</v>
          </cell>
          <cell r="FD13">
            <v>0</v>
          </cell>
          <cell r="FE13">
            <v>0</v>
          </cell>
          <cell r="FF13">
            <v>0</v>
          </cell>
          <cell r="FG13">
            <v>0</v>
          </cell>
          <cell r="FH13">
            <v>0</v>
          </cell>
          <cell r="FI13">
            <v>0</v>
          </cell>
          <cell r="FJ13">
            <v>0</v>
          </cell>
          <cell r="FK13">
            <v>0</v>
          </cell>
          <cell r="FL13">
            <v>0</v>
          </cell>
          <cell r="FM13">
            <v>0</v>
          </cell>
          <cell r="FN13">
            <v>0</v>
          </cell>
          <cell r="FO13">
            <v>0</v>
          </cell>
          <cell r="FP13">
            <v>0</v>
          </cell>
          <cell r="FQ13">
            <v>0</v>
          </cell>
          <cell r="FR13">
            <v>0</v>
          </cell>
          <cell r="FS13">
            <v>0</v>
          </cell>
          <cell r="FT13">
            <v>0</v>
          </cell>
          <cell r="FU13">
            <v>0</v>
          </cell>
          <cell r="FV13">
            <v>0</v>
          </cell>
          <cell r="FW13">
            <v>0</v>
          </cell>
          <cell r="FX13">
            <v>0</v>
          </cell>
          <cell r="FY13">
            <v>0</v>
          </cell>
          <cell r="FZ13">
            <v>0</v>
          </cell>
          <cell r="GE13">
            <v>4.1666666666666664E-2</v>
          </cell>
          <cell r="GF13">
            <v>0</v>
          </cell>
          <cell r="GG13">
            <v>0</v>
          </cell>
          <cell r="GH13">
            <v>0</v>
          </cell>
          <cell r="GI13">
            <v>0</v>
          </cell>
          <cell r="GJ13">
            <v>0</v>
          </cell>
          <cell r="GK13">
            <v>0</v>
          </cell>
          <cell r="GL13">
            <v>0</v>
          </cell>
          <cell r="GM13">
            <v>0</v>
          </cell>
          <cell r="GN13">
            <v>0</v>
          </cell>
          <cell r="GO13">
            <v>0</v>
          </cell>
          <cell r="GP13">
            <v>0</v>
          </cell>
          <cell r="GQ13">
            <v>0</v>
          </cell>
          <cell r="GR13">
            <v>0</v>
          </cell>
          <cell r="GS13">
            <v>0</v>
          </cell>
          <cell r="GT13">
            <v>0</v>
          </cell>
          <cell r="GU13">
            <v>0</v>
          </cell>
          <cell r="GV13">
            <v>0</v>
          </cell>
          <cell r="GW13">
            <v>0</v>
          </cell>
          <cell r="GX13">
            <v>0</v>
          </cell>
          <cell r="GY13">
            <v>0</v>
          </cell>
          <cell r="GZ13">
            <v>0</v>
          </cell>
          <cell r="HA13">
            <v>0</v>
          </cell>
          <cell r="HB13">
            <v>0</v>
          </cell>
          <cell r="HC13">
            <v>0</v>
          </cell>
          <cell r="HD13">
            <v>0</v>
          </cell>
          <cell r="HE13">
            <v>0</v>
          </cell>
          <cell r="HF13">
            <v>0</v>
          </cell>
          <cell r="HG13">
            <v>0</v>
          </cell>
          <cell r="HH13">
            <v>0</v>
          </cell>
          <cell r="HI13">
            <v>0</v>
          </cell>
          <cell r="HJ13">
            <v>0</v>
          </cell>
          <cell r="HK13">
            <v>0</v>
          </cell>
          <cell r="HL13">
            <v>0</v>
          </cell>
          <cell r="HM13">
            <v>0</v>
          </cell>
          <cell r="HN13">
            <v>0</v>
          </cell>
          <cell r="HO13">
            <v>0</v>
          </cell>
          <cell r="HP13">
            <v>0</v>
          </cell>
          <cell r="HQ13">
            <v>0</v>
          </cell>
          <cell r="HR13">
            <v>0</v>
          </cell>
          <cell r="HS13">
            <v>0</v>
          </cell>
        </row>
        <row r="14">
          <cell r="EL14">
            <v>5.2083333333333336E-2</v>
          </cell>
          <cell r="EM14">
            <v>0</v>
          </cell>
          <cell r="EN14">
            <v>0</v>
          </cell>
          <cell r="EO14">
            <v>0</v>
          </cell>
          <cell r="EP14">
            <v>0</v>
          </cell>
          <cell r="EQ14">
            <v>0</v>
          </cell>
          <cell r="ER14">
            <v>0</v>
          </cell>
          <cell r="ES14">
            <v>0</v>
          </cell>
          <cell r="ET14">
            <v>0</v>
          </cell>
          <cell r="EU14">
            <v>0</v>
          </cell>
          <cell r="EV14">
            <v>0</v>
          </cell>
          <cell r="EW14">
            <v>0</v>
          </cell>
          <cell r="EX14">
            <v>0</v>
          </cell>
          <cell r="EY14">
            <v>0</v>
          </cell>
          <cell r="EZ14">
            <v>0</v>
          </cell>
          <cell r="FA14">
            <v>0</v>
          </cell>
          <cell r="FB14">
            <v>0</v>
          </cell>
          <cell r="FC14">
            <v>0</v>
          </cell>
          <cell r="FD14">
            <v>0</v>
          </cell>
          <cell r="FE14">
            <v>0</v>
          </cell>
          <cell r="FF14">
            <v>0</v>
          </cell>
          <cell r="FG14">
            <v>0</v>
          </cell>
          <cell r="FH14">
            <v>0</v>
          </cell>
          <cell r="FI14">
            <v>0</v>
          </cell>
          <cell r="FJ14">
            <v>0</v>
          </cell>
          <cell r="FK14">
            <v>0</v>
          </cell>
          <cell r="FL14">
            <v>0</v>
          </cell>
          <cell r="FM14">
            <v>0</v>
          </cell>
          <cell r="FN14">
            <v>0</v>
          </cell>
          <cell r="FO14">
            <v>0</v>
          </cell>
          <cell r="FP14">
            <v>0</v>
          </cell>
          <cell r="FQ14">
            <v>0</v>
          </cell>
          <cell r="FR14">
            <v>0</v>
          </cell>
          <cell r="FS14">
            <v>0</v>
          </cell>
          <cell r="FT14">
            <v>0</v>
          </cell>
          <cell r="FU14">
            <v>0</v>
          </cell>
          <cell r="FV14">
            <v>0</v>
          </cell>
          <cell r="FW14">
            <v>0</v>
          </cell>
          <cell r="FX14">
            <v>0</v>
          </cell>
          <cell r="FY14">
            <v>0</v>
          </cell>
          <cell r="FZ14">
            <v>0</v>
          </cell>
          <cell r="GE14">
            <v>5.2083333333333336E-2</v>
          </cell>
          <cell r="GF14">
            <v>0</v>
          </cell>
          <cell r="GG14">
            <v>0</v>
          </cell>
          <cell r="GH14">
            <v>0</v>
          </cell>
          <cell r="GI14">
            <v>0</v>
          </cell>
          <cell r="GJ14">
            <v>0</v>
          </cell>
          <cell r="GK14">
            <v>0</v>
          </cell>
          <cell r="GL14">
            <v>0</v>
          </cell>
          <cell r="GM14">
            <v>0</v>
          </cell>
          <cell r="GN14">
            <v>0</v>
          </cell>
          <cell r="GO14">
            <v>0</v>
          </cell>
          <cell r="GP14">
            <v>0</v>
          </cell>
          <cell r="GQ14">
            <v>0</v>
          </cell>
          <cell r="GR14">
            <v>0</v>
          </cell>
          <cell r="GS14">
            <v>0</v>
          </cell>
          <cell r="GT14">
            <v>0</v>
          </cell>
          <cell r="GU14">
            <v>0</v>
          </cell>
          <cell r="GV14">
            <v>0</v>
          </cell>
          <cell r="GW14">
            <v>0</v>
          </cell>
          <cell r="GX14">
            <v>0</v>
          </cell>
          <cell r="GY14">
            <v>0</v>
          </cell>
          <cell r="GZ14">
            <v>0</v>
          </cell>
          <cell r="HA14">
            <v>0</v>
          </cell>
          <cell r="HB14">
            <v>0</v>
          </cell>
          <cell r="HC14">
            <v>0</v>
          </cell>
          <cell r="HD14">
            <v>0</v>
          </cell>
          <cell r="HE14">
            <v>0</v>
          </cell>
          <cell r="HF14">
            <v>0</v>
          </cell>
          <cell r="HG14">
            <v>0</v>
          </cell>
          <cell r="HH14">
            <v>0</v>
          </cell>
          <cell r="HI14">
            <v>0</v>
          </cell>
          <cell r="HJ14">
            <v>0</v>
          </cell>
          <cell r="HK14">
            <v>0</v>
          </cell>
          <cell r="HL14">
            <v>0</v>
          </cell>
          <cell r="HM14">
            <v>0</v>
          </cell>
          <cell r="HN14">
            <v>0</v>
          </cell>
          <cell r="HO14">
            <v>0</v>
          </cell>
          <cell r="HP14">
            <v>0</v>
          </cell>
          <cell r="HQ14">
            <v>0</v>
          </cell>
          <cell r="HR14">
            <v>0</v>
          </cell>
          <cell r="HS14">
            <v>0</v>
          </cell>
        </row>
        <row r="15">
          <cell r="EL15">
            <v>6.25E-2</v>
          </cell>
          <cell r="EM15">
            <v>0</v>
          </cell>
          <cell r="EN15">
            <v>0</v>
          </cell>
          <cell r="EO15">
            <v>0</v>
          </cell>
          <cell r="EP15">
            <v>0</v>
          </cell>
          <cell r="EQ15">
            <v>0</v>
          </cell>
          <cell r="ER15">
            <v>0</v>
          </cell>
          <cell r="ES15">
            <v>0</v>
          </cell>
          <cell r="ET15">
            <v>0</v>
          </cell>
          <cell r="EU15">
            <v>0</v>
          </cell>
          <cell r="EV15">
            <v>0</v>
          </cell>
          <cell r="EW15">
            <v>0</v>
          </cell>
          <cell r="EX15">
            <v>0</v>
          </cell>
          <cell r="EY15">
            <v>0</v>
          </cell>
          <cell r="EZ15">
            <v>0</v>
          </cell>
          <cell r="FA15">
            <v>0</v>
          </cell>
          <cell r="FB15">
            <v>0</v>
          </cell>
          <cell r="FC15">
            <v>0</v>
          </cell>
          <cell r="FD15">
            <v>0</v>
          </cell>
          <cell r="FE15">
            <v>0</v>
          </cell>
          <cell r="FF15">
            <v>0</v>
          </cell>
          <cell r="FG15">
            <v>0</v>
          </cell>
          <cell r="FH15">
            <v>0</v>
          </cell>
          <cell r="FI15">
            <v>0</v>
          </cell>
          <cell r="FJ15">
            <v>0</v>
          </cell>
          <cell r="FK15">
            <v>0</v>
          </cell>
          <cell r="FL15">
            <v>0</v>
          </cell>
          <cell r="FM15">
            <v>0</v>
          </cell>
          <cell r="FN15">
            <v>0</v>
          </cell>
          <cell r="FO15">
            <v>0</v>
          </cell>
          <cell r="FP15">
            <v>0</v>
          </cell>
          <cell r="FQ15">
            <v>0</v>
          </cell>
          <cell r="FR15">
            <v>0</v>
          </cell>
          <cell r="FS15">
            <v>0</v>
          </cell>
          <cell r="FT15">
            <v>0</v>
          </cell>
          <cell r="FU15">
            <v>0</v>
          </cell>
          <cell r="FV15">
            <v>0</v>
          </cell>
          <cell r="FW15">
            <v>0</v>
          </cell>
          <cell r="FX15">
            <v>0</v>
          </cell>
          <cell r="FY15">
            <v>0</v>
          </cell>
          <cell r="FZ15">
            <v>0</v>
          </cell>
          <cell r="GE15">
            <v>6.25E-2</v>
          </cell>
          <cell r="GF15">
            <v>0</v>
          </cell>
          <cell r="GG15">
            <v>0</v>
          </cell>
          <cell r="GH15">
            <v>0</v>
          </cell>
          <cell r="GI15">
            <v>0</v>
          </cell>
          <cell r="GJ15">
            <v>0</v>
          </cell>
          <cell r="GK15">
            <v>0</v>
          </cell>
          <cell r="GL15">
            <v>0</v>
          </cell>
          <cell r="GM15">
            <v>0</v>
          </cell>
          <cell r="GN15">
            <v>0</v>
          </cell>
          <cell r="GO15">
            <v>0</v>
          </cell>
          <cell r="GP15">
            <v>0</v>
          </cell>
          <cell r="GQ15">
            <v>0</v>
          </cell>
          <cell r="GR15">
            <v>0</v>
          </cell>
          <cell r="GS15">
            <v>0</v>
          </cell>
          <cell r="GT15">
            <v>0</v>
          </cell>
          <cell r="GU15">
            <v>0</v>
          </cell>
          <cell r="GV15">
            <v>0</v>
          </cell>
          <cell r="GW15">
            <v>0</v>
          </cell>
          <cell r="GX15">
            <v>0</v>
          </cell>
          <cell r="GY15">
            <v>0</v>
          </cell>
          <cell r="GZ15">
            <v>0</v>
          </cell>
          <cell r="HA15">
            <v>0</v>
          </cell>
          <cell r="HB15">
            <v>0</v>
          </cell>
          <cell r="HC15">
            <v>0</v>
          </cell>
          <cell r="HD15">
            <v>0</v>
          </cell>
          <cell r="HE15">
            <v>0</v>
          </cell>
          <cell r="HF15">
            <v>0</v>
          </cell>
          <cell r="HG15">
            <v>0</v>
          </cell>
          <cell r="HH15">
            <v>0</v>
          </cell>
          <cell r="HI15">
            <v>0</v>
          </cell>
          <cell r="HJ15">
            <v>0</v>
          </cell>
          <cell r="HK15">
            <v>0</v>
          </cell>
          <cell r="HL15">
            <v>0</v>
          </cell>
          <cell r="HM15">
            <v>0</v>
          </cell>
          <cell r="HN15">
            <v>0</v>
          </cell>
          <cell r="HO15">
            <v>0</v>
          </cell>
          <cell r="HP15">
            <v>0</v>
          </cell>
          <cell r="HQ15">
            <v>0</v>
          </cell>
          <cell r="HR15">
            <v>0</v>
          </cell>
          <cell r="HS15">
            <v>0</v>
          </cell>
        </row>
        <row r="16">
          <cell r="EL16">
            <v>7.2916666666666671E-2</v>
          </cell>
          <cell r="EM16">
            <v>0</v>
          </cell>
          <cell r="EN16">
            <v>0</v>
          </cell>
          <cell r="EO16">
            <v>0</v>
          </cell>
          <cell r="EP16">
            <v>0</v>
          </cell>
          <cell r="EQ16">
            <v>0</v>
          </cell>
          <cell r="ER16">
            <v>0</v>
          </cell>
          <cell r="ES16">
            <v>0</v>
          </cell>
          <cell r="ET16">
            <v>0</v>
          </cell>
          <cell r="EU16">
            <v>0</v>
          </cell>
          <cell r="EV16">
            <v>0</v>
          </cell>
          <cell r="EW16">
            <v>0</v>
          </cell>
          <cell r="EX16">
            <v>0</v>
          </cell>
          <cell r="EY16">
            <v>0</v>
          </cell>
          <cell r="EZ16">
            <v>0</v>
          </cell>
          <cell r="FA16">
            <v>0</v>
          </cell>
          <cell r="FB16">
            <v>0</v>
          </cell>
          <cell r="FC16">
            <v>0</v>
          </cell>
          <cell r="FD16">
            <v>0</v>
          </cell>
          <cell r="FE16">
            <v>0</v>
          </cell>
          <cell r="FF16">
            <v>0</v>
          </cell>
          <cell r="FG16">
            <v>0</v>
          </cell>
          <cell r="FH16">
            <v>0</v>
          </cell>
          <cell r="FI16">
            <v>0</v>
          </cell>
          <cell r="FJ16">
            <v>0</v>
          </cell>
          <cell r="FK16">
            <v>0</v>
          </cell>
          <cell r="FL16">
            <v>0</v>
          </cell>
          <cell r="FM16">
            <v>0</v>
          </cell>
          <cell r="FN16">
            <v>0</v>
          </cell>
          <cell r="FO16">
            <v>0</v>
          </cell>
          <cell r="FP16">
            <v>0</v>
          </cell>
          <cell r="FQ16">
            <v>0</v>
          </cell>
          <cell r="FR16">
            <v>0</v>
          </cell>
          <cell r="FS16">
            <v>0</v>
          </cell>
          <cell r="FT16">
            <v>0</v>
          </cell>
          <cell r="FU16">
            <v>0</v>
          </cell>
          <cell r="FV16">
            <v>0</v>
          </cell>
          <cell r="FW16">
            <v>0</v>
          </cell>
          <cell r="FX16">
            <v>0</v>
          </cell>
          <cell r="FY16">
            <v>0</v>
          </cell>
          <cell r="FZ16">
            <v>0</v>
          </cell>
          <cell r="GE16">
            <v>7.2916666666666671E-2</v>
          </cell>
          <cell r="GF16">
            <v>0</v>
          </cell>
          <cell r="GG16">
            <v>0</v>
          </cell>
          <cell r="GH16">
            <v>0</v>
          </cell>
          <cell r="GI16">
            <v>0</v>
          </cell>
          <cell r="GJ16">
            <v>0</v>
          </cell>
          <cell r="GK16">
            <v>0</v>
          </cell>
          <cell r="GL16">
            <v>0</v>
          </cell>
          <cell r="GM16">
            <v>0</v>
          </cell>
          <cell r="GN16">
            <v>0</v>
          </cell>
          <cell r="GO16">
            <v>0</v>
          </cell>
          <cell r="GP16">
            <v>0</v>
          </cell>
          <cell r="GQ16">
            <v>0</v>
          </cell>
          <cell r="GR16">
            <v>0</v>
          </cell>
          <cell r="GS16">
            <v>0</v>
          </cell>
          <cell r="GT16">
            <v>0</v>
          </cell>
          <cell r="GU16">
            <v>0</v>
          </cell>
          <cell r="GV16">
            <v>0</v>
          </cell>
          <cell r="GW16">
            <v>0</v>
          </cell>
          <cell r="GX16">
            <v>0</v>
          </cell>
          <cell r="GY16">
            <v>0</v>
          </cell>
          <cell r="GZ16">
            <v>0</v>
          </cell>
          <cell r="HA16">
            <v>0</v>
          </cell>
          <cell r="HB16">
            <v>0</v>
          </cell>
          <cell r="HC16">
            <v>0</v>
          </cell>
          <cell r="HD16">
            <v>0</v>
          </cell>
          <cell r="HE16">
            <v>0</v>
          </cell>
          <cell r="HF16">
            <v>0</v>
          </cell>
          <cell r="HG16">
            <v>0</v>
          </cell>
          <cell r="HH16">
            <v>0</v>
          </cell>
          <cell r="HI16">
            <v>0</v>
          </cell>
          <cell r="HJ16">
            <v>0</v>
          </cell>
          <cell r="HK16">
            <v>0</v>
          </cell>
          <cell r="HL16">
            <v>0</v>
          </cell>
          <cell r="HM16">
            <v>0</v>
          </cell>
          <cell r="HN16">
            <v>0</v>
          </cell>
          <cell r="HO16">
            <v>0</v>
          </cell>
          <cell r="HP16">
            <v>0</v>
          </cell>
          <cell r="HQ16">
            <v>0</v>
          </cell>
          <cell r="HR16">
            <v>0</v>
          </cell>
          <cell r="HS16">
            <v>0</v>
          </cell>
        </row>
        <row r="17">
          <cell r="EL17">
            <v>8.3333333333333329E-2</v>
          </cell>
          <cell r="EM17">
            <v>0</v>
          </cell>
          <cell r="EN17">
            <v>0</v>
          </cell>
          <cell r="EO17">
            <v>0</v>
          </cell>
          <cell r="EP17">
            <v>0</v>
          </cell>
          <cell r="EQ17">
            <v>0</v>
          </cell>
          <cell r="ER17">
            <v>0</v>
          </cell>
          <cell r="ES17">
            <v>0</v>
          </cell>
          <cell r="ET17">
            <v>0</v>
          </cell>
          <cell r="EU17">
            <v>0</v>
          </cell>
          <cell r="EV17">
            <v>0</v>
          </cell>
          <cell r="EW17">
            <v>0</v>
          </cell>
          <cell r="EX17">
            <v>0</v>
          </cell>
          <cell r="EY17">
            <v>0</v>
          </cell>
          <cell r="EZ17">
            <v>0</v>
          </cell>
          <cell r="FA17">
            <v>0</v>
          </cell>
          <cell r="FB17">
            <v>0</v>
          </cell>
          <cell r="FC17">
            <v>0</v>
          </cell>
          <cell r="FD17">
            <v>0</v>
          </cell>
          <cell r="FE17">
            <v>0</v>
          </cell>
          <cell r="FF17">
            <v>0</v>
          </cell>
          <cell r="FG17">
            <v>0</v>
          </cell>
          <cell r="FH17">
            <v>0</v>
          </cell>
          <cell r="FI17">
            <v>0</v>
          </cell>
          <cell r="FJ17">
            <v>0</v>
          </cell>
          <cell r="FK17">
            <v>0</v>
          </cell>
          <cell r="FL17">
            <v>0</v>
          </cell>
          <cell r="FM17">
            <v>0</v>
          </cell>
          <cell r="FN17">
            <v>0</v>
          </cell>
          <cell r="FO17">
            <v>0</v>
          </cell>
          <cell r="FP17">
            <v>0</v>
          </cell>
          <cell r="FQ17">
            <v>0</v>
          </cell>
          <cell r="FR17">
            <v>0</v>
          </cell>
          <cell r="FS17">
            <v>0</v>
          </cell>
          <cell r="FT17">
            <v>0</v>
          </cell>
          <cell r="FU17">
            <v>0</v>
          </cell>
          <cell r="FV17">
            <v>0</v>
          </cell>
          <cell r="FW17">
            <v>0</v>
          </cell>
          <cell r="FX17">
            <v>0</v>
          </cell>
          <cell r="FY17">
            <v>0</v>
          </cell>
          <cell r="FZ17">
            <v>0</v>
          </cell>
          <cell r="GE17">
            <v>8.3333333333333329E-2</v>
          </cell>
          <cell r="GF17">
            <v>0</v>
          </cell>
          <cell r="GG17">
            <v>0</v>
          </cell>
          <cell r="GH17">
            <v>0</v>
          </cell>
          <cell r="GI17">
            <v>0</v>
          </cell>
          <cell r="GJ17">
            <v>0</v>
          </cell>
          <cell r="GK17">
            <v>0</v>
          </cell>
          <cell r="GL17">
            <v>0</v>
          </cell>
          <cell r="GM17">
            <v>0</v>
          </cell>
          <cell r="GN17">
            <v>0</v>
          </cell>
          <cell r="GO17">
            <v>0</v>
          </cell>
          <cell r="GP17">
            <v>0</v>
          </cell>
          <cell r="GQ17">
            <v>0</v>
          </cell>
          <cell r="GR17">
            <v>0</v>
          </cell>
          <cell r="GS17">
            <v>0</v>
          </cell>
          <cell r="GT17">
            <v>0</v>
          </cell>
          <cell r="GU17">
            <v>0</v>
          </cell>
          <cell r="GV17">
            <v>0</v>
          </cell>
          <cell r="GW17">
            <v>0</v>
          </cell>
          <cell r="GX17">
            <v>0</v>
          </cell>
          <cell r="GY17">
            <v>0</v>
          </cell>
          <cell r="GZ17">
            <v>0</v>
          </cell>
          <cell r="HA17">
            <v>0</v>
          </cell>
          <cell r="HB17">
            <v>0</v>
          </cell>
          <cell r="HC17">
            <v>0</v>
          </cell>
          <cell r="HD17">
            <v>0</v>
          </cell>
          <cell r="HE17">
            <v>0</v>
          </cell>
          <cell r="HF17">
            <v>0</v>
          </cell>
          <cell r="HG17">
            <v>0</v>
          </cell>
          <cell r="HH17">
            <v>0</v>
          </cell>
          <cell r="HI17">
            <v>0</v>
          </cell>
          <cell r="HJ17">
            <v>0</v>
          </cell>
          <cell r="HK17">
            <v>0</v>
          </cell>
          <cell r="HL17">
            <v>0</v>
          </cell>
          <cell r="HM17">
            <v>0</v>
          </cell>
          <cell r="HN17">
            <v>0</v>
          </cell>
          <cell r="HO17">
            <v>0</v>
          </cell>
          <cell r="HP17">
            <v>0</v>
          </cell>
          <cell r="HQ17">
            <v>0</v>
          </cell>
          <cell r="HR17">
            <v>0</v>
          </cell>
          <cell r="HS17">
            <v>0</v>
          </cell>
        </row>
        <row r="18">
          <cell r="EL18">
            <v>9.375E-2</v>
          </cell>
          <cell r="EM18">
            <v>0</v>
          </cell>
          <cell r="EN18">
            <v>0</v>
          </cell>
          <cell r="EO18">
            <v>0</v>
          </cell>
          <cell r="EP18">
            <v>0</v>
          </cell>
          <cell r="EQ18">
            <v>0</v>
          </cell>
          <cell r="ER18">
            <v>0</v>
          </cell>
          <cell r="ES18">
            <v>0</v>
          </cell>
          <cell r="ET18">
            <v>0</v>
          </cell>
          <cell r="EU18">
            <v>0</v>
          </cell>
          <cell r="EV18">
            <v>0</v>
          </cell>
          <cell r="EW18">
            <v>0</v>
          </cell>
          <cell r="EX18">
            <v>0</v>
          </cell>
          <cell r="EY18">
            <v>0</v>
          </cell>
          <cell r="EZ18">
            <v>0</v>
          </cell>
          <cell r="FA18">
            <v>0</v>
          </cell>
          <cell r="FB18">
            <v>0</v>
          </cell>
          <cell r="FC18">
            <v>0</v>
          </cell>
          <cell r="FD18">
            <v>0</v>
          </cell>
          <cell r="FE18">
            <v>0</v>
          </cell>
          <cell r="FF18">
            <v>0</v>
          </cell>
          <cell r="FG18">
            <v>0</v>
          </cell>
          <cell r="FH18">
            <v>0</v>
          </cell>
          <cell r="FI18">
            <v>0</v>
          </cell>
          <cell r="FJ18">
            <v>0</v>
          </cell>
          <cell r="FK18">
            <v>0</v>
          </cell>
          <cell r="FL18">
            <v>0</v>
          </cell>
          <cell r="FM18">
            <v>0</v>
          </cell>
          <cell r="FN18">
            <v>0</v>
          </cell>
          <cell r="FO18">
            <v>0</v>
          </cell>
          <cell r="FP18">
            <v>0</v>
          </cell>
          <cell r="FQ18">
            <v>0</v>
          </cell>
          <cell r="FR18">
            <v>0</v>
          </cell>
          <cell r="FS18">
            <v>0</v>
          </cell>
          <cell r="FT18">
            <v>0</v>
          </cell>
          <cell r="FU18">
            <v>0</v>
          </cell>
          <cell r="FV18">
            <v>0</v>
          </cell>
          <cell r="FW18">
            <v>0</v>
          </cell>
          <cell r="FX18">
            <v>0</v>
          </cell>
          <cell r="FY18">
            <v>0</v>
          </cell>
          <cell r="FZ18">
            <v>0</v>
          </cell>
          <cell r="GE18">
            <v>9.375E-2</v>
          </cell>
          <cell r="GF18">
            <v>0</v>
          </cell>
          <cell r="GG18">
            <v>0</v>
          </cell>
          <cell r="GH18">
            <v>0</v>
          </cell>
          <cell r="GI18">
            <v>0</v>
          </cell>
          <cell r="GJ18">
            <v>0</v>
          </cell>
          <cell r="GK18">
            <v>0</v>
          </cell>
          <cell r="GL18">
            <v>0</v>
          </cell>
          <cell r="GM18">
            <v>0</v>
          </cell>
          <cell r="GN18">
            <v>0</v>
          </cell>
          <cell r="GO18">
            <v>0</v>
          </cell>
          <cell r="GP18">
            <v>0</v>
          </cell>
          <cell r="GQ18">
            <v>0</v>
          </cell>
          <cell r="GR18">
            <v>0</v>
          </cell>
          <cell r="GS18">
            <v>0</v>
          </cell>
          <cell r="GT18">
            <v>0</v>
          </cell>
          <cell r="GU18">
            <v>0</v>
          </cell>
          <cell r="GV18">
            <v>0</v>
          </cell>
          <cell r="GW18">
            <v>0</v>
          </cell>
          <cell r="GX18">
            <v>0</v>
          </cell>
          <cell r="GY18">
            <v>0</v>
          </cell>
          <cell r="GZ18">
            <v>0</v>
          </cell>
          <cell r="HA18">
            <v>0</v>
          </cell>
          <cell r="HB18">
            <v>0</v>
          </cell>
          <cell r="HC18">
            <v>0</v>
          </cell>
          <cell r="HD18">
            <v>0</v>
          </cell>
          <cell r="HE18">
            <v>0</v>
          </cell>
          <cell r="HF18">
            <v>0</v>
          </cell>
          <cell r="HG18">
            <v>0</v>
          </cell>
          <cell r="HH18">
            <v>0</v>
          </cell>
          <cell r="HI18">
            <v>0</v>
          </cell>
          <cell r="HJ18">
            <v>0</v>
          </cell>
          <cell r="HK18">
            <v>0</v>
          </cell>
          <cell r="HL18">
            <v>0</v>
          </cell>
          <cell r="HM18">
            <v>0</v>
          </cell>
          <cell r="HN18">
            <v>0</v>
          </cell>
          <cell r="HO18">
            <v>0</v>
          </cell>
          <cell r="HP18">
            <v>0</v>
          </cell>
          <cell r="HQ18">
            <v>0</v>
          </cell>
          <cell r="HR18">
            <v>0</v>
          </cell>
          <cell r="HS18">
            <v>0</v>
          </cell>
        </row>
        <row r="19">
          <cell r="EL19">
            <v>0.10416666666666667</v>
          </cell>
          <cell r="EM19">
            <v>0</v>
          </cell>
          <cell r="EN19">
            <v>0</v>
          </cell>
          <cell r="EO19">
            <v>0</v>
          </cell>
          <cell r="EP19">
            <v>0</v>
          </cell>
          <cell r="EQ19">
            <v>0</v>
          </cell>
          <cell r="ER19">
            <v>0</v>
          </cell>
          <cell r="ES19">
            <v>0</v>
          </cell>
          <cell r="ET19">
            <v>0</v>
          </cell>
          <cell r="EU19">
            <v>0</v>
          </cell>
          <cell r="EV19">
            <v>0</v>
          </cell>
          <cell r="EW19">
            <v>0</v>
          </cell>
          <cell r="EX19">
            <v>0</v>
          </cell>
          <cell r="EY19">
            <v>0</v>
          </cell>
          <cell r="EZ19">
            <v>0</v>
          </cell>
          <cell r="FA19">
            <v>0</v>
          </cell>
          <cell r="FB19">
            <v>0</v>
          </cell>
          <cell r="FC19">
            <v>0</v>
          </cell>
          <cell r="FD19">
            <v>0</v>
          </cell>
          <cell r="FE19">
            <v>0</v>
          </cell>
          <cell r="FF19">
            <v>0</v>
          </cell>
          <cell r="FG19">
            <v>0</v>
          </cell>
          <cell r="FH19">
            <v>0</v>
          </cell>
          <cell r="FI19">
            <v>0</v>
          </cell>
          <cell r="FJ19">
            <v>0</v>
          </cell>
          <cell r="FK19">
            <v>0</v>
          </cell>
          <cell r="FL19">
            <v>0</v>
          </cell>
          <cell r="FM19">
            <v>0</v>
          </cell>
          <cell r="FN19">
            <v>0</v>
          </cell>
          <cell r="FO19">
            <v>0</v>
          </cell>
          <cell r="FP19">
            <v>0</v>
          </cell>
          <cell r="FQ19">
            <v>0</v>
          </cell>
          <cell r="FR19">
            <v>0</v>
          </cell>
          <cell r="FS19">
            <v>0</v>
          </cell>
          <cell r="FT19">
            <v>0</v>
          </cell>
          <cell r="FU19">
            <v>0</v>
          </cell>
          <cell r="FV19">
            <v>0</v>
          </cell>
          <cell r="FW19">
            <v>0</v>
          </cell>
          <cell r="FX19">
            <v>0</v>
          </cell>
          <cell r="FY19">
            <v>0</v>
          </cell>
          <cell r="FZ19">
            <v>0</v>
          </cell>
          <cell r="GE19">
            <v>0.10416666666666667</v>
          </cell>
          <cell r="GF19">
            <v>0</v>
          </cell>
          <cell r="GG19">
            <v>0</v>
          </cell>
          <cell r="GH19">
            <v>0</v>
          </cell>
          <cell r="GI19">
            <v>0</v>
          </cell>
          <cell r="GJ19">
            <v>0</v>
          </cell>
          <cell r="GK19">
            <v>0</v>
          </cell>
          <cell r="GL19">
            <v>0</v>
          </cell>
          <cell r="GM19">
            <v>0</v>
          </cell>
          <cell r="GN19">
            <v>0</v>
          </cell>
          <cell r="GO19">
            <v>0</v>
          </cell>
          <cell r="GP19">
            <v>0</v>
          </cell>
          <cell r="GQ19">
            <v>0</v>
          </cell>
          <cell r="GR19">
            <v>0</v>
          </cell>
          <cell r="GS19">
            <v>0</v>
          </cell>
          <cell r="GT19">
            <v>0</v>
          </cell>
          <cell r="GU19">
            <v>0</v>
          </cell>
          <cell r="GV19">
            <v>0</v>
          </cell>
          <cell r="GW19">
            <v>0</v>
          </cell>
          <cell r="GX19">
            <v>0</v>
          </cell>
          <cell r="GY19">
            <v>0</v>
          </cell>
          <cell r="GZ19">
            <v>0</v>
          </cell>
          <cell r="HA19">
            <v>0</v>
          </cell>
          <cell r="HB19">
            <v>0</v>
          </cell>
          <cell r="HC19">
            <v>0</v>
          </cell>
          <cell r="HD19">
            <v>0</v>
          </cell>
          <cell r="HE19">
            <v>0</v>
          </cell>
          <cell r="HF19">
            <v>0</v>
          </cell>
          <cell r="HG19">
            <v>0</v>
          </cell>
          <cell r="HH19">
            <v>0</v>
          </cell>
          <cell r="HI19">
            <v>0</v>
          </cell>
          <cell r="HJ19">
            <v>0</v>
          </cell>
          <cell r="HK19">
            <v>0</v>
          </cell>
          <cell r="HL19">
            <v>0</v>
          </cell>
          <cell r="HM19">
            <v>0</v>
          </cell>
          <cell r="HN19">
            <v>0</v>
          </cell>
          <cell r="HO19">
            <v>0</v>
          </cell>
          <cell r="HP19">
            <v>0</v>
          </cell>
          <cell r="HQ19">
            <v>0</v>
          </cell>
          <cell r="HR19">
            <v>0</v>
          </cell>
          <cell r="HS19">
            <v>0</v>
          </cell>
        </row>
        <row r="20">
          <cell r="EL20">
            <v>0.11458333333333333</v>
          </cell>
          <cell r="EM20">
            <v>0</v>
          </cell>
          <cell r="EN20">
            <v>0</v>
          </cell>
          <cell r="EO20">
            <v>0</v>
          </cell>
          <cell r="EP20">
            <v>0</v>
          </cell>
          <cell r="EQ20">
            <v>0</v>
          </cell>
          <cell r="ER20">
            <v>0</v>
          </cell>
          <cell r="ES20">
            <v>0</v>
          </cell>
          <cell r="ET20">
            <v>0</v>
          </cell>
          <cell r="EU20">
            <v>0</v>
          </cell>
          <cell r="EV20">
            <v>0</v>
          </cell>
          <cell r="EW20">
            <v>0</v>
          </cell>
          <cell r="EX20">
            <v>0</v>
          </cell>
          <cell r="EY20">
            <v>0</v>
          </cell>
          <cell r="EZ20">
            <v>0</v>
          </cell>
          <cell r="FA20">
            <v>0</v>
          </cell>
          <cell r="FB20">
            <v>0</v>
          </cell>
          <cell r="FC20">
            <v>0</v>
          </cell>
          <cell r="FD20">
            <v>0</v>
          </cell>
          <cell r="FE20">
            <v>0</v>
          </cell>
          <cell r="FF20">
            <v>0</v>
          </cell>
          <cell r="FG20">
            <v>0</v>
          </cell>
          <cell r="FH20">
            <v>0</v>
          </cell>
          <cell r="FI20">
            <v>0</v>
          </cell>
          <cell r="FJ20">
            <v>0</v>
          </cell>
          <cell r="FK20">
            <v>0</v>
          </cell>
          <cell r="FL20">
            <v>0</v>
          </cell>
          <cell r="FM20">
            <v>0</v>
          </cell>
          <cell r="FN20">
            <v>0</v>
          </cell>
          <cell r="FO20">
            <v>0</v>
          </cell>
          <cell r="FP20">
            <v>0</v>
          </cell>
          <cell r="FQ20">
            <v>0</v>
          </cell>
          <cell r="FR20">
            <v>0</v>
          </cell>
          <cell r="FS20">
            <v>0</v>
          </cell>
          <cell r="FT20">
            <v>0</v>
          </cell>
          <cell r="FU20">
            <v>0</v>
          </cell>
          <cell r="FV20">
            <v>0</v>
          </cell>
          <cell r="FW20">
            <v>0</v>
          </cell>
          <cell r="FX20">
            <v>0</v>
          </cell>
          <cell r="FY20">
            <v>0</v>
          </cell>
          <cell r="FZ20">
            <v>0</v>
          </cell>
          <cell r="GE20">
            <v>0.11458333333333333</v>
          </cell>
          <cell r="GF20">
            <v>0</v>
          </cell>
          <cell r="GG20">
            <v>0</v>
          </cell>
          <cell r="GH20">
            <v>0</v>
          </cell>
          <cell r="GI20">
            <v>0</v>
          </cell>
          <cell r="GJ20">
            <v>0</v>
          </cell>
          <cell r="GK20">
            <v>0</v>
          </cell>
          <cell r="GL20">
            <v>0</v>
          </cell>
          <cell r="GM20">
            <v>0</v>
          </cell>
          <cell r="GN20">
            <v>0</v>
          </cell>
          <cell r="GO20">
            <v>0</v>
          </cell>
          <cell r="GP20">
            <v>0</v>
          </cell>
          <cell r="GQ20">
            <v>0</v>
          </cell>
          <cell r="GR20">
            <v>0</v>
          </cell>
          <cell r="GS20">
            <v>0</v>
          </cell>
          <cell r="GT20">
            <v>0</v>
          </cell>
          <cell r="GU20">
            <v>0</v>
          </cell>
          <cell r="GV20">
            <v>0</v>
          </cell>
          <cell r="GW20">
            <v>0</v>
          </cell>
          <cell r="GX20">
            <v>0</v>
          </cell>
          <cell r="GY20">
            <v>0</v>
          </cell>
          <cell r="GZ20">
            <v>0</v>
          </cell>
          <cell r="HA20">
            <v>0</v>
          </cell>
          <cell r="HB20">
            <v>0</v>
          </cell>
          <cell r="HC20">
            <v>0</v>
          </cell>
          <cell r="HD20">
            <v>0</v>
          </cell>
          <cell r="HE20">
            <v>0</v>
          </cell>
          <cell r="HF20">
            <v>0</v>
          </cell>
          <cell r="HG20">
            <v>0</v>
          </cell>
          <cell r="HH20">
            <v>0</v>
          </cell>
          <cell r="HI20">
            <v>0</v>
          </cell>
          <cell r="HJ20">
            <v>0</v>
          </cell>
          <cell r="HK20">
            <v>0</v>
          </cell>
          <cell r="HL20">
            <v>0</v>
          </cell>
          <cell r="HM20">
            <v>0</v>
          </cell>
          <cell r="HN20">
            <v>0</v>
          </cell>
          <cell r="HO20">
            <v>0</v>
          </cell>
          <cell r="HP20">
            <v>0</v>
          </cell>
          <cell r="HQ20">
            <v>0</v>
          </cell>
          <cell r="HR20">
            <v>0</v>
          </cell>
          <cell r="HS20">
            <v>0</v>
          </cell>
        </row>
        <row r="21">
          <cell r="EL21">
            <v>0.125</v>
          </cell>
          <cell r="EM21">
            <v>0</v>
          </cell>
          <cell r="EN21">
            <v>0</v>
          </cell>
          <cell r="EO21">
            <v>0</v>
          </cell>
          <cell r="EP21">
            <v>0</v>
          </cell>
          <cell r="EQ21">
            <v>0</v>
          </cell>
          <cell r="ER21">
            <v>0</v>
          </cell>
          <cell r="ES21">
            <v>0</v>
          </cell>
          <cell r="ET21">
            <v>0</v>
          </cell>
          <cell r="EU21">
            <v>0</v>
          </cell>
          <cell r="EV21">
            <v>0</v>
          </cell>
          <cell r="EW21">
            <v>0</v>
          </cell>
          <cell r="EX21">
            <v>0</v>
          </cell>
          <cell r="EY21">
            <v>0</v>
          </cell>
          <cell r="EZ21">
            <v>0</v>
          </cell>
          <cell r="FA21">
            <v>0</v>
          </cell>
          <cell r="FB21">
            <v>0</v>
          </cell>
          <cell r="FC21">
            <v>0</v>
          </cell>
          <cell r="FD21">
            <v>0</v>
          </cell>
          <cell r="FE21">
            <v>0</v>
          </cell>
          <cell r="FF21">
            <v>0</v>
          </cell>
          <cell r="FG21">
            <v>0</v>
          </cell>
          <cell r="FH21">
            <v>0</v>
          </cell>
          <cell r="FI21">
            <v>0</v>
          </cell>
          <cell r="FJ21">
            <v>0</v>
          </cell>
          <cell r="FK21">
            <v>0</v>
          </cell>
          <cell r="FL21">
            <v>0</v>
          </cell>
          <cell r="FM21">
            <v>0</v>
          </cell>
          <cell r="FN21">
            <v>0</v>
          </cell>
          <cell r="FO21">
            <v>0</v>
          </cell>
          <cell r="FP21">
            <v>0</v>
          </cell>
          <cell r="FQ21">
            <v>0</v>
          </cell>
          <cell r="FR21">
            <v>0</v>
          </cell>
          <cell r="FS21">
            <v>0</v>
          </cell>
          <cell r="FT21">
            <v>0</v>
          </cell>
          <cell r="FU21">
            <v>0</v>
          </cell>
          <cell r="FV21">
            <v>0</v>
          </cell>
          <cell r="FW21">
            <v>0</v>
          </cell>
          <cell r="FX21">
            <v>0</v>
          </cell>
          <cell r="FY21">
            <v>0</v>
          </cell>
          <cell r="FZ21">
            <v>0</v>
          </cell>
          <cell r="GE21">
            <v>0.125</v>
          </cell>
          <cell r="GF21">
            <v>0</v>
          </cell>
          <cell r="GG21">
            <v>0</v>
          </cell>
          <cell r="GH21">
            <v>0</v>
          </cell>
          <cell r="GI21">
            <v>0</v>
          </cell>
          <cell r="GJ21">
            <v>0</v>
          </cell>
          <cell r="GK21">
            <v>0</v>
          </cell>
          <cell r="GL21">
            <v>0</v>
          </cell>
          <cell r="GM21">
            <v>0</v>
          </cell>
          <cell r="GN21">
            <v>0</v>
          </cell>
          <cell r="GO21">
            <v>0</v>
          </cell>
          <cell r="GP21">
            <v>0</v>
          </cell>
          <cell r="GQ21">
            <v>0</v>
          </cell>
          <cell r="GR21">
            <v>0</v>
          </cell>
          <cell r="GS21">
            <v>0</v>
          </cell>
          <cell r="GT21">
            <v>0</v>
          </cell>
          <cell r="GU21">
            <v>0</v>
          </cell>
          <cell r="GV21">
            <v>0</v>
          </cell>
          <cell r="GW21">
            <v>0</v>
          </cell>
          <cell r="GX21">
            <v>0</v>
          </cell>
          <cell r="GY21">
            <v>0</v>
          </cell>
          <cell r="GZ21">
            <v>0</v>
          </cell>
          <cell r="HA21">
            <v>0</v>
          </cell>
          <cell r="HB21">
            <v>0</v>
          </cell>
          <cell r="HC21">
            <v>0</v>
          </cell>
          <cell r="HD21">
            <v>0</v>
          </cell>
          <cell r="HE21">
            <v>0</v>
          </cell>
          <cell r="HF21">
            <v>0</v>
          </cell>
          <cell r="HG21">
            <v>0</v>
          </cell>
          <cell r="HH21">
            <v>0</v>
          </cell>
          <cell r="HI21">
            <v>0</v>
          </cell>
          <cell r="HJ21">
            <v>0</v>
          </cell>
          <cell r="HK21">
            <v>0</v>
          </cell>
          <cell r="HL21">
            <v>0</v>
          </cell>
          <cell r="HM21">
            <v>0</v>
          </cell>
          <cell r="HN21">
            <v>0</v>
          </cell>
          <cell r="HO21">
            <v>0</v>
          </cell>
          <cell r="HP21">
            <v>0</v>
          </cell>
          <cell r="HQ21">
            <v>0</v>
          </cell>
          <cell r="HR21">
            <v>0</v>
          </cell>
          <cell r="HS21">
            <v>0</v>
          </cell>
        </row>
        <row r="22">
          <cell r="EL22">
            <v>0.13541666666666666</v>
          </cell>
          <cell r="EM22">
            <v>0</v>
          </cell>
          <cell r="EN22">
            <v>0</v>
          </cell>
          <cell r="EO22">
            <v>0</v>
          </cell>
          <cell r="EP22">
            <v>0</v>
          </cell>
          <cell r="EQ22">
            <v>0</v>
          </cell>
          <cell r="ER22">
            <v>0</v>
          </cell>
          <cell r="ES22">
            <v>0</v>
          </cell>
          <cell r="ET22">
            <v>0</v>
          </cell>
          <cell r="EU22">
            <v>0</v>
          </cell>
          <cell r="EV22">
            <v>0</v>
          </cell>
          <cell r="EW22">
            <v>0</v>
          </cell>
          <cell r="EX22">
            <v>0</v>
          </cell>
          <cell r="EY22">
            <v>0</v>
          </cell>
          <cell r="EZ22">
            <v>0</v>
          </cell>
          <cell r="FA22">
            <v>0</v>
          </cell>
          <cell r="FB22">
            <v>0</v>
          </cell>
          <cell r="FC22">
            <v>0</v>
          </cell>
          <cell r="FD22">
            <v>0</v>
          </cell>
          <cell r="FE22">
            <v>0</v>
          </cell>
          <cell r="FF22">
            <v>0</v>
          </cell>
          <cell r="FG22">
            <v>0</v>
          </cell>
          <cell r="FH22">
            <v>0</v>
          </cell>
          <cell r="FI22">
            <v>0</v>
          </cell>
          <cell r="FJ22">
            <v>0</v>
          </cell>
          <cell r="FK22">
            <v>0</v>
          </cell>
          <cell r="FL22">
            <v>0</v>
          </cell>
          <cell r="FM22">
            <v>0</v>
          </cell>
          <cell r="FN22">
            <v>0</v>
          </cell>
          <cell r="FO22">
            <v>0</v>
          </cell>
          <cell r="FP22">
            <v>0</v>
          </cell>
          <cell r="FQ22">
            <v>0</v>
          </cell>
          <cell r="FR22">
            <v>0</v>
          </cell>
          <cell r="FS22">
            <v>0</v>
          </cell>
          <cell r="FT22">
            <v>0</v>
          </cell>
          <cell r="FU22">
            <v>0</v>
          </cell>
          <cell r="FV22">
            <v>0</v>
          </cell>
          <cell r="FW22">
            <v>0</v>
          </cell>
          <cell r="FX22">
            <v>0</v>
          </cell>
          <cell r="FY22">
            <v>0</v>
          </cell>
          <cell r="FZ22">
            <v>0</v>
          </cell>
          <cell r="GE22">
            <v>0.13541666666666666</v>
          </cell>
          <cell r="GF22">
            <v>0</v>
          </cell>
          <cell r="GG22">
            <v>0</v>
          </cell>
          <cell r="GH22">
            <v>0</v>
          </cell>
          <cell r="GI22">
            <v>0</v>
          </cell>
          <cell r="GJ22">
            <v>0</v>
          </cell>
          <cell r="GK22">
            <v>0</v>
          </cell>
          <cell r="GL22">
            <v>0</v>
          </cell>
          <cell r="GM22">
            <v>0</v>
          </cell>
          <cell r="GN22">
            <v>0</v>
          </cell>
          <cell r="GO22">
            <v>0</v>
          </cell>
          <cell r="GP22">
            <v>0</v>
          </cell>
          <cell r="GQ22">
            <v>0</v>
          </cell>
          <cell r="GR22">
            <v>0</v>
          </cell>
          <cell r="GS22">
            <v>0</v>
          </cell>
          <cell r="GT22">
            <v>0</v>
          </cell>
          <cell r="GU22">
            <v>0</v>
          </cell>
          <cell r="GV22">
            <v>0</v>
          </cell>
          <cell r="GW22">
            <v>0</v>
          </cell>
          <cell r="GX22">
            <v>0</v>
          </cell>
          <cell r="GY22">
            <v>0</v>
          </cell>
          <cell r="GZ22">
            <v>0</v>
          </cell>
          <cell r="HA22">
            <v>0</v>
          </cell>
          <cell r="HB22">
            <v>0</v>
          </cell>
          <cell r="HC22">
            <v>0</v>
          </cell>
          <cell r="HD22">
            <v>0</v>
          </cell>
          <cell r="HE22">
            <v>0</v>
          </cell>
          <cell r="HF22">
            <v>0</v>
          </cell>
          <cell r="HG22">
            <v>0</v>
          </cell>
          <cell r="HH22">
            <v>0</v>
          </cell>
          <cell r="HI22">
            <v>0</v>
          </cell>
          <cell r="HJ22">
            <v>0</v>
          </cell>
          <cell r="HK22">
            <v>0</v>
          </cell>
          <cell r="HL22">
            <v>0</v>
          </cell>
          <cell r="HM22">
            <v>0</v>
          </cell>
          <cell r="HN22">
            <v>0</v>
          </cell>
          <cell r="HO22">
            <v>0</v>
          </cell>
          <cell r="HP22">
            <v>0</v>
          </cell>
          <cell r="HQ22">
            <v>0</v>
          </cell>
          <cell r="HR22">
            <v>0</v>
          </cell>
          <cell r="HS22">
            <v>0</v>
          </cell>
        </row>
        <row r="23">
          <cell r="EL23">
            <v>0.14583333333333334</v>
          </cell>
          <cell r="EM23">
            <v>0</v>
          </cell>
          <cell r="EN23">
            <v>0</v>
          </cell>
          <cell r="EO23">
            <v>0</v>
          </cell>
          <cell r="EP23">
            <v>0</v>
          </cell>
          <cell r="EQ23">
            <v>0</v>
          </cell>
          <cell r="ER23">
            <v>0</v>
          </cell>
          <cell r="ES23">
            <v>0</v>
          </cell>
          <cell r="ET23">
            <v>0</v>
          </cell>
          <cell r="EU23">
            <v>0</v>
          </cell>
          <cell r="EV23">
            <v>0</v>
          </cell>
          <cell r="EW23">
            <v>0</v>
          </cell>
          <cell r="EX23">
            <v>0</v>
          </cell>
          <cell r="EY23">
            <v>0</v>
          </cell>
          <cell r="EZ23">
            <v>0</v>
          </cell>
          <cell r="FA23">
            <v>0</v>
          </cell>
          <cell r="FB23">
            <v>0</v>
          </cell>
          <cell r="FC23">
            <v>0</v>
          </cell>
          <cell r="FD23">
            <v>0</v>
          </cell>
          <cell r="FE23">
            <v>0</v>
          </cell>
          <cell r="FF23">
            <v>0</v>
          </cell>
          <cell r="FG23">
            <v>0</v>
          </cell>
          <cell r="FH23">
            <v>0</v>
          </cell>
          <cell r="FI23">
            <v>0</v>
          </cell>
          <cell r="FJ23">
            <v>0</v>
          </cell>
          <cell r="FK23">
            <v>0</v>
          </cell>
          <cell r="FL23">
            <v>0</v>
          </cell>
          <cell r="FM23">
            <v>0</v>
          </cell>
          <cell r="FN23">
            <v>0</v>
          </cell>
          <cell r="FO23">
            <v>0</v>
          </cell>
          <cell r="FP23">
            <v>0</v>
          </cell>
          <cell r="FQ23">
            <v>0</v>
          </cell>
          <cell r="FR23">
            <v>0</v>
          </cell>
          <cell r="FS23">
            <v>0</v>
          </cell>
          <cell r="FT23">
            <v>0</v>
          </cell>
          <cell r="FU23">
            <v>0</v>
          </cell>
          <cell r="FV23">
            <v>0</v>
          </cell>
          <cell r="FW23">
            <v>0</v>
          </cell>
          <cell r="FX23">
            <v>0</v>
          </cell>
          <cell r="FY23">
            <v>0</v>
          </cell>
          <cell r="FZ23">
            <v>0</v>
          </cell>
          <cell r="GE23">
            <v>0.14583333333333334</v>
          </cell>
          <cell r="GF23">
            <v>0</v>
          </cell>
          <cell r="GG23">
            <v>0</v>
          </cell>
          <cell r="GH23">
            <v>0</v>
          </cell>
          <cell r="GI23">
            <v>0</v>
          </cell>
          <cell r="GJ23">
            <v>0</v>
          </cell>
          <cell r="GK23">
            <v>0</v>
          </cell>
          <cell r="GL23">
            <v>0</v>
          </cell>
          <cell r="GM23">
            <v>0</v>
          </cell>
          <cell r="GN23">
            <v>0</v>
          </cell>
          <cell r="GO23">
            <v>0</v>
          </cell>
          <cell r="GP23">
            <v>0</v>
          </cell>
          <cell r="GQ23">
            <v>0</v>
          </cell>
          <cell r="GR23">
            <v>0</v>
          </cell>
          <cell r="GS23">
            <v>0</v>
          </cell>
          <cell r="GT23">
            <v>0</v>
          </cell>
          <cell r="GU23">
            <v>0</v>
          </cell>
          <cell r="GV23">
            <v>0</v>
          </cell>
          <cell r="GW23">
            <v>0</v>
          </cell>
          <cell r="GX23">
            <v>0</v>
          </cell>
          <cell r="GY23">
            <v>0</v>
          </cell>
          <cell r="GZ23">
            <v>0</v>
          </cell>
          <cell r="HA23">
            <v>0</v>
          </cell>
          <cell r="HB23">
            <v>0</v>
          </cell>
          <cell r="HC23">
            <v>0</v>
          </cell>
          <cell r="HD23">
            <v>0</v>
          </cell>
          <cell r="HE23">
            <v>0</v>
          </cell>
          <cell r="HF23">
            <v>0</v>
          </cell>
          <cell r="HG23">
            <v>0</v>
          </cell>
          <cell r="HH23">
            <v>0</v>
          </cell>
          <cell r="HI23">
            <v>0</v>
          </cell>
          <cell r="HJ23">
            <v>0</v>
          </cell>
          <cell r="HK23">
            <v>0</v>
          </cell>
          <cell r="HL23">
            <v>0</v>
          </cell>
          <cell r="HM23">
            <v>0</v>
          </cell>
          <cell r="HN23">
            <v>0</v>
          </cell>
          <cell r="HO23">
            <v>0</v>
          </cell>
          <cell r="HP23">
            <v>0</v>
          </cell>
          <cell r="HQ23">
            <v>0</v>
          </cell>
          <cell r="HR23">
            <v>0</v>
          </cell>
          <cell r="HS23">
            <v>0</v>
          </cell>
        </row>
        <row r="24">
          <cell r="EL24">
            <v>0.15625</v>
          </cell>
          <cell r="EM24">
            <v>0</v>
          </cell>
          <cell r="EN24">
            <v>0</v>
          </cell>
          <cell r="EO24">
            <v>0</v>
          </cell>
          <cell r="EP24">
            <v>0</v>
          </cell>
          <cell r="EQ24">
            <v>0</v>
          </cell>
          <cell r="ER24">
            <v>0</v>
          </cell>
          <cell r="ES24">
            <v>0</v>
          </cell>
          <cell r="ET24">
            <v>0</v>
          </cell>
          <cell r="EU24">
            <v>0</v>
          </cell>
          <cell r="EV24">
            <v>0</v>
          </cell>
          <cell r="EW24">
            <v>0</v>
          </cell>
          <cell r="EX24">
            <v>0</v>
          </cell>
          <cell r="EY24">
            <v>0</v>
          </cell>
          <cell r="EZ24">
            <v>0</v>
          </cell>
          <cell r="FA24">
            <v>0</v>
          </cell>
          <cell r="FB24">
            <v>0</v>
          </cell>
          <cell r="FC24">
            <v>0</v>
          </cell>
          <cell r="FD24">
            <v>0</v>
          </cell>
          <cell r="FE24">
            <v>0</v>
          </cell>
          <cell r="FF24">
            <v>0</v>
          </cell>
          <cell r="FG24">
            <v>0</v>
          </cell>
          <cell r="FH24">
            <v>0</v>
          </cell>
          <cell r="FI24">
            <v>0</v>
          </cell>
          <cell r="FJ24">
            <v>0</v>
          </cell>
          <cell r="FK24">
            <v>0</v>
          </cell>
          <cell r="FL24">
            <v>0</v>
          </cell>
          <cell r="FM24">
            <v>0</v>
          </cell>
          <cell r="FN24">
            <v>0</v>
          </cell>
          <cell r="FO24">
            <v>0</v>
          </cell>
          <cell r="FP24">
            <v>0</v>
          </cell>
          <cell r="FQ24">
            <v>0</v>
          </cell>
          <cell r="FR24">
            <v>0</v>
          </cell>
          <cell r="FS24">
            <v>0</v>
          </cell>
          <cell r="FT24">
            <v>0</v>
          </cell>
          <cell r="FU24">
            <v>0</v>
          </cell>
          <cell r="FV24">
            <v>0</v>
          </cell>
          <cell r="FW24">
            <v>0</v>
          </cell>
          <cell r="FX24">
            <v>0</v>
          </cell>
          <cell r="FY24">
            <v>0</v>
          </cell>
          <cell r="FZ24">
            <v>0</v>
          </cell>
          <cell r="GE24">
            <v>0.15625</v>
          </cell>
          <cell r="GF24">
            <v>0</v>
          </cell>
          <cell r="GG24">
            <v>0</v>
          </cell>
          <cell r="GH24">
            <v>0</v>
          </cell>
          <cell r="GI24">
            <v>0</v>
          </cell>
          <cell r="GJ24">
            <v>0</v>
          </cell>
          <cell r="GK24">
            <v>0</v>
          </cell>
          <cell r="GL24">
            <v>0</v>
          </cell>
          <cell r="GM24">
            <v>0</v>
          </cell>
          <cell r="GN24">
            <v>0</v>
          </cell>
          <cell r="GO24">
            <v>0</v>
          </cell>
          <cell r="GP24">
            <v>0</v>
          </cell>
          <cell r="GQ24">
            <v>0</v>
          </cell>
          <cell r="GR24">
            <v>0</v>
          </cell>
          <cell r="GS24">
            <v>0</v>
          </cell>
          <cell r="GT24">
            <v>0</v>
          </cell>
          <cell r="GU24">
            <v>0</v>
          </cell>
          <cell r="GV24">
            <v>0</v>
          </cell>
          <cell r="GW24">
            <v>0</v>
          </cell>
          <cell r="GX24">
            <v>0</v>
          </cell>
          <cell r="GY24">
            <v>0</v>
          </cell>
          <cell r="GZ24">
            <v>0</v>
          </cell>
          <cell r="HA24">
            <v>0</v>
          </cell>
          <cell r="HB24">
            <v>0</v>
          </cell>
          <cell r="HC24">
            <v>0</v>
          </cell>
          <cell r="HD24">
            <v>0</v>
          </cell>
          <cell r="HE24">
            <v>0</v>
          </cell>
          <cell r="HF24">
            <v>0</v>
          </cell>
          <cell r="HG24">
            <v>0</v>
          </cell>
          <cell r="HH24">
            <v>0</v>
          </cell>
          <cell r="HI24">
            <v>0</v>
          </cell>
          <cell r="HJ24">
            <v>0</v>
          </cell>
          <cell r="HK24">
            <v>0</v>
          </cell>
          <cell r="HL24">
            <v>0</v>
          </cell>
          <cell r="HM24">
            <v>0</v>
          </cell>
          <cell r="HN24">
            <v>0</v>
          </cell>
          <cell r="HO24">
            <v>0</v>
          </cell>
          <cell r="HP24">
            <v>0</v>
          </cell>
          <cell r="HQ24">
            <v>0</v>
          </cell>
          <cell r="HR24">
            <v>0</v>
          </cell>
          <cell r="HS24">
            <v>0</v>
          </cell>
        </row>
        <row r="25">
          <cell r="EL25">
            <v>0.16666666666666666</v>
          </cell>
          <cell r="EM25">
            <v>0</v>
          </cell>
          <cell r="EN25">
            <v>0</v>
          </cell>
          <cell r="EO25">
            <v>0</v>
          </cell>
          <cell r="EP25">
            <v>0</v>
          </cell>
          <cell r="EQ25">
            <v>0</v>
          </cell>
          <cell r="ER25">
            <v>0</v>
          </cell>
          <cell r="ES25">
            <v>0</v>
          </cell>
          <cell r="ET25">
            <v>0</v>
          </cell>
          <cell r="EU25">
            <v>0</v>
          </cell>
          <cell r="EV25">
            <v>0</v>
          </cell>
          <cell r="EW25">
            <v>0</v>
          </cell>
          <cell r="EX25">
            <v>0</v>
          </cell>
          <cell r="EY25">
            <v>0</v>
          </cell>
          <cell r="EZ25">
            <v>0</v>
          </cell>
          <cell r="FA25">
            <v>0</v>
          </cell>
          <cell r="FB25">
            <v>0</v>
          </cell>
          <cell r="FC25">
            <v>0</v>
          </cell>
          <cell r="FD25">
            <v>0</v>
          </cell>
          <cell r="FE25">
            <v>0</v>
          </cell>
          <cell r="FF25">
            <v>0</v>
          </cell>
          <cell r="FG25">
            <v>0</v>
          </cell>
          <cell r="FH25">
            <v>0</v>
          </cell>
          <cell r="FI25">
            <v>0</v>
          </cell>
          <cell r="FJ25">
            <v>0</v>
          </cell>
          <cell r="FK25">
            <v>0</v>
          </cell>
          <cell r="FL25">
            <v>0</v>
          </cell>
          <cell r="FM25">
            <v>0</v>
          </cell>
          <cell r="FN25">
            <v>0</v>
          </cell>
          <cell r="FO25">
            <v>0</v>
          </cell>
          <cell r="FP25">
            <v>0</v>
          </cell>
          <cell r="FQ25">
            <v>0</v>
          </cell>
          <cell r="FR25">
            <v>0</v>
          </cell>
          <cell r="FS25">
            <v>0</v>
          </cell>
          <cell r="FT25">
            <v>0</v>
          </cell>
          <cell r="FU25">
            <v>0</v>
          </cell>
          <cell r="FV25">
            <v>0</v>
          </cell>
          <cell r="FW25">
            <v>0</v>
          </cell>
          <cell r="FX25">
            <v>0</v>
          </cell>
          <cell r="FY25">
            <v>0</v>
          </cell>
          <cell r="FZ25">
            <v>0</v>
          </cell>
          <cell r="GE25">
            <v>0.16666666666666666</v>
          </cell>
          <cell r="GF25">
            <v>0</v>
          </cell>
          <cell r="GG25">
            <v>0</v>
          </cell>
          <cell r="GH25">
            <v>0</v>
          </cell>
          <cell r="GI25">
            <v>0</v>
          </cell>
          <cell r="GJ25">
            <v>0</v>
          </cell>
          <cell r="GK25">
            <v>0</v>
          </cell>
          <cell r="GL25">
            <v>0</v>
          </cell>
          <cell r="GM25">
            <v>0</v>
          </cell>
          <cell r="GN25">
            <v>0</v>
          </cell>
          <cell r="GO25">
            <v>0</v>
          </cell>
          <cell r="GP25">
            <v>0</v>
          </cell>
          <cell r="GQ25">
            <v>0</v>
          </cell>
          <cell r="GR25">
            <v>0</v>
          </cell>
          <cell r="GS25">
            <v>0</v>
          </cell>
          <cell r="GT25">
            <v>0</v>
          </cell>
          <cell r="GU25">
            <v>0</v>
          </cell>
          <cell r="GV25">
            <v>0</v>
          </cell>
          <cell r="GW25">
            <v>0</v>
          </cell>
          <cell r="GX25">
            <v>0</v>
          </cell>
          <cell r="GY25">
            <v>0</v>
          </cell>
          <cell r="GZ25">
            <v>0</v>
          </cell>
          <cell r="HA25">
            <v>0</v>
          </cell>
          <cell r="HB25">
            <v>0</v>
          </cell>
          <cell r="HC25">
            <v>0</v>
          </cell>
          <cell r="HD25">
            <v>0</v>
          </cell>
          <cell r="HE25">
            <v>0</v>
          </cell>
          <cell r="HF25">
            <v>0</v>
          </cell>
          <cell r="HG25">
            <v>0</v>
          </cell>
          <cell r="HH25">
            <v>0</v>
          </cell>
          <cell r="HI25">
            <v>0</v>
          </cell>
          <cell r="HJ25">
            <v>0</v>
          </cell>
          <cell r="HK25">
            <v>0</v>
          </cell>
          <cell r="HL25">
            <v>0</v>
          </cell>
          <cell r="HM25">
            <v>0</v>
          </cell>
          <cell r="HN25">
            <v>0</v>
          </cell>
          <cell r="HO25">
            <v>0</v>
          </cell>
          <cell r="HP25">
            <v>0</v>
          </cell>
          <cell r="HQ25">
            <v>0</v>
          </cell>
          <cell r="HR25">
            <v>0</v>
          </cell>
          <cell r="HS25">
            <v>0</v>
          </cell>
        </row>
        <row r="26">
          <cell r="EL26">
            <v>0.17708333333333334</v>
          </cell>
          <cell r="EM26">
            <v>0</v>
          </cell>
          <cell r="EN26">
            <v>0</v>
          </cell>
          <cell r="EO26">
            <v>0</v>
          </cell>
          <cell r="EP26">
            <v>0</v>
          </cell>
          <cell r="EQ26">
            <v>0</v>
          </cell>
          <cell r="ER26">
            <v>0</v>
          </cell>
          <cell r="ES26">
            <v>0</v>
          </cell>
          <cell r="ET26">
            <v>0</v>
          </cell>
          <cell r="EU26">
            <v>0</v>
          </cell>
          <cell r="EV26">
            <v>0</v>
          </cell>
          <cell r="EW26">
            <v>0</v>
          </cell>
          <cell r="EX26">
            <v>0</v>
          </cell>
          <cell r="EY26">
            <v>0</v>
          </cell>
          <cell r="EZ26">
            <v>0</v>
          </cell>
          <cell r="FA26">
            <v>0</v>
          </cell>
          <cell r="FB26">
            <v>0</v>
          </cell>
          <cell r="FC26">
            <v>0</v>
          </cell>
          <cell r="FD26">
            <v>0</v>
          </cell>
          <cell r="FE26">
            <v>0</v>
          </cell>
          <cell r="FF26">
            <v>0</v>
          </cell>
          <cell r="FG26">
            <v>0</v>
          </cell>
          <cell r="FH26">
            <v>0</v>
          </cell>
          <cell r="FI26">
            <v>0</v>
          </cell>
          <cell r="FJ26">
            <v>0</v>
          </cell>
          <cell r="FK26">
            <v>0</v>
          </cell>
          <cell r="FL26">
            <v>0</v>
          </cell>
          <cell r="FM26">
            <v>0</v>
          </cell>
          <cell r="FN26">
            <v>0</v>
          </cell>
          <cell r="FO26">
            <v>0</v>
          </cell>
          <cell r="FP26">
            <v>0</v>
          </cell>
          <cell r="FQ26">
            <v>0</v>
          </cell>
          <cell r="FR26">
            <v>0</v>
          </cell>
          <cell r="FS26">
            <v>0</v>
          </cell>
          <cell r="FT26">
            <v>0</v>
          </cell>
          <cell r="FU26">
            <v>0</v>
          </cell>
          <cell r="FV26">
            <v>0</v>
          </cell>
          <cell r="FW26">
            <v>0</v>
          </cell>
          <cell r="FX26">
            <v>0</v>
          </cell>
          <cell r="FY26">
            <v>0</v>
          </cell>
          <cell r="FZ26">
            <v>0</v>
          </cell>
          <cell r="GE26">
            <v>0.17708333333333334</v>
          </cell>
          <cell r="GF26">
            <v>0</v>
          </cell>
          <cell r="GG26">
            <v>0</v>
          </cell>
          <cell r="GH26">
            <v>0</v>
          </cell>
          <cell r="GI26">
            <v>0</v>
          </cell>
          <cell r="GJ26">
            <v>0</v>
          </cell>
          <cell r="GK26">
            <v>0</v>
          </cell>
          <cell r="GL26">
            <v>0</v>
          </cell>
          <cell r="GM26">
            <v>0</v>
          </cell>
          <cell r="GN26">
            <v>0</v>
          </cell>
          <cell r="GO26">
            <v>0</v>
          </cell>
          <cell r="GP26">
            <v>0</v>
          </cell>
          <cell r="GQ26">
            <v>0</v>
          </cell>
          <cell r="GR26">
            <v>0</v>
          </cell>
          <cell r="GS26">
            <v>0</v>
          </cell>
          <cell r="GT26">
            <v>0</v>
          </cell>
          <cell r="GU26">
            <v>0</v>
          </cell>
          <cell r="GV26">
            <v>0</v>
          </cell>
          <cell r="GW26">
            <v>0</v>
          </cell>
          <cell r="GX26">
            <v>0</v>
          </cell>
          <cell r="GY26">
            <v>0</v>
          </cell>
          <cell r="GZ26">
            <v>0</v>
          </cell>
          <cell r="HA26">
            <v>0</v>
          </cell>
          <cell r="HB26">
            <v>0</v>
          </cell>
          <cell r="HC26">
            <v>0</v>
          </cell>
          <cell r="HD26">
            <v>0</v>
          </cell>
          <cell r="HE26">
            <v>0</v>
          </cell>
          <cell r="HF26">
            <v>0</v>
          </cell>
          <cell r="HG26">
            <v>0</v>
          </cell>
          <cell r="HH26">
            <v>0</v>
          </cell>
          <cell r="HI26">
            <v>0</v>
          </cell>
          <cell r="HJ26">
            <v>0</v>
          </cell>
          <cell r="HK26">
            <v>0</v>
          </cell>
          <cell r="HL26">
            <v>0</v>
          </cell>
          <cell r="HM26">
            <v>0</v>
          </cell>
          <cell r="HN26">
            <v>0</v>
          </cell>
          <cell r="HO26">
            <v>0</v>
          </cell>
          <cell r="HP26">
            <v>0</v>
          </cell>
          <cell r="HQ26">
            <v>0</v>
          </cell>
          <cell r="HR26">
            <v>0</v>
          </cell>
          <cell r="HS26">
            <v>0</v>
          </cell>
        </row>
        <row r="27">
          <cell r="EL27">
            <v>0.1875</v>
          </cell>
          <cell r="EM27">
            <v>0</v>
          </cell>
          <cell r="EN27">
            <v>0</v>
          </cell>
          <cell r="EO27">
            <v>0</v>
          </cell>
          <cell r="EP27">
            <v>0</v>
          </cell>
          <cell r="EQ27">
            <v>0</v>
          </cell>
          <cell r="ER27">
            <v>0</v>
          </cell>
          <cell r="ES27">
            <v>0</v>
          </cell>
          <cell r="ET27">
            <v>0</v>
          </cell>
          <cell r="EU27">
            <v>0</v>
          </cell>
          <cell r="EV27">
            <v>0</v>
          </cell>
          <cell r="EW27">
            <v>0</v>
          </cell>
          <cell r="EX27">
            <v>0</v>
          </cell>
          <cell r="EY27">
            <v>0</v>
          </cell>
          <cell r="EZ27">
            <v>0</v>
          </cell>
          <cell r="FA27">
            <v>0</v>
          </cell>
          <cell r="FB27">
            <v>0</v>
          </cell>
          <cell r="FC27">
            <v>0</v>
          </cell>
          <cell r="FD27">
            <v>0</v>
          </cell>
          <cell r="FE27">
            <v>0</v>
          </cell>
          <cell r="FF27">
            <v>0</v>
          </cell>
          <cell r="FG27">
            <v>0</v>
          </cell>
          <cell r="FH27">
            <v>0</v>
          </cell>
          <cell r="FI27">
            <v>0</v>
          </cell>
          <cell r="FJ27">
            <v>0</v>
          </cell>
          <cell r="FK27">
            <v>0</v>
          </cell>
          <cell r="FL27">
            <v>0</v>
          </cell>
          <cell r="FM27">
            <v>0</v>
          </cell>
          <cell r="FN27">
            <v>0</v>
          </cell>
          <cell r="FO27">
            <v>0</v>
          </cell>
          <cell r="FP27">
            <v>0</v>
          </cell>
          <cell r="FQ27">
            <v>0</v>
          </cell>
          <cell r="FR27">
            <v>0</v>
          </cell>
          <cell r="FS27">
            <v>0</v>
          </cell>
          <cell r="FT27">
            <v>0</v>
          </cell>
          <cell r="FU27">
            <v>0</v>
          </cell>
          <cell r="FV27">
            <v>0</v>
          </cell>
          <cell r="FW27">
            <v>0</v>
          </cell>
          <cell r="FX27">
            <v>0</v>
          </cell>
          <cell r="FY27">
            <v>0</v>
          </cell>
          <cell r="FZ27">
            <v>0</v>
          </cell>
          <cell r="GE27">
            <v>0.1875</v>
          </cell>
          <cell r="GF27">
            <v>0</v>
          </cell>
          <cell r="GG27">
            <v>0</v>
          </cell>
          <cell r="GH27">
            <v>0</v>
          </cell>
          <cell r="GI27">
            <v>0</v>
          </cell>
          <cell r="GJ27">
            <v>0</v>
          </cell>
          <cell r="GK27">
            <v>0</v>
          </cell>
          <cell r="GL27">
            <v>0</v>
          </cell>
          <cell r="GM27">
            <v>0</v>
          </cell>
          <cell r="GN27">
            <v>0</v>
          </cell>
          <cell r="GO27">
            <v>0</v>
          </cell>
          <cell r="GP27">
            <v>0</v>
          </cell>
          <cell r="GQ27">
            <v>0</v>
          </cell>
          <cell r="GR27">
            <v>0</v>
          </cell>
          <cell r="GS27">
            <v>0</v>
          </cell>
          <cell r="GT27">
            <v>0</v>
          </cell>
          <cell r="GU27">
            <v>0</v>
          </cell>
          <cell r="GV27">
            <v>0</v>
          </cell>
          <cell r="GW27">
            <v>0</v>
          </cell>
          <cell r="GX27">
            <v>0</v>
          </cell>
          <cell r="GY27">
            <v>0</v>
          </cell>
          <cell r="GZ27">
            <v>0</v>
          </cell>
          <cell r="HA27">
            <v>0</v>
          </cell>
          <cell r="HB27">
            <v>0</v>
          </cell>
          <cell r="HC27">
            <v>0</v>
          </cell>
          <cell r="HD27">
            <v>0</v>
          </cell>
          <cell r="HE27">
            <v>0</v>
          </cell>
          <cell r="HF27">
            <v>0</v>
          </cell>
          <cell r="HG27">
            <v>0</v>
          </cell>
          <cell r="HH27">
            <v>0</v>
          </cell>
          <cell r="HI27">
            <v>0</v>
          </cell>
          <cell r="HJ27">
            <v>0</v>
          </cell>
          <cell r="HK27">
            <v>0</v>
          </cell>
          <cell r="HL27">
            <v>0</v>
          </cell>
          <cell r="HM27">
            <v>0</v>
          </cell>
          <cell r="HN27">
            <v>0</v>
          </cell>
          <cell r="HO27">
            <v>0</v>
          </cell>
          <cell r="HP27">
            <v>0</v>
          </cell>
          <cell r="HQ27">
            <v>0</v>
          </cell>
          <cell r="HR27">
            <v>0</v>
          </cell>
          <cell r="HS27">
            <v>0</v>
          </cell>
        </row>
        <row r="28">
          <cell r="EL28">
            <v>0.19791666666666666</v>
          </cell>
          <cell r="EM28">
            <v>0</v>
          </cell>
          <cell r="EN28">
            <v>0</v>
          </cell>
          <cell r="EO28">
            <v>0</v>
          </cell>
          <cell r="EP28">
            <v>0</v>
          </cell>
          <cell r="EQ28">
            <v>0</v>
          </cell>
          <cell r="ER28">
            <v>0</v>
          </cell>
          <cell r="ES28">
            <v>0</v>
          </cell>
          <cell r="ET28">
            <v>0</v>
          </cell>
          <cell r="EU28">
            <v>0</v>
          </cell>
          <cell r="EV28">
            <v>0</v>
          </cell>
          <cell r="EW28">
            <v>0</v>
          </cell>
          <cell r="EX28">
            <v>0</v>
          </cell>
          <cell r="EY28">
            <v>0</v>
          </cell>
          <cell r="EZ28">
            <v>0</v>
          </cell>
          <cell r="FA28">
            <v>0</v>
          </cell>
          <cell r="FB28">
            <v>0</v>
          </cell>
          <cell r="FC28">
            <v>0</v>
          </cell>
          <cell r="FD28">
            <v>0</v>
          </cell>
          <cell r="FE28">
            <v>0</v>
          </cell>
          <cell r="FF28">
            <v>0</v>
          </cell>
          <cell r="FG28">
            <v>0</v>
          </cell>
          <cell r="FH28">
            <v>0</v>
          </cell>
          <cell r="FI28">
            <v>0</v>
          </cell>
          <cell r="FJ28">
            <v>0</v>
          </cell>
          <cell r="FK28">
            <v>0</v>
          </cell>
          <cell r="FL28">
            <v>0</v>
          </cell>
          <cell r="FM28">
            <v>0</v>
          </cell>
          <cell r="FN28">
            <v>0</v>
          </cell>
          <cell r="FO28">
            <v>0</v>
          </cell>
          <cell r="FP28">
            <v>0</v>
          </cell>
          <cell r="FQ28">
            <v>0</v>
          </cell>
          <cell r="FR28">
            <v>0</v>
          </cell>
          <cell r="FS28">
            <v>0</v>
          </cell>
          <cell r="FT28">
            <v>0</v>
          </cell>
          <cell r="FU28">
            <v>0</v>
          </cell>
          <cell r="FV28">
            <v>0</v>
          </cell>
          <cell r="FW28">
            <v>0</v>
          </cell>
          <cell r="FX28">
            <v>0</v>
          </cell>
          <cell r="FY28">
            <v>0</v>
          </cell>
          <cell r="FZ28">
            <v>0</v>
          </cell>
          <cell r="GE28">
            <v>0.19791666666666666</v>
          </cell>
          <cell r="GF28">
            <v>0</v>
          </cell>
          <cell r="GG28">
            <v>0</v>
          </cell>
          <cell r="GH28">
            <v>0</v>
          </cell>
          <cell r="GI28">
            <v>0</v>
          </cell>
          <cell r="GJ28">
            <v>0</v>
          </cell>
          <cell r="GK28">
            <v>0</v>
          </cell>
          <cell r="GL28">
            <v>0</v>
          </cell>
          <cell r="GM28">
            <v>0</v>
          </cell>
          <cell r="GN28">
            <v>0</v>
          </cell>
          <cell r="GO28">
            <v>0</v>
          </cell>
          <cell r="GP28">
            <v>0</v>
          </cell>
          <cell r="GQ28">
            <v>0</v>
          </cell>
          <cell r="GR28">
            <v>0</v>
          </cell>
          <cell r="GS28">
            <v>0</v>
          </cell>
          <cell r="GT28">
            <v>0</v>
          </cell>
          <cell r="GU28">
            <v>0</v>
          </cell>
          <cell r="GV28">
            <v>0</v>
          </cell>
          <cell r="GW28">
            <v>0</v>
          </cell>
          <cell r="GX28">
            <v>0</v>
          </cell>
          <cell r="GY28">
            <v>0</v>
          </cell>
          <cell r="GZ28">
            <v>0</v>
          </cell>
          <cell r="HA28">
            <v>0</v>
          </cell>
          <cell r="HB28">
            <v>0</v>
          </cell>
          <cell r="HC28">
            <v>0</v>
          </cell>
          <cell r="HD28">
            <v>0</v>
          </cell>
          <cell r="HE28">
            <v>0</v>
          </cell>
          <cell r="HF28">
            <v>0</v>
          </cell>
          <cell r="HG28">
            <v>0</v>
          </cell>
          <cell r="HH28">
            <v>0</v>
          </cell>
          <cell r="HI28">
            <v>0</v>
          </cell>
          <cell r="HJ28">
            <v>0</v>
          </cell>
          <cell r="HK28">
            <v>0</v>
          </cell>
          <cell r="HL28">
            <v>0</v>
          </cell>
          <cell r="HM28">
            <v>0</v>
          </cell>
          <cell r="HN28">
            <v>0</v>
          </cell>
          <cell r="HO28">
            <v>0</v>
          </cell>
          <cell r="HP28">
            <v>0</v>
          </cell>
          <cell r="HQ28">
            <v>0</v>
          </cell>
          <cell r="HR28">
            <v>0</v>
          </cell>
          <cell r="HS28">
            <v>0</v>
          </cell>
        </row>
        <row r="29">
          <cell r="EL29">
            <v>0.20833333333333334</v>
          </cell>
          <cell r="EM29">
            <v>0</v>
          </cell>
          <cell r="EN29">
            <v>0</v>
          </cell>
          <cell r="EO29">
            <v>0</v>
          </cell>
          <cell r="EP29">
            <v>0</v>
          </cell>
          <cell r="EQ29">
            <v>0</v>
          </cell>
          <cell r="ER29">
            <v>0</v>
          </cell>
          <cell r="ES29">
            <v>0</v>
          </cell>
          <cell r="ET29">
            <v>0</v>
          </cell>
          <cell r="EU29">
            <v>0</v>
          </cell>
          <cell r="EV29">
            <v>0</v>
          </cell>
          <cell r="EW29">
            <v>0</v>
          </cell>
          <cell r="EX29">
            <v>0</v>
          </cell>
          <cell r="EY29">
            <v>0</v>
          </cell>
          <cell r="EZ29">
            <v>0</v>
          </cell>
          <cell r="FA29">
            <v>0</v>
          </cell>
          <cell r="FB29">
            <v>0</v>
          </cell>
          <cell r="FC29">
            <v>0</v>
          </cell>
          <cell r="FD29">
            <v>0</v>
          </cell>
          <cell r="FE29">
            <v>0</v>
          </cell>
          <cell r="FF29">
            <v>0</v>
          </cell>
          <cell r="FG29">
            <v>0</v>
          </cell>
          <cell r="FH29">
            <v>0</v>
          </cell>
          <cell r="FI29">
            <v>0</v>
          </cell>
          <cell r="FJ29">
            <v>0</v>
          </cell>
          <cell r="FK29">
            <v>0</v>
          </cell>
          <cell r="FL29">
            <v>0</v>
          </cell>
          <cell r="FM29">
            <v>0</v>
          </cell>
          <cell r="FN29">
            <v>0</v>
          </cell>
          <cell r="FO29">
            <v>0</v>
          </cell>
          <cell r="FP29">
            <v>0</v>
          </cell>
          <cell r="FQ29">
            <v>0</v>
          </cell>
          <cell r="FR29">
            <v>0</v>
          </cell>
          <cell r="FS29">
            <v>0</v>
          </cell>
          <cell r="FT29">
            <v>0</v>
          </cell>
          <cell r="FU29">
            <v>0</v>
          </cell>
          <cell r="FV29">
            <v>0</v>
          </cell>
          <cell r="FW29">
            <v>0</v>
          </cell>
          <cell r="FX29">
            <v>0</v>
          </cell>
          <cell r="FY29">
            <v>0</v>
          </cell>
          <cell r="FZ29">
            <v>0</v>
          </cell>
          <cell r="GE29">
            <v>0.20833333333333334</v>
          </cell>
          <cell r="GF29">
            <v>0</v>
          </cell>
          <cell r="GG29">
            <v>0</v>
          </cell>
          <cell r="GH29">
            <v>0</v>
          </cell>
          <cell r="GI29">
            <v>0</v>
          </cell>
          <cell r="GJ29">
            <v>0</v>
          </cell>
          <cell r="GK29">
            <v>0</v>
          </cell>
          <cell r="GL29">
            <v>0</v>
          </cell>
          <cell r="GM29">
            <v>0</v>
          </cell>
          <cell r="GN29">
            <v>0</v>
          </cell>
          <cell r="GO29">
            <v>0</v>
          </cell>
          <cell r="GP29">
            <v>0</v>
          </cell>
          <cell r="GQ29">
            <v>0</v>
          </cell>
          <cell r="GR29">
            <v>0</v>
          </cell>
          <cell r="GS29">
            <v>0</v>
          </cell>
          <cell r="GT29">
            <v>0</v>
          </cell>
          <cell r="GU29">
            <v>0</v>
          </cell>
          <cell r="GV29">
            <v>0</v>
          </cell>
          <cell r="GW29">
            <v>0</v>
          </cell>
          <cell r="GX29">
            <v>0</v>
          </cell>
          <cell r="GY29">
            <v>0</v>
          </cell>
          <cell r="GZ29">
            <v>0</v>
          </cell>
          <cell r="HA29">
            <v>0</v>
          </cell>
          <cell r="HB29">
            <v>0</v>
          </cell>
          <cell r="HC29">
            <v>0</v>
          </cell>
          <cell r="HD29">
            <v>0</v>
          </cell>
          <cell r="HE29">
            <v>0</v>
          </cell>
          <cell r="HF29">
            <v>0</v>
          </cell>
          <cell r="HG29">
            <v>0</v>
          </cell>
          <cell r="HH29">
            <v>0</v>
          </cell>
          <cell r="HI29">
            <v>0</v>
          </cell>
          <cell r="HJ29">
            <v>0</v>
          </cell>
          <cell r="HK29">
            <v>0</v>
          </cell>
          <cell r="HL29">
            <v>0</v>
          </cell>
          <cell r="HM29">
            <v>0</v>
          </cell>
          <cell r="HN29">
            <v>0</v>
          </cell>
          <cell r="HO29">
            <v>0</v>
          </cell>
          <cell r="HP29">
            <v>0</v>
          </cell>
          <cell r="HQ29">
            <v>0</v>
          </cell>
          <cell r="HR29">
            <v>0</v>
          </cell>
          <cell r="HS29">
            <v>0</v>
          </cell>
        </row>
        <row r="30">
          <cell r="EL30">
            <v>0.21875</v>
          </cell>
          <cell r="EM30">
            <v>0</v>
          </cell>
          <cell r="EN30">
            <v>0</v>
          </cell>
          <cell r="EO30">
            <v>0</v>
          </cell>
          <cell r="EP30">
            <v>0</v>
          </cell>
          <cell r="EQ30">
            <v>0</v>
          </cell>
          <cell r="ER30">
            <v>0</v>
          </cell>
          <cell r="ES30">
            <v>0</v>
          </cell>
          <cell r="ET30">
            <v>0</v>
          </cell>
          <cell r="EU30">
            <v>0</v>
          </cell>
          <cell r="EV30">
            <v>0</v>
          </cell>
          <cell r="EW30">
            <v>0</v>
          </cell>
          <cell r="EX30">
            <v>0</v>
          </cell>
          <cell r="EY30">
            <v>0</v>
          </cell>
          <cell r="EZ30">
            <v>0</v>
          </cell>
          <cell r="FA30">
            <v>0</v>
          </cell>
          <cell r="FB30">
            <v>0</v>
          </cell>
          <cell r="FC30">
            <v>0</v>
          </cell>
          <cell r="FD30">
            <v>0</v>
          </cell>
          <cell r="FE30">
            <v>0</v>
          </cell>
          <cell r="FF30">
            <v>0</v>
          </cell>
          <cell r="FG30">
            <v>0</v>
          </cell>
          <cell r="FH30">
            <v>0</v>
          </cell>
          <cell r="FI30">
            <v>0</v>
          </cell>
          <cell r="FJ30">
            <v>0</v>
          </cell>
          <cell r="FK30">
            <v>0</v>
          </cell>
          <cell r="FL30">
            <v>0</v>
          </cell>
          <cell r="FM30">
            <v>0</v>
          </cell>
          <cell r="FN30">
            <v>0</v>
          </cell>
          <cell r="FO30">
            <v>0</v>
          </cell>
          <cell r="FP30">
            <v>0</v>
          </cell>
          <cell r="FQ30">
            <v>0</v>
          </cell>
          <cell r="FR30">
            <v>0</v>
          </cell>
          <cell r="FS30">
            <v>0</v>
          </cell>
          <cell r="FT30">
            <v>0</v>
          </cell>
          <cell r="FU30">
            <v>0</v>
          </cell>
          <cell r="FV30">
            <v>0</v>
          </cell>
          <cell r="FW30">
            <v>0</v>
          </cell>
          <cell r="FX30">
            <v>0</v>
          </cell>
          <cell r="FY30">
            <v>0</v>
          </cell>
          <cell r="FZ30">
            <v>0</v>
          </cell>
          <cell r="GE30">
            <v>0.21875</v>
          </cell>
          <cell r="GF30">
            <v>3</v>
          </cell>
          <cell r="GG30">
            <v>59</v>
          </cell>
          <cell r="GH30">
            <v>42</v>
          </cell>
          <cell r="GI30">
            <v>0</v>
          </cell>
          <cell r="GJ30">
            <v>0</v>
          </cell>
          <cell r="GK30">
            <v>0</v>
          </cell>
          <cell r="GL30">
            <v>5</v>
          </cell>
          <cell r="GM30">
            <v>21</v>
          </cell>
          <cell r="GN30">
            <v>12</v>
          </cell>
          <cell r="GO30">
            <v>0</v>
          </cell>
          <cell r="GP30">
            <v>0</v>
          </cell>
          <cell r="GQ30">
            <v>0</v>
          </cell>
          <cell r="GR30">
            <v>20</v>
          </cell>
          <cell r="GS30">
            <v>36</v>
          </cell>
          <cell r="GT30">
            <v>26</v>
          </cell>
          <cell r="GU30">
            <v>0</v>
          </cell>
          <cell r="GV30">
            <v>0</v>
          </cell>
          <cell r="GW30">
            <v>0</v>
          </cell>
          <cell r="GX30">
            <v>23</v>
          </cell>
          <cell r="GY30">
            <v>9</v>
          </cell>
          <cell r="GZ30">
            <v>95</v>
          </cell>
          <cell r="HA30">
            <v>0</v>
          </cell>
          <cell r="HB30">
            <v>0</v>
          </cell>
          <cell r="HC30">
            <v>0</v>
          </cell>
          <cell r="HD30">
            <v>0</v>
          </cell>
          <cell r="HE30">
            <v>0</v>
          </cell>
          <cell r="HF30">
            <v>0</v>
          </cell>
          <cell r="HG30">
            <v>0</v>
          </cell>
          <cell r="HH30">
            <v>0</v>
          </cell>
          <cell r="HI30">
            <v>0</v>
          </cell>
          <cell r="HJ30">
            <v>0</v>
          </cell>
          <cell r="HK30">
            <v>0</v>
          </cell>
          <cell r="HL30">
            <v>0</v>
          </cell>
          <cell r="HM30">
            <v>0</v>
          </cell>
          <cell r="HN30">
            <v>0</v>
          </cell>
          <cell r="HO30">
            <v>0</v>
          </cell>
          <cell r="HP30">
            <v>104</v>
          </cell>
          <cell r="HQ30">
            <v>38</v>
          </cell>
          <cell r="HR30">
            <v>82</v>
          </cell>
          <cell r="HS30">
            <v>127</v>
          </cell>
        </row>
        <row r="31">
          <cell r="EL31">
            <v>0.22916666666666666</v>
          </cell>
          <cell r="EM31">
            <v>0</v>
          </cell>
          <cell r="EN31">
            <v>0</v>
          </cell>
          <cell r="EO31">
            <v>0</v>
          </cell>
          <cell r="EP31">
            <v>0</v>
          </cell>
          <cell r="EQ31">
            <v>0</v>
          </cell>
          <cell r="ER31">
            <v>0</v>
          </cell>
          <cell r="ES31">
            <v>0</v>
          </cell>
          <cell r="ET31">
            <v>0</v>
          </cell>
          <cell r="EU31">
            <v>0</v>
          </cell>
          <cell r="EV31">
            <v>0</v>
          </cell>
          <cell r="EW31">
            <v>0</v>
          </cell>
          <cell r="EX31">
            <v>0</v>
          </cell>
          <cell r="EY31">
            <v>0</v>
          </cell>
          <cell r="EZ31">
            <v>0</v>
          </cell>
          <cell r="FA31">
            <v>0</v>
          </cell>
          <cell r="FB31">
            <v>0</v>
          </cell>
          <cell r="FC31">
            <v>0</v>
          </cell>
          <cell r="FD31">
            <v>0</v>
          </cell>
          <cell r="FE31">
            <v>0</v>
          </cell>
          <cell r="FF31">
            <v>0</v>
          </cell>
          <cell r="FG31">
            <v>0</v>
          </cell>
          <cell r="FH31">
            <v>0</v>
          </cell>
          <cell r="FI31">
            <v>0</v>
          </cell>
          <cell r="FJ31">
            <v>0</v>
          </cell>
          <cell r="FK31">
            <v>0</v>
          </cell>
          <cell r="FL31">
            <v>0</v>
          </cell>
          <cell r="FM31">
            <v>0</v>
          </cell>
          <cell r="FN31">
            <v>0</v>
          </cell>
          <cell r="FO31">
            <v>0</v>
          </cell>
          <cell r="FP31">
            <v>0</v>
          </cell>
          <cell r="FQ31">
            <v>0</v>
          </cell>
          <cell r="FR31">
            <v>0</v>
          </cell>
          <cell r="FS31">
            <v>0</v>
          </cell>
          <cell r="FT31">
            <v>0</v>
          </cell>
          <cell r="FU31">
            <v>0</v>
          </cell>
          <cell r="FV31">
            <v>0</v>
          </cell>
          <cell r="FW31">
            <v>0</v>
          </cell>
          <cell r="FX31">
            <v>0</v>
          </cell>
          <cell r="FY31">
            <v>0</v>
          </cell>
          <cell r="FZ31">
            <v>0</v>
          </cell>
          <cell r="GE31">
            <v>0.22916666666666666</v>
          </cell>
          <cell r="GF31">
            <v>8</v>
          </cell>
          <cell r="GG31">
            <v>171</v>
          </cell>
          <cell r="GH31">
            <v>114</v>
          </cell>
          <cell r="GI31">
            <v>0</v>
          </cell>
          <cell r="GJ31">
            <v>0</v>
          </cell>
          <cell r="GK31">
            <v>0</v>
          </cell>
          <cell r="GL31">
            <v>15</v>
          </cell>
          <cell r="GM31">
            <v>55</v>
          </cell>
          <cell r="GN31">
            <v>18</v>
          </cell>
          <cell r="GO31">
            <v>0</v>
          </cell>
          <cell r="GP31">
            <v>0</v>
          </cell>
          <cell r="GQ31">
            <v>0</v>
          </cell>
          <cell r="GR31">
            <v>40</v>
          </cell>
          <cell r="GS31">
            <v>95</v>
          </cell>
          <cell r="GT31">
            <v>69</v>
          </cell>
          <cell r="GU31">
            <v>0</v>
          </cell>
          <cell r="GV31">
            <v>0</v>
          </cell>
          <cell r="GW31">
            <v>0</v>
          </cell>
          <cell r="GX31">
            <v>67</v>
          </cell>
          <cell r="GY31">
            <v>17</v>
          </cell>
          <cell r="GZ31">
            <v>196</v>
          </cell>
          <cell r="HA31">
            <v>0</v>
          </cell>
          <cell r="HB31">
            <v>0</v>
          </cell>
          <cell r="HC31">
            <v>0</v>
          </cell>
          <cell r="HD31">
            <v>0</v>
          </cell>
          <cell r="HE31">
            <v>0</v>
          </cell>
          <cell r="HF31">
            <v>0</v>
          </cell>
          <cell r="HG31">
            <v>0</v>
          </cell>
          <cell r="HH31">
            <v>0</v>
          </cell>
          <cell r="HI31">
            <v>0</v>
          </cell>
          <cell r="HJ31">
            <v>0</v>
          </cell>
          <cell r="HK31">
            <v>0</v>
          </cell>
          <cell r="HL31">
            <v>0</v>
          </cell>
          <cell r="HM31">
            <v>0</v>
          </cell>
          <cell r="HN31">
            <v>0</v>
          </cell>
          <cell r="HO31">
            <v>0</v>
          </cell>
          <cell r="HP31">
            <v>293</v>
          </cell>
          <cell r="HQ31">
            <v>88</v>
          </cell>
          <cell r="HR31">
            <v>204</v>
          </cell>
          <cell r="HS31">
            <v>280</v>
          </cell>
        </row>
        <row r="32">
          <cell r="EL32">
            <v>0.23958333333333334</v>
          </cell>
          <cell r="EM32">
            <v>0</v>
          </cell>
          <cell r="EN32">
            <v>0</v>
          </cell>
          <cell r="EO32">
            <v>0</v>
          </cell>
          <cell r="EP32">
            <v>0</v>
          </cell>
          <cell r="EQ32">
            <v>0</v>
          </cell>
          <cell r="ER32">
            <v>0</v>
          </cell>
          <cell r="ES32">
            <v>0</v>
          </cell>
          <cell r="ET32">
            <v>0</v>
          </cell>
          <cell r="EU32">
            <v>0</v>
          </cell>
          <cell r="EV32">
            <v>0</v>
          </cell>
          <cell r="EW32">
            <v>0</v>
          </cell>
          <cell r="EX32">
            <v>0</v>
          </cell>
          <cell r="EY32">
            <v>0</v>
          </cell>
          <cell r="EZ32">
            <v>0</v>
          </cell>
          <cell r="FA32">
            <v>0</v>
          </cell>
          <cell r="FB32">
            <v>0</v>
          </cell>
          <cell r="FC32">
            <v>0</v>
          </cell>
          <cell r="FD32">
            <v>0</v>
          </cell>
          <cell r="FE32">
            <v>0</v>
          </cell>
          <cell r="FF32">
            <v>0</v>
          </cell>
          <cell r="FG32">
            <v>0</v>
          </cell>
          <cell r="FH32">
            <v>0</v>
          </cell>
          <cell r="FI32">
            <v>0</v>
          </cell>
          <cell r="FJ32">
            <v>0</v>
          </cell>
          <cell r="FK32">
            <v>0</v>
          </cell>
          <cell r="FL32">
            <v>0</v>
          </cell>
          <cell r="FM32">
            <v>0</v>
          </cell>
          <cell r="FN32">
            <v>0</v>
          </cell>
          <cell r="FO32">
            <v>0</v>
          </cell>
          <cell r="FP32">
            <v>0</v>
          </cell>
          <cell r="FQ32">
            <v>0</v>
          </cell>
          <cell r="FR32">
            <v>0</v>
          </cell>
          <cell r="FS32">
            <v>0</v>
          </cell>
          <cell r="FT32">
            <v>0</v>
          </cell>
          <cell r="FU32">
            <v>0</v>
          </cell>
          <cell r="FV32">
            <v>0</v>
          </cell>
          <cell r="FW32">
            <v>0</v>
          </cell>
          <cell r="FX32">
            <v>0</v>
          </cell>
          <cell r="FY32">
            <v>0</v>
          </cell>
          <cell r="FZ32">
            <v>0</v>
          </cell>
          <cell r="GE32">
            <v>0.23958333333333334</v>
          </cell>
          <cell r="GF32">
            <v>18</v>
          </cell>
          <cell r="GG32">
            <v>331</v>
          </cell>
          <cell r="GH32">
            <v>184</v>
          </cell>
          <cell r="GI32">
            <v>0</v>
          </cell>
          <cell r="GJ32">
            <v>0</v>
          </cell>
          <cell r="GK32">
            <v>0</v>
          </cell>
          <cell r="GL32">
            <v>27</v>
          </cell>
          <cell r="GM32">
            <v>101</v>
          </cell>
          <cell r="GN32">
            <v>29</v>
          </cell>
          <cell r="GO32">
            <v>0</v>
          </cell>
          <cell r="GP32">
            <v>0</v>
          </cell>
          <cell r="GQ32">
            <v>0</v>
          </cell>
          <cell r="GR32">
            <v>71</v>
          </cell>
          <cell r="GS32">
            <v>173</v>
          </cell>
          <cell r="GT32">
            <v>118</v>
          </cell>
          <cell r="GU32">
            <v>0</v>
          </cell>
          <cell r="GV32">
            <v>0</v>
          </cell>
          <cell r="GW32">
            <v>0</v>
          </cell>
          <cell r="GX32">
            <v>117</v>
          </cell>
          <cell r="GY32">
            <v>37</v>
          </cell>
          <cell r="GZ32">
            <v>322</v>
          </cell>
          <cell r="HA32">
            <v>0</v>
          </cell>
          <cell r="HB32">
            <v>0</v>
          </cell>
          <cell r="HC32">
            <v>0</v>
          </cell>
          <cell r="HD32">
            <v>0</v>
          </cell>
          <cell r="HE32">
            <v>0</v>
          </cell>
          <cell r="HF32">
            <v>0</v>
          </cell>
          <cell r="HG32">
            <v>0</v>
          </cell>
          <cell r="HH32">
            <v>0</v>
          </cell>
          <cell r="HI32">
            <v>0</v>
          </cell>
          <cell r="HJ32">
            <v>0</v>
          </cell>
          <cell r="HK32">
            <v>0</v>
          </cell>
          <cell r="HL32">
            <v>0</v>
          </cell>
          <cell r="HM32">
            <v>0</v>
          </cell>
          <cell r="HN32">
            <v>0</v>
          </cell>
          <cell r="HO32">
            <v>0</v>
          </cell>
          <cell r="HP32">
            <v>533</v>
          </cell>
          <cell r="HQ32">
            <v>157</v>
          </cell>
          <cell r="HR32">
            <v>362</v>
          </cell>
          <cell r="HS32">
            <v>476</v>
          </cell>
        </row>
        <row r="33">
          <cell r="EL33">
            <v>0.25</v>
          </cell>
          <cell r="EM33">
            <v>3</v>
          </cell>
          <cell r="EN33">
            <v>59</v>
          </cell>
          <cell r="EO33">
            <v>42</v>
          </cell>
          <cell r="EP33">
            <v>0</v>
          </cell>
          <cell r="EQ33">
            <v>0</v>
          </cell>
          <cell r="ER33">
            <v>0</v>
          </cell>
          <cell r="ES33">
            <v>5</v>
          </cell>
          <cell r="ET33">
            <v>21</v>
          </cell>
          <cell r="EU33">
            <v>12</v>
          </cell>
          <cell r="EV33">
            <v>0</v>
          </cell>
          <cell r="EW33">
            <v>0</v>
          </cell>
          <cell r="EX33">
            <v>0</v>
          </cell>
          <cell r="EY33">
            <v>20</v>
          </cell>
          <cell r="EZ33">
            <v>36</v>
          </cell>
          <cell r="FA33">
            <v>26</v>
          </cell>
          <cell r="FB33">
            <v>0</v>
          </cell>
          <cell r="FC33">
            <v>0</v>
          </cell>
          <cell r="FD33">
            <v>0</v>
          </cell>
          <cell r="FE33">
            <v>23</v>
          </cell>
          <cell r="FF33">
            <v>9</v>
          </cell>
          <cell r="FG33">
            <v>95</v>
          </cell>
          <cell r="FH33">
            <v>0</v>
          </cell>
          <cell r="FI33">
            <v>0</v>
          </cell>
          <cell r="FJ33">
            <v>0</v>
          </cell>
          <cell r="FK33">
            <v>0</v>
          </cell>
          <cell r="FL33">
            <v>0</v>
          </cell>
          <cell r="FM33">
            <v>0</v>
          </cell>
          <cell r="FN33">
            <v>0</v>
          </cell>
          <cell r="FO33">
            <v>0</v>
          </cell>
          <cell r="FP33">
            <v>0</v>
          </cell>
          <cell r="FQ33">
            <v>0</v>
          </cell>
          <cell r="FR33">
            <v>0</v>
          </cell>
          <cell r="FS33">
            <v>0</v>
          </cell>
          <cell r="FT33">
            <v>0</v>
          </cell>
          <cell r="FU33">
            <v>0</v>
          </cell>
          <cell r="FV33">
            <v>0</v>
          </cell>
          <cell r="FW33">
            <v>104</v>
          </cell>
          <cell r="FX33">
            <v>38</v>
          </cell>
          <cell r="FY33">
            <v>82</v>
          </cell>
          <cell r="FZ33">
            <v>127</v>
          </cell>
          <cell r="GE33">
            <v>0.25</v>
          </cell>
          <cell r="GF33">
            <v>30</v>
          </cell>
          <cell r="GG33">
            <v>506</v>
          </cell>
          <cell r="GH33">
            <v>269</v>
          </cell>
          <cell r="GI33">
            <v>0</v>
          </cell>
          <cell r="GJ33">
            <v>0</v>
          </cell>
          <cell r="GK33">
            <v>0</v>
          </cell>
          <cell r="GL33">
            <v>41</v>
          </cell>
          <cell r="GM33">
            <v>156</v>
          </cell>
          <cell r="GN33">
            <v>49</v>
          </cell>
          <cell r="GO33">
            <v>0</v>
          </cell>
          <cell r="GP33">
            <v>0</v>
          </cell>
          <cell r="GQ33">
            <v>0</v>
          </cell>
          <cell r="GR33">
            <v>111</v>
          </cell>
          <cell r="GS33">
            <v>278</v>
          </cell>
          <cell r="GT33">
            <v>184</v>
          </cell>
          <cell r="GU33">
            <v>0</v>
          </cell>
          <cell r="GV33">
            <v>0</v>
          </cell>
          <cell r="GW33">
            <v>0</v>
          </cell>
          <cell r="GX33">
            <v>200</v>
          </cell>
          <cell r="GY33">
            <v>63</v>
          </cell>
          <cell r="GZ33">
            <v>454</v>
          </cell>
          <cell r="HA33">
            <v>0</v>
          </cell>
          <cell r="HB33">
            <v>0</v>
          </cell>
          <cell r="HC33">
            <v>0</v>
          </cell>
          <cell r="HD33">
            <v>0</v>
          </cell>
          <cell r="HE33">
            <v>0</v>
          </cell>
          <cell r="HF33">
            <v>0</v>
          </cell>
          <cell r="HG33">
            <v>0</v>
          </cell>
          <cell r="HH33">
            <v>0</v>
          </cell>
          <cell r="HI33">
            <v>0</v>
          </cell>
          <cell r="HJ33">
            <v>0</v>
          </cell>
          <cell r="HK33">
            <v>0</v>
          </cell>
          <cell r="HL33">
            <v>0</v>
          </cell>
          <cell r="HM33">
            <v>0</v>
          </cell>
          <cell r="HN33">
            <v>0</v>
          </cell>
          <cell r="HO33">
            <v>0</v>
          </cell>
          <cell r="HP33">
            <v>805</v>
          </cell>
          <cell r="HQ33">
            <v>246</v>
          </cell>
          <cell r="HR33">
            <v>573</v>
          </cell>
          <cell r="HS33">
            <v>717</v>
          </cell>
        </row>
        <row r="34">
          <cell r="EL34">
            <v>0.26041666666666669</v>
          </cell>
          <cell r="EM34">
            <v>5</v>
          </cell>
          <cell r="EN34">
            <v>112</v>
          </cell>
          <cell r="EO34">
            <v>72</v>
          </cell>
          <cell r="EP34">
            <v>0</v>
          </cell>
          <cell r="EQ34">
            <v>0</v>
          </cell>
          <cell r="ER34">
            <v>0</v>
          </cell>
          <cell r="ES34">
            <v>10</v>
          </cell>
          <cell r="ET34">
            <v>34</v>
          </cell>
          <cell r="EU34">
            <v>6</v>
          </cell>
          <cell r="EV34">
            <v>0</v>
          </cell>
          <cell r="EW34">
            <v>0</v>
          </cell>
          <cell r="EX34">
            <v>0</v>
          </cell>
          <cell r="EY34">
            <v>20</v>
          </cell>
          <cell r="EZ34">
            <v>59</v>
          </cell>
          <cell r="FA34">
            <v>43</v>
          </cell>
          <cell r="FB34">
            <v>0</v>
          </cell>
          <cell r="FC34">
            <v>0</v>
          </cell>
          <cell r="FD34">
            <v>0</v>
          </cell>
          <cell r="FE34">
            <v>44</v>
          </cell>
          <cell r="FF34">
            <v>8</v>
          </cell>
          <cell r="FG34">
            <v>101</v>
          </cell>
          <cell r="FH34">
            <v>0</v>
          </cell>
          <cell r="FI34">
            <v>0</v>
          </cell>
          <cell r="FJ34">
            <v>0</v>
          </cell>
          <cell r="FK34">
            <v>0</v>
          </cell>
          <cell r="FL34">
            <v>0</v>
          </cell>
          <cell r="FM34">
            <v>0</v>
          </cell>
          <cell r="FN34">
            <v>0</v>
          </cell>
          <cell r="FO34">
            <v>0</v>
          </cell>
          <cell r="FP34">
            <v>0</v>
          </cell>
          <cell r="FQ34">
            <v>0</v>
          </cell>
          <cell r="FR34">
            <v>0</v>
          </cell>
          <cell r="FS34">
            <v>0</v>
          </cell>
          <cell r="FT34">
            <v>0</v>
          </cell>
          <cell r="FU34">
            <v>0</v>
          </cell>
          <cell r="FV34">
            <v>0</v>
          </cell>
          <cell r="FW34">
            <v>189</v>
          </cell>
          <cell r="FX34">
            <v>50</v>
          </cell>
          <cell r="FY34">
            <v>122</v>
          </cell>
          <cell r="FZ34">
            <v>153</v>
          </cell>
          <cell r="GE34">
            <v>0.26041666666666669</v>
          </cell>
          <cell r="GF34">
            <v>47</v>
          </cell>
          <cell r="GG34">
            <v>570</v>
          </cell>
          <cell r="GH34">
            <v>313</v>
          </cell>
          <cell r="GI34">
            <v>0</v>
          </cell>
          <cell r="GJ34">
            <v>0</v>
          </cell>
          <cell r="GK34">
            <v>0</v>
          </cell>
          <cell r="GL34">
            <v>49</v>
          </cell>
          <cell r="GM34">
            <v>174</v>
          </cell>
          <cell r="GN34">
            <v>56</v>
          </cell>
          <cell r="GO34">
            <v>0</v>
          </cell>
          <cell r="GP34">
            <v>0</v>
          </cell>
          <cell r="GQ34">
            <v>0</v>
          </cell>
          <cell r="GR34">
            <v>142</v>
          </cell>
          <cell r="GS34">
            <v>355</v>
          </cell>
          <cell r="GT34">
            <v>223</v>
          </cell>
          <cell r="GU34">
            <v>0</v>
          </cell>
          <cell r="GV34">
            <v>0</v>
          </cell>
          <cell r="GW34">
            <v>0</v>
          </cell>
          <cell r="GX34">
            <v>234</v>
          </cell>
          <cell r="GY34">
            <v>80</v>
          </cell>
          <cell r="GZ34">
            <v>502</v>
          </cell>
          <cell r="HA34">
            <v>0</v>
          </cell>
          <cell r="HB34">
            <v>0</v>
          </cell>
          <cell r="HC34">
            <v>0</v>
          </cell>
          <cell r="HD34">
            <v>0</v>
          </cell>
          <cell r="HE34">
            <v>0</v>
          </cell>
          <cell r="HF34">
            <v>0</v>
          </cell>
          <cell r="HG34">
            <v>0</v>
          </cell>
          <cell r="HH34">
            <v>0</v>
          </cell>
          <cell r="HI34">
            <v>0</v>
          </cell>
          <cell r="HJ34">
            <v>0</v>
          </cell>
          <cell r="HK34">
            <v>0</v>
          </cell>
          <cell r="HL34">
            <v>0</v>
          </cell>
          <cell r="HM34">
            <v>0</v>
          </cell>
          <cell r="HN34">
            <v>0</v>
          </cell>
          <cell r="HO34">
            <v>0</v>
          </cell>
          <cell r="HP34">
            <v>930</v>
          </cell>
          <cell r="HQ34">
            <v>279</v>
          </cell>
          <cell r="HR34">
            <v>720</v>
          </cell>
          <cell r="HS34">
            <v>816</v>
          </cell>
        </row>
        <row r="35">
          <cell r="EL35">
            <v>0.27083333333333298</v>
          </cell>
          <cell r="EM35">
            <v>10</v>
          </cell>
          <cell r="EN35">
            <v>160</v>
          </cell>
          <cell r="EO35">
            <v>70</v>
          </cell>
          <cell r="EP35">
            <v>0</v>
          </cell>
          <cell r="EQ35">
            <v>0</v>
          </cell>
          <cell r="ER35">
            <v>0</v>
          </cell>
          <cell r="ES35">
            <v>12</v>
          </cell>
          <cell r="ET35">
            <v>46</v>
          </cell>
          <cell r="EU35">
            <v>11</v>
          </cell>
          <cell r="EV35">
            <v>0</v>
          </cell>
          <cell r="EW35">
            <v>0</v>
          </cell>
          <cell r="EX35">
            <v>0</v>
          </cell>
          <cell r="EY35">
            <v>31</v>
          </cell>
          <cell r="EZ35">
            <v>78</v>
          </cell>
          <cell r="FA35">
            <v>49</v>
          </cell>
          <cell r="FB35">
            <v>0</v>
          </cell>
          <cell r="FC35">
            <v>0</v>
          </cell>
          <cell r="FD35">
            <v>0</v>
          </cell>
          <cell r="FE35">
            <v>50</v>
          </cell>
          <cell r="FF35">
            <v>20</v>
          </cell>
          <cell r="FG35">
            <v>126</v>
          </cell>
          <cell r="FH35">
            <v>0</v>
          </cell>
          <cell r="FI35">
            <v>0</v>
          </cell>
          <cell r="FJ35">
            <v>0</v>
          </cell>
          <cell r="FK35">
            <v>0</v>
          </cell>
          <cell r="FL35">
            <v>0</v>
          </cell>
          <cell r="FM35">
            <v>0</v>
          </cell>
          <cell r="FN35">
            <v>0</v>
          </cell>
          <cell r="FO35">
            <v>0</v>
          </cell>
          <cell r="FP35">
            <v>0</v>
          </cell>
          <cell r="FQ35">
            <v>0</v>
          </cell>
          <cell r="FR35">
            <v>0</v>
          </cell>
          <cell r="FS35">
            <v>0</v>
          </cell>
          <cell r="FT35">
            <v>0</v>
          </cell>
          <cell r="FU35">
            <v>0</v>
          </cell>
          <cell r="FV35">
            <v>0</v>
          </cell>
          <cell r="FW35">
            <v>240</v>
          </cell>
          <cell r="FX35">
            <v>69</v>
          </cell>
          <cell r="FY35">
            <v>158</v>
          </cell>
          <cell r="FZ35">
            <v>196</v>
          </cell>
          <cell r="GE35">
            <v>0.27083333333333298</v>
          </cell>
          <cell r="GF35">
            <v>64</v>
          </cell>
          <cell r="GG35">
            <v>669</v>
          </cell>
          <cell r="GH35">
            <v>364</v>
          </cell>
          <cell r="GI35">
            <v>0</v>
          </cell>
          <cell r="GJ35">
            <v>0</v>
          </cell>
          <cell r="GK35">
            <v>0</v>
          </cell>
          <cell r="GL35">
            <v>62</v>
          </cell>
          <cell r="GM35">
            <v>195</v>
          </cell>
          <cell r="GN35">
            <v>71</v>
          </cell>
          <cell r="GO35">
            <v>0</v>
          </cell>
          <cell r="GP35">
            <v>0</v>
          </cell>
          <cell r="GQ35">
            <v>0</v>
          </cell>
          <cell r="GR35">
            <v>169</v>
          </cell>
          <cell r="GS35">
            <v>440</v>
          </cell>
          <cell r="GT35">
            <v>288</v>
          </cell>
          <cell r="GU35">
            <v>0</v>
          </cell>
          <cell r="GV35">
            <v>0</v>
          </cell>
          <cell r="GW35">
            <v>0</v>
          </cell>
          <cell r="GX35">
            <v>288</v>
          </cell>
          <cell r="GY35">
            <v>108</v>
          </cell>
          <cell r="GZ35">
            <v>558</v>
          </cell>
          <cell r="HA35">
            <v>0</v>
          </cell>
          <cell r="HB35">
            <v>0</v>
          </cell>
          <cell r="HC35">
            <v>0</v>
          </cell>
          <cell r="HD35">
            <v>0</v>
          </cell>
          <cell r="HE35">
            <v>0</v>
          </cell>
          <cell r="HF35">
            <v>0</v>
          </cell>
          <cell r="HG35">
            <v>0</v>
          </cell>
          <cell r="HH35">
            <v>0</v>
          </cell>
          <cell r="HI35">
            <v>0</v>
          </cell>
          <cell r="HJ35">
            <v>0</v>
          </cell>
          <cell r="HK35">
            <v>0</v>
          </cell>
          <cell r="HL35">
            <v>0</v>
          </cell>
          <cell r="HM35">
            <v>0</v>
          </cell>
          <cell r="HN35">
            <v>0</v>
          </cell>
          <cell r="HO35">
            <v>0</v>
          </cell>
          <cell r="HP35">
            <v>1097</v>
          </cell>
          <cell r="HQ35">
            <v>328</v>
          </cell>
          <cell r="HR35">
            <v>897</v>
          </cell>
          <cell r="HS35">
            <v>954</v>
          </cell>
        </row>
        <row r="36">
          <cell r="EL36">
            <v>0.28125</v>
          </cell>
          <cell r="EM36">
            <v>12</v>
          </cell>
          <cell r="EN36">
            <v>175</v>
          </cell>
          <cell r="EO36">
            <v>85</v>
          </cell>
          <cell r="EP36">
            <v>0</v>
          </cell>
          <cell r="EQ36">
            <v>0</v>
          </cell>
          <cell r="ER36">
            <v>0</v>
          </cell>
          <cell r="ES36">
            <v>14</v>
          </cell>
          <cell r="ET36">
            <v>55</v>
          </cell>
          <cell r="EU36">
            <v>20</v>
          </cell>
          <cell r="EV36">
            <v>0</v>
          </cell>
          <cell r="EW36">
            <v>0</v>
          </cell>
          <cell r="EX36">
            <v>0</v>
          </cell>
          <cell r="EY36">
            <v>40</v>
          </cell>
          <cell r="EZ36">
            <v>105</v>
          </cell>
          <cell r="FA36">
            <v>66</v>
          </cell>
          <cell r="FB36">
            <v>0</v>
          </cell>
          <cell r="FC36">
            <v>0</v>
          </cell>
          <cell r="FD36">
            <v>0</v>
          </cell>
          <cell r="FE36">
            <v>83</v>
          </cell>
          <cell r="FF36">
            <v>26</v>
          </cell>
          <cell r="FG36">
            <v>132</v>
          </cell>
          <cell r="FH36">
            <v>0</v>
          </cell>
          <cell r="FI36">
            <v>0</v>
          </cell>
          <cell r="FJ36">
            <v>0</v>
          </cell>
          <cell r="FK36">
            <v>0</v>
          </cell>
          <cell r="FL36">
            <v>0</v>
          </cell>
          <cell r="FM36">
            <v>0</v>
          </cell>
          <cell r="FN36">
            <v>0</v>
          </cell>
          <cell r="FO36">
            <v>0</v>
          </cell>
          <cell r="FP36">
            <v>0</v>
          </cell>
          <cell r="FQ36">
            <v>0</v>
          </cell>
          <cell r="FR36">
            <v>0</v>
          </cell>
          <cell r="FS36">
            <v>0</v>
          </cell>
          <cell r="FT36">
            <v>0</v>
          </cell>
          <cell r="FU36">
            <v>0</v>
          </cell>
          <cell r="FV36">
            <v>0</v>
          </cell>
          <cell r="FW36">
            <v>272</v>
          </cell>
          <cell r="FX36">
            <v>89</v>
          </cell>
          <cell r="FY36">
            <v>211</v>
          </cell>
          <cell r="FZ36">
            <v>241</v>
          </cell>
          <cell r="GE36">
            <v>0.28125</v>
          </cell>
          <cell r="GF36">
            <v>80</v>
          </cell>
          <cell r="GG36">
            <v>735</v>
          </cell>
          <cell r="GH36">
            <v>422</v>
          </cell>
          <cell r="GI36">
            <v>0</v>
          </cell>
          <cell r="GJ36">
            <v>0</v>
          </cell>
          <cell r="GK36">
            <v>0</v>
          </cell>
          <cell r="GL36">
            <v>67</v>
          </cell>
          <cell r="GM36">
            <v>220</v>
          </cell>
          <cell r="GN36">
            <v>124</v>
          </cell>
          <cell r="GO36">
            <v>0</v>
          </cell>
          <cell r="GP36">
            <v>0</v>
          </cell>
          <cell r="GQ36">
            <v>0</v>
          </cell>
          <cell r="GR36">
            <v>190</v>
          </cell>
          <cell r="GS36">
            <v>507</v>
          </cell>
          <cell r="GT36">
            <v>351</v>
          </cell>
          <cell r="GU36">
            <v>0</v>
          </cell>
          <cell r="GV36">
            <v>0</v>
          </cell>
          <cell r="GW36">
            <v>0</v>
          </cell>
          <cell r="GX36">
            <v>337</v>
          </cell>
          <cell r="GY36">
            <v>153</v>
          </cell>
          <cell r="GZ36">
            <v>600</v>
          </cell>
          <cell r="HA36">
            <v>0</v>
          </cell>
          <cell r="HB36">
            <v>0</v>
          </cell>
          <cell r="HC36">
            <v>0</v>
          </cell>
          <cell r="HD36">
            <v>0</v>
          </cell>
          <cell r="HE36">
            <v>0</v>
          </cell>
          <cell r="HF36">
            <v>0</v>
          </cell>
          <cell r="HG36">
            <v>0</v>
          </cell>
          <cell r="HH36">
            <v>0</v>
          </cell>
          <cell r="HI36">
            <v>0</v>
          </cell>
          <cell r="HJ36">
            <v>0</v>
          </cell>
          <cell r="HK36">
            <v>0</v>
          </cell>
          <cell r="HL36">
            <v>0</v>
          </cell>
          <cell r="HM36">
            <v>0</v>
          </cell>
          <cell r="HN36">
            <v>0</v>
          </cell>
          <cell r="HO36">
            <v>0</v>
          </cell>
          <cell r="HP36">
            <v>1237</v>
          </cell>
          <cell r="HQ36">
            <v>411</v>
          </cell>
          <cell r="HR36">
            <v>1048</v>
          </cell>
          <cell r="HS36">
            <v>1090</v>
          </cell>
        </row>
        <row r="37">
          <cell r="EL37">
            <v>0.29166666666666702</v>
          </cell>
          <cell r="EM37">
            <v>20</v>
          </cell>
          <cell r="EN37">
            <v>123</v>
          </cell>
          <cell r="EO37">
            <v>86</v>
          </cell>
          <cell r="EP37">
            <v>0</v>
          </cell>
          <cell r="EQ37">
            <v>0</v>
          </cell>
          <cell r="ER37">
            <v>0</v>
          </cell>
          <cell r="ES37">
            <v>13</v>
          </cell>
          <cell r="ET37">
            <v>39</v>
          </cell>
          <cell r="EU37">
            <v>19</v>
          </cell>
          <cell r="EV37">
            <v>0</v>
          </cell>
          <cell r="EW37">
            <v>0</v>
          </cell>
          <cell r="EX37">
            <v>0</v>
          </cell>
          <cell r="EY37">
            <v>51</v>
          </cell>
          <cell r="EZ37">
            <v>113</v>
          </cell>
          <cell r="FA37">
            <v>65</v>
          </cell>
          <cell r="FB37">
            <v>0</v>
          </cell>
          <cell r="FC37">
            <v>0</v>
          </cell>
          <cell r="FD37">
            <v>0</v>
          </cell>
          <cell r="FE37">
            <v>57</v>
          </cell>
          <cell r="FF37">
            <v>26</v>
          </cell>
          <cell r="FG37">
            <v>143</v>
          </cell>
          <cell r="FH37">
            <v>0</v>
          </cell>
          <cell r="FI37">
            <v>0</v>
          </cell>
          <cell r="FJ37">
            <v>0</v>
          </cell>
          <cell r="FK37">
            <v>0</v>
          </cell>
          <cell r="FL37">
            <v>0</v>
          </cell>
          <cell r="FM37">
            <v>0</v>
          </cell>
          <cell r="FN37">
            <v>0</v>
          </cell>
          <cell r="FO37">
            <v>0</v>
          </cell>
          <cell r="FP37">
            <v>0</v>
          </cell>
          <cell r="FQ37">
            <v>0</v>
          </cell>
          <cell r="FR37">
            <v>0</v>
          </cell>
          <cell r="FS37">
            <v>0</v>
          </cell>
          <cell r="FT37">
            <v>0</v>
          </cell>
          <cell r="FU37">
            <v>0</v>
          </cell>
          <cell r="FV37">
            <v>0</v>
          </cell>
          <cell r="FW37">
            <v>229</v>
          </cell>
          <cell r="FX37">
            <v>71</v>
          </cell>
          <cell r="FY37">
            <v>229</v>
          </cell>
          <cell r="FZ37">
            <v>226</v>
          </cell>
          <cell r="GE37">
            <v>0.29166666666666702</v>
          </cell>
          <cell r="GF37">
            <v>94</v>
          </cell>
          <cell r="GG37">
            <v>762</v>
          </cell>
          <cell r="GH37">
            <v>496</v>
          </cell>
          <cell r="GI37">
            <v>2</v>
          </cell>
          <cell r="GJ37">
            <v>0</v>
          </cell>
          <cell r="GK37">
            <v>0</v>
          </cell>
          <cell r="GL37">
            <v>84</v>
          </cell>
          <cell r="GM37">
            <v>240</v>
          </cell>
          <cell r="GN37">
            <v>156</v>
          </cell>
          <cell r="GO37">
            <v>0</v>
          </cell>
          <cell r="GP37">
            <v>0</v>
          </cell>
          <cell r="GQ37">
            <v>0</v>
          </cell>
          <cell r="GR37">
            <v>193</v>
          </cell>
          <cell r="GS37">
            <v>531</v>
          </cell>
          <cell r="GT37">
            <v>384</v>
          </cell>
          <cell r="GU37">
            <v>0</v>
          </cell>
          <cell r="GV37">
            <v>0</v>
          </cell>
          <cell r="GW37">
            <v>0</v>
          </cell>
          <cell r="GX37">
            <v>345</v>
          </cell>
          <cell r="GY37">
            <v>186</v>
          </cell>
          <cell r="GZ37">
            <v>667</v>
          </cell>
          <cell r="HA37">
            <v>2</v>
          </cell>
          <cell r="HB37">
            <v>0</v>
          </cell>
          <cell r="HC37">
            <v>0</v>
          </cell>
          <cell r="HD37">
            <v>0</v>
          </cell>
          <cell r="HE37">
            <v>0</v>
          </cell>
          <cell r="HF37">
            <v>0</v>
          </cell>
          <cell r="HG37">
            <v>0</v>
          </cell>
          <cell r="HH37">
            <v>0</v>
          </cell>
          <cell r="HI37">
            <v>0</v>
          </cell>
          <cell r="HJ37">
            <v>0</v>
          </cell>
          <cell r="HK37">
            <v>0</v>
          </cell>
          <cell r="HL37">
            <v>0</v>
          </cell>
          <cell r="HM37">
            <v>0</v>
          </cell>
          <cell r="HN37">
            <v>0</v>
          </cell>
          <cell r="HO37">
            <v>0</v>
          </cell>
          <cell r="HP37">
            <v>1354</v>
          </cell>
          <cell r="HQ37">
            <v>480</v>
          </cell>
          <cell r="HR37">
            <v>1108</v>
          </cell>
          <cell r="HS37">
            <v>1200</v>
          </cell>
        </row>
        <row r="38">
          <cell r="EL38">
            <v>0.30208333333333298</v>
          </cell>
          <cell r="EM38">
            <v>22</v>
          </cell>
          <cell r="EN38">
            <v>211</v>
          </cell>
          <cell r="EO38">
            <v>123</v>
          </cell>
          <cell r="EP38">
            <v>0</v>
          </cell>
          <cell r="EQ38">
            <v>0</v>
          </cell>
          <cell r="ER38">
            <v>0</v>
          </cell>
          <cell r="ES38">
            <v>23</v>
          </cell>
          <cell r="ET38">
            <v>55</v>
          </cell>
          <cell r="EU38">
            <v>21</v>
          </cell>
          <cell r="EV38">
            <v>0</v>
          </cell>
          <cell r="EW38">
            <v>0</v>
          </cell>
          <cell r="EX38">
            <v>0</v>
          </cell>
          <cell r="EY38">
            <v>47</v>
          </cell>
          <cell r="EZ38">
            <v>144</v>
          </cell>
          <cell r="FA38">
            <v>108</v>
          </cell>
          <cell r="FB38">
            <v>0</v>
          </cell>
          <cell r="FC38">
            <v>0</v>
          </cell>
          <cell r="FD38">
            <v>0</v>
          </cell>
          <cell r="FE38">
            <v>98</v>
          </cell>
          <cell r="FF38">
            <v>36</v>
          </cell>
          <cell r="FG38">
            <v>157</v>
          </cell>
          <cell r="FH38">
            <v>0</v>
          </cell>
          <cell r="FI38">
            <v>0</v>
          </cell>
          <cell r="FJ38">
            <v>0</v>
          </cell>
          <cell r="FK38">
            <v>0</v>
          </cell>
          <cell r="FL38">
            <v>0</v>
          </cell>
          <cell r="FM38">
            <v>0</v>
          </cell>
          <cell r="FN38">
            <v>0</v>
          </cell>
          <cell r="FO38">
            <v>0</v>
          </cell>
          <cell r="FP38">
            <v>0</v>
          </cell>
          <cell r="FQ38">
            <v>0</v>
          </cell>
          <cell r="FR38">
            <v>0</v>
          </cell>
          <cell r="FS38">
            <v>0</v>
          </cell>
          <cell r="FT38">
            <v>0</v>
          </cell>
          <cell r="FU38">
            <v>0</v>
          </cell>
          <cell r="FV38">
            <v>0</v>
          </cell>
          <cell r="FW38">
            <v>356</v>
          </cell>
          <cell r="FX38">
            <v>99</v>
          </cell>
          <cell r="FY38">
            <v>299</v>
          </cell>
          <cell r="FZ38">
            <v>291</v>
          </cell>
          <cell r="GE38">
            <v>0.30208333333333298</v>
          </cell>
          <cell r="GF38">
            <v>98</v>
          </cell>
          <cell r="GG38">
            <v>799</v>
          </cell>
          <cell r="GH38">
            <v>517</v>
          </cell>
          <cell r="GI38">
            <v>3</v>
          </cell>
          <cell r="GJ38">
            <v>0</v>
          </cell>
          <cell r="GK38">
            <v>0</v>
          </cell>
          <cell r="GL38">
            <v>100</v>
          </cell>
          <cell r="GM38">
            <v>278</v>
          </cell>
          <cell r="GN38">
            <v>196</v>
          </cell>
          <cell r="GO38">
            <v>0</v>
          </cell>
          <cell r="GP38">
            <v>0</v>
          </cell>
          <cell r="GQ38">
            <v>0</v>
          </cell>
          <cell r="GR38">
            <v>201</v>
          </cell>
          <cell r="GS38">
            <v>547</v>
          </cell>
          <cell r="GT38">
            <v>438</v>
          </cell>
          <cell r="GU38">
            <v>0</v>
          </cell>
          <cell r="GV38">
            <v>0</v>
          </cell>
          <cell r="GW38">
            <v>0</v>
          </cell>
          <cell r="GX38">
            <v>375</v>
          </cell>
          <cell r="GY38">
            <v>231</v>
          </cell>
          <cell r="GZ38">
            <v>723</v>
          </cell>
          <cell r="HA38">
            <v>2</v>
          </cell>
          <cell r="HB38">
            <v>0</v>
          </cell>
          <cell r="HC38">
            <v>0</v>
          </cell>
          <cell r="HD38">
            <v>0</v>
          </cell>
          <cell r="HE38">
            <v>0</v>
          </cell>
          <cell r="HF38">
            <v>0</v>
          </cell>
          <cell r="HG38">
            <v>0</v>
          </cell>
          <cell r="HH38">
            <v>0</v>
          </cell>
          <cell r="HI38">
            <v>0</v>
          </cell>
          <cell r="HJ38">
            <v>0</v>
          </cell>
          <cell r="HK38">
            <v>0</v>
          </cell>
          <cell r="HL38">
            <v>0</v>
          </cell>
          <cell r="HM38">
            <v>0</v>
          </cell>
          <cell r="HN38">
            <v>0</v>
          </cell>
          <cell r="HO38">
            <v>0</v>
          </cell>
          <cell r="HP38">
            <v>1417</v>
          </cell>
          <cell r="HQ38">
            <v>574</v>
          </cell>
          <cell r="HR38">
            <v>1186</v>
          </cell>
          <cell r="HS38">
            <v>1331</v>
          </cell>
        </row>
        <row r="39">
          <cell r="EL39">
            <v>0.3125</v>
          </cell>
          <cell r="EM39">
            <v>26</v>
          </cell>
          <cell r="EN39">
            <v>226</v>
          </cell>
          <cell r="EO39">
            <v>128</v>
          </cell>
          <cell r="EP39">
            <v>0</v>
          </cell>
          <cell r="EQ39">
            <v>0</v>
          </cell>
          <cell r="ER39">
            <v>0</v>
          </cell>
          <cell r="ES39">
            <v>17</v>
          </cell>
          <cell r="ET39">
            <v>71</v>
          </cell>
          <cell r="EU39">
            <v>64</v>
          </cell>
          <cell r="EV39">
            <v>0</v>
          </cell>
          <cell r="EW39">
            <v>0</v>
          </cell>
          <cell r="EX39">
            <v>0</v>
          </cell>
          <cell r="EY39">
            <v>52</v>
          </cell>
          <cell r="EZ39">
            <v>145</v>
          </cell>
          <cell r="FA39">
            <v>112</v>
          </cell>
          <cell r="FB39">
            <v>0</v>
          </cell>
          <cell r="FC39">
            <v>0</v>
          </cell>
          <cell r="FD39">
            <v>0</v>
          </cell>
          <cell r="FE39">
            <v>99</v>
          </cell>
          <cell r="FF39">
            <v>65</v>
          </cell>
          <cell r="FG39">
            <v>168</v>
          </cell>
          <cell r="FH39">
            <v>0</v>
          </cell>
          <cell r="FI39">
            <v>0</v>
          </cell>
          <cell r="FJ39">
            <v>0</v>
          </cell>
          <cell r="FK39">
            <v>0</v>
          </cell>
          <cell r="FL39">
            <v>0</v>
          </cell>
          <cell r="FM39">
            <v>0</v>
          </cell>
          <cell r="FN39">
            <v>0</v>
          </cell>
          <cell r="FO39">
            <v>0</v>
          </cell>
          <cell r="FP39">
            <v>0</v>
          </cell>
          <cell r="FQ39">
            <v>0</v>
          </cell>
          <cell r="FR39">
            <v>0</v>
          </cell>
          <cell r="FS39">
            <v>0</v>
          </cell>
          <cell r="FT39">
            <v>0</v>
          </cell>
          <cell r="FU39">
            <v>0</v>
          </cell>
          <cell r="FV39">
            <v>0</v>
          </cell>
          <cell r="FW39">
            <v>380</v>
          </cell>
          <cell r="FX39">
            <v>152</v>
          </cell>
          <cell r="FY39">
            <v>309</v>
          </cell>
          <cell r="FZ39">
            <v>332</v>
          </cell>
          <cell r="GE39">
            <v>0.3125</v>
          </cell>
          <cell r="GF39">
            <v>106</v>
          </cell>
          <cell r="GG39">
            <v>805</v>
          </cell>
          <cell r="GH39">
            <v>496</v>
          </cell>
          <cell r="GI39">
            <v>6</v>
          </cell>
          <cell r="GJ39">
            <v>0</v>
          </cell>
          <cell r="GK39">
            <v>0</v>
          </cell>
          <cell r="GL39">
            <v>99</v>
          </cell>
          <cell r="GM39">
            <v>310</v>
          </cell>
          <cell r="GN39">
            <v>237</v>
          </cell>
          <cell r="GO39">
            <v>0</v>
          </cell>
          <cell r="GP39">
            <v>0</v>
          </cell>
          <cell r="GQ39">
            <v>0</v>
          </cell>
          <cell r="GR39">
            <v>201</v>
          </cell>
          <cell r="GS39">
            <v>525</v>
          </cell>
          <cell r="GT39">
            <v>411</v>
          </cell>
          <cell r="GU39">
            <v>0</v>
          </cell>
          <cell r="GV39">
            <v>0</v>
          </cell>
          <cell r="GW39">
            <v>0</v>
          </cell>
          <cell r="GX39">
            <v>368</v>
          </cell>
          <cell r="GY39">
            <v>291</v>
          </cell>
          <cell r="GZ39">
            <v>751</v>
          </cell>
          <cell r="HA39">
            <v>2</v>
          </cell>
          <cell r="HB39">
            <v>0</v>
          </cell>
          <cell r="HC39">
            <v>0</v>
          </cell>
          <cell r="HD39">
            <v>0</v>
          </cell>
          <cell r="HE39">
            <v>0</v>
          </cell>
          <cell r="HF39">
            <v>0</v>
          </cell>
          <cell r="HG39">
            <v>0</v>
          </cell>
          <cell r="HH39">
            <v>0</v>
          </cell>
          <cell r="HI39">
            <v>0</v>
          </cell>
          <cell r="HJ39">
            <v>0</v>
          </cell>
          <cell r="HK39">
            <v>0</v>
          </cell>
          <cell r="HL39">
            <v>0</v>
          </cell>
          <cell r="HM39">
            <v>0</v>
          </cell>
          <cell r="HN39">
            <v>0</v>
          </cell>
          <cell r="HO39">
            <v>0</v>
          </cell>
          <cell r="HP39">
            <v>1413</v>
          </cell>
          <cell r="HQ39">
            <v>646</v>
          </cell>
          <cell r="HR39">
            <v>1137</v>
          </cell>
          <cell r="HS39">
            <v>1412</v>
          </cell>
        </row>
        <row r="40">
          <cell r="EL40">
            <v>0.32291666666666702</v>
          </cell>
          <cell r="EM40">
            <v>26</v>
          </cell>
          <cell r="EN40">
            <v>202</v>
          </cell>
          <cell r="EO40">
            <v>159</v>
          </cell>
          <cell r="EP40">
            <v>2</v>
          </cell>
          <cell r="EQ40">
            <v>0</v>
          </cell>
          <cell r="ER40">
            <v>0</v>
          </cell>
          <cell r="ES40">
            <v>31</v>
          </cell>
          <cell r="ET40">
            <v>75</v>
          </cell>
          <cell r="EU40">
            <v>52</v>
          </cell>
          <cell r="EV40">
            <v>0</v>
          </cell>
          <cell r="EW40">
            <v>0</v>
          </cell>
          <cell r="EX40">
            <v>0</v>
          </cell>
          <cell r="EY40">
            <v>43</v>
          </cell>
          <cell r="EZ40">
            <v>129</v>
          </cell>
          <cell r="FA40">
            <v>99</v>
          </cell>
          <cell r="FB40">
            <v>0</v>
          </cell>
          <cell r="FC40">
            <v>0</v>
          </cell>
          <cell r="FD40">
            <v>0</v>
          </cell>
          <cell r="FE40">
            <v>91</v>
          </cell>
          <cell r="FF40">
            <v>59</v>
          </cell>
          <cell r="FG40">
            <v>199</v>
          </cell>
          <cell r="FH40">
            <v>2</v>
          </cell>
          <cell r="FI40">
            <v>0</v>
          </cell>
          <cell r="FJ40">
            <v>0</v>
          </cell>
          <cell r="FK40">
            <v>0</v>
          </cell>
          <cell r="FL40">
            <v>0</v>
          </cell>
          <cell r="FM40">
            <v>0</v>
          </cell>
          <cell r="FN40">
            <v>0</v>
          </cell>
          <cell r="FO40">
            <v>0</v>
          </cell>
          <cell r="FP40">
            <v>0</v>
          </cell>
          <cell r="FQ40">
            <v>0</v>
          </cell>
          <cell r="FR40">
            <v>0</v>
          </cell>
          <cell r="FS40">
            <v>0</v>
          </cell>
          <cell r="FT40">
            <v>0</v>
          </cell>
          <cell r="FU40">
            <v>0</v>
          </cell>
          <cell r="FV40">
            <v>0</v>
          </cell>
          <cell r="FW40">
            <v>389</v>
          </cell>
          <cell r="FX40">
            <v>158</v>
          </cell>
          <cell r="FY40">
            <v>271</v>
          </cell>
          <cell r="FZ40">
            <v>351</v>
          </cell>
          <cell r="GE40">
            <v>0.32291666666666702</v>
          </cell>
          <cell r="GF40">
            <v>102</v>
          </cell>
          <cell r="GG40">
            <v>752</v>
          </cell>
          <cell r="GH40">
            <v>457</v>
          </cell>
          <cell r="GI40">
            <v>12</v>
          </cell>
          <cell r="GJ40">
            <v>0</v>
          </cell>
          <cell r="GK40">
            <v>0</v>
          </cell>
          <cell r="GL40">
            <v>98</v>
          </cell>
          <cell r="GM40">
            <v>340</v>
          </cell>
          <cell r="GN40">
            <v>260</v>
          </cell>
          <cell r="GO40">
            <v>0</v>
          </cell>
          <cell r="GP40">
            <v>0</v>
          </cell>
          <cell r="GQ40">
            <v>0</v>
          </cell>
          <cell r="GR40">
            <v>211</v>
          </cell>
          <cell r="GS40">
            <v>482</v>
          </cell>
          <cell r="GT40">
            <v>384</v>
          </cell>
          <cell r="GU40">
            <v>0</v>
          </cell>
          <cell r="GV40">
            <v>0</v>
          </cell>
          <cell r="GW40">
            <v>0</v>
          </cell>
          <cell r="GX40">
            <v>362</v>
          </cell>
          <cell r="GY40">
            <v>311</v>
          </cell>
          <cell r="GZ40">
            <v>739</v>
          </cell>
          <cell r="HA40">
            <v>2</v>
          </cell>
          <cell r="HB40">
            <v>0</v>
          </cell>
          <cell r="HC40">
            <v>0</v>
          </cell>
          <cell r="HD40">
            <v>0</v>
          </cell>
          <cell r="HE40">
            <v>0</v>
          </cell>
          <cell r="HF40">
            <v>0</v>
          </cell>
          <cell r="HG40">
            <v>0</v>
          </cell>
          <cell r="HH40">
            <v>0</v>
          </cell>
          <cell r="HI40">
            <v>0</v>
          </cell>
          <cell r="HJ40">
            <v>0</v>
          </cell>
          <cell r="HK40">
            <v>0</v>
          </cell>
          <cell r="HL40">
            <v>0</v>
          </cell>
          <cell r="HM40">
            <v>0</v>
          </cell>
          <cell r="HN40">
            <v>0</v>
          </cell>
          <cell r="HO40">
            <v>0</v>
          </cell>
          <cell r="HP40">
            <v>1323</v>
          </cell>
          <cell r="HQ40">
            <v>698</v>
          </cell>
          <cell r="HR40">
            <v>1077</v>
          </cell>
          <cell r="HS40">
            <v>1414</v>
          </cell>
        </row>
        <row r="41">
          <cell r="EL41">
            <v>0.33333333333333331</v>
          </cell>
          <cell r="EM41">
            <v>24</v>
          </cell>
          <cell r="EN41">
            <v>160</v>
          </cell>
          <cell r="EO41">
            <v>107</v>
          </cell>
          <cell r="EP41">
            <v>1</v>
          </cell>
          <cell r="EQ41">
            <v>0</v>
          </cell>
          <cell r="ER41">
            <v>0</v>
          </cell>
          <cell r="ES41">
            <v>29</v>
          </cell>
          <cell r="ET41">
            <v>77</v>
          </cell>
          <cell r="EU41">
            <v>59</v>
          </cell>
          <cell r="EV41">
            <v>0</v>
          </cell>
          <cell r="EW41">
            <v>0</v>
          </cell>
          <cell r="EX41">
            <v>0</v>
          </cell>
          <cell r="EY41">
            <v>59</v>
          </cell>
          <cell r="EZ41">
            <v>129</v>
          </cell>
          <cell r="FA41">
            <v>119</v>
          </cell>
          <cell r="FB41">
            <v>0</v>
          </cell>
          <cell r="FC41">
            <v>0</v>
          </cell>
          <cell r="FD41">
            <v>0</v>
          </cell>
          <cell r="FE41">
            <v>87</v>
          </cell>
          <cell r="FF41">
            <v>71</v>
          </cell>
          <cell r="FG41">
            <v>199</v>
          </cell>
          <cell r="FH41">
            <v>0</v>
          </cell>
          <cell r="FI41">
            <v>0</v>
          </cell>
          <cell r="FJ41">
            <v>0</v>
          </cell>
          <cell r="FK41">
            <v>0</v>
          </cell>
          <cell r="FL41">
            <v>0</v>
          </cell>
          <cell r="FM41">
            <v>0</v>
          </cell>
          <cell r="FN41">
            <v>0</v>
          </cell>
          <cell r="FO41">
            <v>0</v>
          </cell>
          <cell r="FP41">
            <v>0</v>
          </cell>
          <cell r="FQ41">
            <v>0</v>
          </cell>
          <cell r="FR41">
            <v>0</v>
          </cell>
          <cell r="FS41">
            <v>0</v>
          </cell>
          <cell r="FT41">
            <v>0</v>
          </cell>
          <cell r="FU41">
            <v>0</v>
          </cell>
          <cell r="FV41">
            <v>0</v>
          </cell>
          <cell r="FW41">
            <v>292</v>
          </cell>
          <cell r="FX41">
            <v>165</v>
          </cell>
          <cell r="FY41">
            <v>307</v>
          </cell>
          <cell r="FZ41">
            <v>357</v>
          </cell>
          <cell r="GE41">
            <v>0.33333333333333331</v>
          </cell>
          <cell r="GF41">
            <v>107</v>
          </cell>
          <cell r="GG41">
            <v>725</v>
          </cell>
          <cell r="GH41">
            <v>393</v>
          </cell>
          <cell r="GI41">
            <v>19</v>
          </cell>
          <cell r="GJ41">
            <v>0</v>
          </cell>
          <cell r="GK41">
            <v>0</v>
          </cell>
          <cell r="GL41">
            <v>90</v>
          </cell>
          <cell r="GM41">
            <v>372</v>
          </cell>
          <cell r="GN41">
            <v>281</v>
          </cell>
          <cell r="GO41">
            <v>0</v>
          </cell>
          <cell r="GP41">
            <v>0</v>
          </cell>
          <cell r="GQ41">
            <v>0</v>
          </cell>
          <cell r="GR41">
            <v>223</v>
          </cell>
          <cell r="GS41">
            <v>476</v>
          </cell>
          <cell r="GT41">
            <v>409</v>
          </cell>
          <cell r="GU41">
            <v>0</v>
          </cell>
          <cell r="GV41">
            <v>0</v>
          </cell>
          <cell r="GW41">
            <v>0</v>
          </cell>
          <cell r="GX41">
            <v>366</v>
          </cell>
          <cell r="GY41">
            <v>325</v>
          </cell>
          <cell r="GZ41">
            <v>699</v>
          </cell>
          <cell r="HA41">
            <v>0</v>
          </cell>
          <cell r="HB41">
            <v>0</v>
          </cell>
          <cell r="HC41">
            <v>0</v>
          </cell>
          <cell r="HD41">
            <v>0</v>
          </cell>
          <cell r="HE41">
            <v>0</v>
          </cell>
          <cell r="HF41">
            <v>0</v>
          </cell>
          <cell r="HG41">
            <v>0</v>
          </cell>
          <cell r="HH41">
            <v>0</v>
          </cell>
          <cell r="HI41">
            <v>0</v>
          </cell>
          <cell r="HJ41">
            <v>0</v>
          </cell>
          <cell r="HK41">
            <v>0</v>
          </cell>
          <cell r="HL41">
            <v>0</v>
          </cell>
          <cell r="HM41">
            <v>0</v>
          </cell>
          <cell r="HN41">
            <v>0</v>
          </cell>
          <cell r="HO41">
            <v>0</v>
          </cell>
          <cell r="HP41">
            <v>1244</v>
          </cell>
          <cell r="HQ41">
            <v>743</v>
          </cell>
          <cell r="HR41">
            <v>1108</v>
          </cell>
          <cell r="HS41">
            <v>1390</v>
          </cell>
        </row>
        <row r="42">
          <cell r="EL42">
            <v>0.34375</v>
          </cell>
          <cell r="EM42">
            <v>30</v>
          </cell>
          <cell r="EN42">
            <v>217</v>
          </cell>
          <cell r="EO42">
            <v>102</v>
          </cell>
          <cell r="EP42">
            <v>3</v>
          </cell>
          <cell r="EQ42">
            <v>0</v>
          </cell>
          <cell r="ER42">
            <v>0</v>
          </cell>
          <cell r="ES42">
            <v>22</v>
          </cell>
          <cell r="ET42">
            <v>87</v>
          </cell>
          <cell r="EU42">
            <v>62</v>
          </cell>
          <cell r="EV42">
            <v>0</v>
          </cell>
          <cell r="EW42">
            <v>0</v>
          </cell>
          <cell r="EX42">
            <v>0</v>
          </cell>
          <cell r="EY42">
            <v>47</v>
          </cell>
          <cell r="EZ42">
            <v>122</v>
          </cell>
          <cell r="FA42">
            <v>81</v>
          </cell>
          <cell r="FB42">
            <v>0</v>
          </cell>
          <cell r="FC42">
            <v>0</v>
          </cell>
          <cell r="FD42">
            <v>0</v>
          </cell>
          <cell r="FE42">
            <v>91</v>
          </cell>
          <cell r="FF42">
            <v>96</v>
          </cell>
          <cell r="FG42">
            <v>185</v>
          </cell>
          <cell r="FH42">
            <v>0</v>
          </cell>
          <cell r="FI42">
            <v>0</v>
          </cell>
          <cell r="FJ42">
            <v>0</v>
          </cell>
          <cell r="FK42">
            <v>0</v>
          </cell>
          <cell r="FL42">
            <v>0</v>
          </cell>
          <cell r="FM42">
            <v>0</v>
          </cell>
          <cell r="FN42">
            <v>0</v>
          </cell>
          <cell r="FO42">
            <v>0</v>
          </cell>
          <cell r="FP42">
            <v>0</v>
          </cell>
          <cell r="FQ42">
            <v>0</v>
          </cell>
          <cell r="FR42">
            <v>0</v>
          </cell>
          <cell r="FS42">
            <v>0</v>
          </cell>
          <cell r="FT42">
            <v>0</v>
          </cell>
          <cell r="FU42">
            <v>0</v>
          </cell>
          <cell r="FV42">
            <v>0</v>
          </cell>
          <cell r="FW42">
            <v>352</v>
          </cell>
          <cell r="FX42">
            <v>171</v>
          </cell>
          <cell r="FY42">
            <v>250</v>
          </cell>
          <cell r="FZ42">
            <v>372</v>
          </cell>
          <cell r="GE42">
            <v>0.34375</v>
          </cell>
          <cell r="GF42">
            <v>107</v>
          </cell>
          <cell r="GG42">
            <v>707</v>
          </cell>
          <cell r="GH42">
            <v>375</v>
          </cell>
          <cell r="GI42">
            <v>19</v>
          </cell>
          <cell r="GJ42">
            <v>0</v>
          </cell>
          <cell r="GK42">
            <v>0</v>
          </cell>
          <cell r="GL42">
            <v>87</v>
          </cell>
          <cell r="GM42">
            <v>386</v>
          </cell>
          <cell r="GN42">
            <v>266</v>
          </cell>
          <cell r="GO42">
            <v>0</v>
          </cell>
          <cell r="GP42">
            <v>0</v>
          </cell>
          <cell r="GQ42">
            <v>0</v>
          </cell>
          <cell r="GR42">
            <v>243</v>
          </cell>
          <cell r="GS42">
            <v>447</v>
          </cell>
          <cell r="GT42">
            <v>391</v>
          </cell>
          <cell r="GU42">
            <v>0</v>
          </cell>
          <cell r="GV42">
            <v>0</v>
          </cell>
          <cell r="GW42">
            <v>0</v>
          </cell>
          <cell r="GX42">
            <v>375</v>
          </cell>
          <cell r="GY42">
            <v>291</v>
          </cell>
          <cell r="GZ42">
            <v>653</v>
          </cell>
          <cell r="HA42">
            <v>0</v>
          </cell>
          <cell r="HB42">
            <v>0</v>
          </cell>
          <cell r="HC42">
            <v>0</v>
          </cell>
          <cell r="HD42">
            <v>0</v>
          </cell>
          <cell r="HE42">
            <v>0</v>
          </cell>
          <cell r="HF42">
            <v>0</v>
          </cell>
          <cell r="HG42">
            <v>0</v>
          </cell>
          <cell r="HH42">
            <v>0</v>
          </cell>
          <cell r="HI42">
            <v>0</v>
          </cell>
          <cell r="HJ42">
            <v>0</v>
          </cell>
          <cell r="HK42">
            <v>0</v>
          </cell>
          <cell r="HL42">
            <v>0</v>
          </cell>
          <cell r="HM42">
            <v>0</v>
          </cell>
          <cell r="HN42">
            <v>0</v>
          </cell>
          <cell r="HO42">
            <v>0</v>
          </cell>
          <cell r="HP42">
            <v>1208</v>
          </cell>
          <cell r="HQ42">
            <v>739</v>
          </cell>
          <cell r="HR42">
            <v>1081</v>
          </cell>
          <cell r="HS42">
            <v>1319</v>
          </cell>
        </row>
        <row r="43">
          <cell r="EL43">
            <v>0.35416666666666669</v>
          </cell>
          <cell r="EM43">
            <v>22</v>
          </cell>
          <cell r="EN43">
            <v>173</v>
          </cell>
          <cell r="EO43">
            <v>89</v>
          </cell>
          <cell r="EP43">
            <v>6</v>
          </cell>
          <cell r="EQ43">
            <v>0</v>
          </cell>
          <cell r="ER43">
            <v>0</v>
          </cell>
          <cell r="ES43">
            <v>16</v>
          </cell>
          <cell r="ET43">
            <v>101</v>
          </cell>
          <cell r="EU43">
            <v>87</v>
          </cell>
          <cell r="EV43">
            <v>0</v>
          </cell>
          <cell r="EW43">
            <v>0</v>
          </cell>
          <cell r="EX43">
            <v>0</v>
          </cell>
          <cell r="EY43">
            <v>62</v>
          </cell>
          <cell r="EZ43">
            <v>102</v>
          </cell>
          <cell r="FA43">
            <v>85</v>
          </cell>
          <cell r="FB43">
            <v>0</v>
          </cell>
          <cell r="FC43">
            <v>0</v>
          </cell>
          <cell r="FD43">
            <v>0</v>
          </cell>
          <cell r="FE43">
            <v>93</v>
          </cell>
          <cell r="FF43">
            <v>85</v>
          </cell>
          <cell r="FG43">
            <v>156</v>
          </cell>
          <cell r="FH43">
            <v>0</v>
          </cell>
          <cell r="FI43">
            <v>0</v>
          </cell>
          <cell r="FJ43">
            <v>0</v>
          </cell>
          <cell r="FK43">
            <v>0</v>
          </cell>
          <cell r="FL43">
            <v>0</v>
          </cell>
          <cell r="FM43">
            <v>0</v>
          </cell>
          <cell r="FN43">
            <v>0</v>
          </cell>
          <cell r="FO43">
            <v>0</v>
          </cell>
          <cell r="FP43">
            <v>0</v>
          </cell>
          <cell r="FQ43">
            <v>0</v>
          </cell>
          <cell r="FR43">
            <v>0</v>
          </cell>
          <cell r="FS43">
            <v>0</v>
          </cell>
          <cell r="FT43">
            <v>0</v>
          </cell>
          <cell r="FU43">
            <v>0</v>
          </cell>
          <cell r="FV43">
            <v>0</v>
          </cell>
          <cell r="FW43">
            <v>290</v>
          </cell>
          <cell r="FX43">
            <v>204</v>
          </cell>
          <cell r="FY43">
            <v>249</v>
          </cell>
          <cell r="FZ43">
            <v>334</v>
          </cell>
          <cell r="GE43">
            <v>0.35416666666666669</v>
          </cell>
          <cell r="GF43">
            <v>92</v>
          </cell>
          <cell r="GG43">
            <v>619</v>
          </cell>
          <cell r="GH43">
            <v>348</v>
          </cell>
          <cell r="GI43">
            <v>17</v>
          </cell>
          <cell r="GJ43">
            <v>0</v>
          </cell>
          <cell r="GK43">
            <v>0</v>
          </cell>
          <cell r="GL43">
            <v>91</v>
          </cell>
          <cell r="GM43">
            <v>366</v>
          </cell>
          <cell r="GN43">
            <v>244</v>
          </cell>
          <cell r="GO43">
            <v>0</v>
          </cell>
          <cell r="GP43">
            <v>0</v>
          </cell>
          <cell r="GQ43">
            <v>0</v>
          </cell>
          <cell r="GR43">
            <v>245</v>
          </cell>
          <cell r="GS43">
            <v>415</v>
          </cell>
          <cell r="GT43">
            <v>368</v>
          </cell>
          <cell r="GU43">
            <v>0</v>
          </cell>
          <cell r="GV43">
            <v>0</v>
          </cell>
          <cell r="GW43">
            <v>0</v>
          </cell>
          <cell r="GX43">
            <v>379</v>
          </cell>
          <cell r="GY43">
            <v>229</v>
          </cell>
          <cell r="GZ43">
            <v>610</v>
          </cell>
          <cell r="HA43">
            <v>1</v>
          </cell>
          <cell r="HB43">
            <v>0</v>
          </cell>
          <cell r="HC43">
            <v>0</v>
          </cell>
          <cell r="HD43">
            <v>0</v>
          </cell>
          <cell r="HE43">
            <v>0</v>
          </cell>
          <cell r="HF43">
            <v>0</v>
          </cell>
          <cell r="HG43">
            <v>0</v>
          </cell>
          <cell r="HH43">
            <v>0</v>
          </cell>
          <cell r="HI43">
            <v>0</v>
          </cell>
          <cell r="HJ43">
            <v>0</v>
          </cell>
          <cell r="HK43">
            <v>0</v>
          </cell>
          <cell r="HL43">
            <v>0</v>
          </cell>
          <cell r="HM43">
            <v>0</v>
          </cell>
          <cell r="HN43">
            <v>0</v>
          </cell>
          <cell r="HO43">
            <v>0</v>
          </cell>
          <cell r="HP43">
            <v>1076</v>
          </cell>
          <cell r="HQ43">
            <v>701</v>
          </cell>
          <cell r="HR43">
            <v>1028</v>
          </cell>
          <cell r="HS43">
            <v>1219</v>
          </cell>
        </row>
        <row r="44">
          <cell r="EL44">
            <v>0.36458333333333398</v>
          </cell>
          <cell r="EM44">
            <v>31</v>
          </cell>
          <cell r="EN44">
            <v>175</v>
          </cell>
          <cell r="EO44">
            <v>95</v>
          </cell>
          <cell r="EP44">
            <v>9</v>
          </cell>
          <cell r="EQ44">
            <v>0</v>
          </cell>
          <cell r="ER44">
            <v>0</v>
          </cell>
          <cell r="ES44">
            <v>23</v>
          </cell>
          <cell r="ET44">
            <v>107</v>
          </cell>
          <cell r="EU44">
            <v>73</v>
          </cell>
          <cell r="EV44">
            <v>0</v>
          </cell>
          <cell r="EW44">
            <v>0</v>
          </cell>
          <cell r="EX44">
            <v>0</v>
          </cell>
          <cell r="EY44">
            <v>55</v>
          </cell>
          <cell r="EZ44">
            <v>123</v>
          </cell>
          <cell r="FA44">
            <v>124</v>
          </cell>
          <cell r="FB44">
            <v>0</v>
          </cell>
          <cell r="FC44">
            <v>0</v>
          </cell>
          <cell r="FD44">
            <v>0</v>
          </cell>
          <cell r="FE44">
            <v>95</v>
          </cell>
          <cell r="FF44">
            <v>73</v>
          </cell>
          <cell r="FG44">
            <v>159</v>
          </cell>
          <cell r="FH44">
            <v>0</v>
          </cell>
          <cell r="FI44">
            <v>0</v>
          </cell>
          <cell r="FJ44">
            <v>0</v>
          </cell>
          <cell r="FK44">
            <v>0</v>
          </cell>
          <cell r="FL44">
            <v>0</v>
          </cell>
          <cell r="FM44">
            <v>0</v>
          </cell>
          <cell r="FN44">
            <v>0</v>
          </cell>
          <cell r="FO44">
            <v>0</v>
          </cell>
          <cell r="FP44">
            <v>0</v>
          </cell>
          <cell r="FQ44">
            <v>0</v>
          </cell>
          <cell r="FR44">
            <v>0</v>
          </cell>
          <cell r="FS44">
            <v>0</v>
          </cell>
          <cell r="FT44">
            <v>0</v>
          </cell>
          <cell r="FU44">
            <v>0</v>
          </cell>
          <cell r="FV44">
            <v>0</v>
          </cell>
          <cell r="FW44">
            <v>310</v>
          </cell>
          <cell r="FX44">
            <v>203</v>
          </cell>
          <cell r="FY44">
            <v>302</v>
          </cell>
          <cell r="FZ44">
            <v>327</v>
          </cell>
          <cell r="GE44">
            <v>0.36458333333333398</v>
          </cell>
          <cell r="GF44">
            <v>92</v>
          </cell>
          <cell r="GG44">
            <v>624</v>
          </cell>
          <cell r="GH44">
            <v>352</v>
          </cell>
          <cell r="GI44">
            <v>11</v>
          </cell>
          <cell r="GJ44">
            <v>0</v>
          </cell>
          <cell r="GK44">
            <v>0</v>
          </cell>
          <cell r="GL44">
            <v>98</v>
          </cell>
          <cell r="GM44">
            <v>360</v>
          </cell>
          <cell r="GN44">
            <v>196</v>
          </cell>
          <cell r="GO44">
            <v>0</v>
          </cell>
          <cell r="GP44">
            <v>0</v>
          </cell>
          <cell r="GQ44">
            <v>0</v>
          </cell>
          <cell r="GR44">
            <v>237</v>
          </cell>
          <cell r="GS44">
            <v>400</v>
          </cell>
          <cell r="GT44">
            <v>370</v>
          </cell>
          <cell r="GU44">
            <v>0</v>
          </cell>
          <cell r="GV44">
            <v>0</v>
          </cell>
          <cell r="GW44">
            <v>0</v>
          </cell>
          <cell r="GX44">
            <v>360</v>
          </cell>
          <cell r="GY44">
            <v>173</v>
          </cell>
          <cell r="GZ44">
            <v>577</v>
          </cell>
          <cell r="HA44">
            <v>3</v>
          </cell>
          <cell r="HB44">
            <v>0</v>
          </cell>
          <cell r="HC44">
            <v>0</v>
          </cell>
          <cell r="HD44">
            <v>0</v>
          </cell>
          <cell r="HE44">
            <v>0</v>
          </cell>
          <cell r="HF44">
            <v>0</v>
          </cell>
          <cell r="HG44">
            <v>0</v>
          </cell>
          <cell r="HH44">
            <v>0</v>
          </cell>
          <cell r="HI44">
            <v>0</v>
          </cell>
          <cell r="HJ44">
            <v>0</v>
          </cell>
          <cell r="HK44">
            <v>0</v>
          </cell>
          <cell r="HL44">
            <v>0</v>
          </cell>
          <cell r="HM44">
            <v>0</v>
          </cell>
          <cell r="HN44">
            <v>0</v>
          </cell>
          <cell r="HO44">
            <v>0</v>
          </cell>
          <cell r="HP44">
            <v>1079</v>
          </cell>
          <cell r="HQ44">
            <v>654</v>
          </cell>
          <cell r="HR44">
            <v>1007</v>
          </cell>
          <cell r="HS44">
            <v>1113</v>
          </cell>
        </row>
        <row r="45">
          <cell r="EL45">
            <v>0.375</v>
          </cell>
          <cell r="EM45">
            <v>24</v>
          </cell>
          <cell r="EN45">
            <v>142</v>
          </cell>
          <cell r="EO45">
            <v>89</v>
          </cell>
          <cell r="EP45">
            <v>1</v>
          </cell>
          <cell r="EQ45">
            <v>0</v>
          </cell>
          <cell r="ER45">
            <v>0</v>
          </cell>
          <cell r="ES45">
            <v>26</v>
          </cell>
          <cell r="ET45">
            <v>91</v>
          </cell>
          <cell r="EU45">
            <v>44</v>
          </cell>
          <cell r="EV45">
            <v>0</v>
          </cell>
          <cell r="EW45">
            <v>0</v>
          </cell>
          <cell r="EX45">
            <v>0</v>
          </cell>
          <cell r="EY45">
            <v>79</v>
          </cell>
          <cell r="EZ45">
            <v>100</v>
          </cell>
          <cell r="FA45">
            <v>101</v>
          </cell>
          <cell r="FB45">
            <v>0</v>
          </cell>
          <cell r="FC45">
            <v>0</v>
          </cell>
          <cell r="FD45">
            <v>0</v>
          </cell>
          <cell r="FE45">
            <v>96</v>
          </cell>
          <cell r="FF45">
            <v>37</v>
          </cell>
          <cell r="FG45">
            <v>153</v>
          </cell>
          <cell r="FH45">
            <v>0</v>
          </cell>
          <cell r="FI45">
            <v>0</v>
          </cell>
          <cell r="FJ45">
            <v>0</v>
          </cell>
          <cell r="FK45">
            <v>0</v>
          </cell>
          <cell r="FL45">
            <v>0</v>
          </cell>
          <cell r="FM45">
            <v>0</v>
          </cell>
          <cell r="FN45">
            <v>0</v>
          </cell>
          <cell r="FO45">
            <v>0</v>
          </cell>
          <cell r="FP45">
            <v>0</v>
          </cell>
          <cell r="FQ45">
            <v>0</v>
          </cell>
          <cell r="FR45">
            <v>0</v>
          </cell>
          <cell r="FS45">
            <v>0</v>
          </cell>
          <cell r="FT45">
            <v>0</v>
          </cell>
          <cell r="FU45">
            <v>0</v>
          </cell>
          <cell r="FV45">
            <v>0</v>
          </cell>
          <cell r="FW45">
            <v>256</v>
          </cell>
          <cell r="FX45">
            <v>161</v>
          </cell>
          <cell r="FY45">
            <v>280</v>
          </cell>
          <cell r="FZ45">
            <v>286</v>
          </cell>
          <cell r="GE45">
            <v>0.375</v>
          </cell>
          <cell r="GF45">
            <v>84</v>
          </cell>
          <cell r="GG45">
            <v>640</v>
          </cell>
          <cell r="GH45">
            <v>345</v>
          </cell>
          <cell r="GI45">
            <v>3</v>
          </cell>
          <cell r="GJ45">
            <v>0</v>
          </cell>
          <cell r="GK45">
            <v>0</v>
          </cell>
          <cell r="GL45">
            <v>107</v>
          </cell>
          <cell r="GM45">
            <v>358</v>
          </cell>
          <cell r="GN45">
            <v>163</v>
          </cell>
          <cell r="GO45">
            <v>0</v>
          </cell>
          <cell r="GP45">
            <v>0</v>
          </cell>
          <cell r="GQ45">
            <v>0</v>
          </cell>
          <cell r="GR45">
            <v>237</v>
          </cell>
          <cell r="GS45">
            <v>352</v>
          </cell>
          <cell r="GT45">
            <v>318</v>
          </cell>
          <cell r="GU45">
            <v>0</v>
          </cell>
          <cell r="GV45">
            <v>0</v>
          </cell>
          <cell r="GW45">
            <v>0</v>
          </cell>
          <cell r="GX45">
            <v>354</v>
          </cell>
          <cell r="GY45">
            <v>127</v>
          </cell>
          <cell r="GZ45">
            <v>565</v>
          </cell>
          <cell r="HA45">
            <v>4</v>
          </cell>
          <cell r="HB45">
            <v>0</v>
          </cell>
          <cell r="HC45">
            <v>0</v>
          </cell>
          <cell r="HD45">
            <v>0</v>
          </cell>
          <cell r="HE45">
            <v>0</v>
          </cell>
          <cell r="HF45">
            <v>0</v>
          </cell>
          <cell r="HG45">
            <v>0</v>
          </cell>
          <cell r="HH45">
            <v>0</v>
          </cell>
          <cell r="HI45">
            <v>0</v>
          </cell>
          <cell r="HJ45">
            <v>0</v>
          </cell>
          <cell r="HK45">
            <v>0</v>
          </cell>
          <cell r="HL45">
            <v>0</v>
          </cell>
          <cell r="HM45">
            <v>0</v>
          </cell>
          <cell r="HN45">
            <v>0</v>
          </cell>
          <cell r="HO45">
            <v>0</v>
          </cell>
          <cell r="HP45">
            <v>1072</v>
          </cell>
          <cell r="HQ45">
            <v>628</v>
          </cell>
          <cell r="HR45">
            <v>907</v>
          </cell>
          <cell r="HS45">
            <v>1050</v>
          </cell>
        </row>
        <row r="46">
          <cell r="EL46">
            <v>0.38541666666666702</v>
          </cell>
          <cell r="EM46">
            <v>15</v>
          </cell>
          <cell r="EN46">
            <v>129</v>
          </cell>
          <cell r="EO46">
            <v>75</v>
          </cell>
          <cell r="EP46">
            <v>1</v>
          </cell>
          <cell r="EQ46">
            <v>0</v>
          </cell>
          <cell r="ER46">
            <v>0</v>
          </cell>
          <cell r="ES46">
            <v>26</v>
          </cell>
          <cell r="ET46">
            <v>67</v>
          </cell>
          <cell r="EU46">
            <v>40</v>
          </cell>
          <cell r="EV46">
            <v>0</v>
          </cell>
          <cell r="EW46">
            <v>0</v>
          </cell>
          <cell r="EX46">
            <v>0</v>
          </cell>
          <cell r="EY46">
            <v>49</v>
          </cell>
          <cell r="EZ46">
            <v>90</v>
          </cell>
          <cell r="FA46">
            <v>58</v>
          </cell>
          <cell r="FB46">
            <v>0</v>
          </cell>
          <cell r="FC46">
            <v>0</v>
          </cell>
          <cell r="FD46">
            <v>0</v>
          </cell>
          <cell r="FE46">
            <v>95</v>
          </cell>
          <cell r="FF46">
            <v>34</v>
          </cell>
          <cell r="FG46">
            <v>142</v>
          </cell>
          <cell r="FH46">
            <v>1</v>
          </cell>
          <cell r="FI46">
            <v>0</v>
          </cell>
          <cell r="FJ46">
            <v>0</v>
          </cell>
          <cell r="FK46">
            <v>0</v>
          </cell>
          <cell r="FL46">
            <v>0</v>
          </cell>
          <cell r="FM46">
            <v>0</v>
          </cell>
          <cell r="FN46">
            <v>0</v>
          </cell>
          <cell r="FO46">
            <v>0</v>
          </cell>
          <cell r="FP46">
            <v>0</v>
          </cell>
          <cell r="FQ46">
            <v>0</v>
          </cell>
          <cell r="FR46">
            <v>0</v>
          </cell>
          <cell r="FS46">
            <v>0</v>
          </cell>
          <cell r="FT46">
            <v>0</v>
          </cell>
          <cell r="FU46">
            <v>0</v>
          </cell>
          <cell r="FV46">
            <v>0</v>
          </cell>
          <cell r="FW46">
            <v>220</v>
          </cell>
          <cell r="FX46">
            <v>133</v>
          </cell>
          <cell r="FY46">
            <v>197</v>
          </cell>
          <cell r="FZ46">
            <v>272</v>
          </cell>
          <cell r="GE46">
            <v>0.38541666666666702</v>
          </cell>
          <cell r="GF46">
            <v>73</v>
          </cell>
          <cell r="GG46">
            <v>595</v>
          </cell>
          <cell r="GH46">
            <v>304</v>
          </cell>
          <cell r="GI46">
            <v>4</v>
          </cell>
          <cell r="GJ46">
            <v>0</v>
          </cell>
          <cell r="GK46">
            <v>0</v>
          </cell>
          <cell r="GL46">
            <v>110</v>
          </cell>
          <cell r="GM46">
            <v>363</v>
          </cell>
          <cell r="GN46">
            <v>159</v>
          </cell>
          <cell r="GO46">
            <v>1</v>
          </cell>
          <cell r="GP46">
            <v>0</v>
          </cell>
          <cell r="GQ46">
            <v>0</v>
          </cell>
          <cell r="GR46">
            <v>216</v>
          </cell>
          <cell r="GS46">
            <v>316</v>
          </cell>
          <cell r="GT46">
            <v>282</v>
          </cell>
          <cell r="GU46">
            <v>0</v>
          </cell>
          <cell r="GV46">
            <v>0</v>
          </cell>
          <cell r="GW46">
            <v>0</v>
          </cell>
          <cell r="GX46">
            <v>336</v>
          </cell>
          <cell r="GY46">
            <v>113</v>
          </cell>
          <cell r="GZ46">
            <v>552</v>
          </cell>
          <cell r="HA46">
            <v>4</v>
          </cell>
          <cell r="HB46">
            <v>0</v>
          </cell>
          <cell r="HC46">
            <v>0</v>
          </cell>
          <cell r="HD46">
            <v>0</v>
          </cell>
          <cell r="HE46">
            <v>0</v>
          </cell>
          <cell r="HF46">
            <v>0</v>
          </cell>
          <cell r="HG46">
            <v>0</v>
          </cell>
          <cell r="HH46">
            <v>0</v>
          </cell>
          <cell r="HI46">
            <v>0</v>
          </cell>
          <cell r="HJ46">
            <v>0</v>
          </cell>
          <cell r="HK46">
            <v>0</v>
          </cell>
          <cell r="HL46">
            <v>0</v>
          </cell>
          <cell r="HM46">
            <v>0</v>
          </cell>
          <cell r="HN46">
            <v>0</v>
          </cell>
          <cell r="HO46">
            <v>0</v>
          </cell>
          <cell r="HP46">
            <v>976</v>
          </cell>
          <cell r="HQ46">
            <v>633</v>
          </cell>
          <cell r="HR46">
            <v>814</v>
          </cell>
          <cell r="HS46">
            <v>1005</v>
          </cell>
        </row>
        <row r="47">
          <cell r="EL47">
            <v>0.39583333333333331</v>
          </cell>
          <cell r="EM47">
            <v>22</v>
          </cell>
          <cell r="EN47">
            <v>178</v>
          </cell>
          <cell r="EO47">
            <v>93</v>
          </cell>
          <cell r="EP47">
            <v>0</v>
          </cell>
          <cell r="EQ47">
            <v>0</v>
          </cell>
          <cell r="ER47">
            <v>0</v>
          </cell>
          <cell r="ES47">
            <v>23</v>
          </cell>
          <cell r="ET47">
            <v>95</v>
          </cell>
          <cell r="EU47">
            <v>39</v>
          </cell>
          <cell r="EV47">
            <v>0</v>
          </cell>
          <cell r="EW47">
            <v>0</v>
          </cell>
          <cell r="EX47">
            <v>0</v>
          </cell>
          <cell r="EY47">
            <v>54</v>
          </cell>
          <cell r="EZ47">
            <v>87</v>
          </cell>
          <cell r="FA47">
            <v>87</v>
          </cell>
          <cell r="FB47">
            <v>0</v>
          </cell>
          <cell r="FC47">
            <v>0</v>
          </cell>
          <cell r="FD47">
            <v>0</v>
          </cell>
          <cell r="FE47">
            <v>74</v>
          </cell>
          <cell r="FF47">
            <v>29</v>
          </cell>
          <cell r="FG47">
            <v>123</v>
          </cell>
          <cell r="FH47">
            <v>2</v>
          </cell>
          <cell r="FI47">
            <v>0</v>
          </cell>
          <cell r="FJ47">
            <v>0</v>
          </cell>
          <cell r="FK47">
            <v>0</v>
          </cell>
          <cell r="FL47">
            <v>0</v>
          </cell>
          <cell r="FM47">
            <v>0</v>
          </cell>
          <cell r="FN47">
            <v>0</v>
          </cell>
          <cell r="FO47">
            <v>0</v>
          </cell>
          <cell r="FP47">
            <v>0</v>
          </cell>
          <cell r="FQ47">
            <v>0</v>
          </cell>
          <cell r="FR47">
            <v>0</v>
          </cell>
          <cell r="FS47">
            <v>0</v>
          </cell>
          <cell r="FT47">
            <v>0</v>
          </cell>
          <cell r="FU47">
            <v>0</v>
          </cell>
          <cell r="FV47">
            <v>0</v>
          </cell>
          <cell r="FW47">
            <v>293</v>
          </cell>
          <cell r="FX47">
            <v>157</v>
          </cell>
          <cell r="FY47">
            <v>228</v>
          </cell>
          <cell r="FZ47">
            <v>228</v>
          </cell>
          <cell r="GE47">
            <v>0.39583333333333331</v>
          </cell>
          <cell r="GF47">
            <v>81</v>
          </cell>
          <cell r="GG47">
            <v>651</v>
          </cell>
          <cell r="GH47">
            <v>320</v>
          </cell>
          <cell r="GI47">
            <v>3</v>
          </cell>
          <cell r="GJ47">
            <v>0</v>
          </cell>
          <cell r="GK47">
            <v>0</v>
          </cell>
          <cell r="GL47">
            <v>127</v>
          </cell>
          <cell r="GM47">
            <v>388</v>
          </cell>
          <cell r="GN47">
            <v>173</v>
          </cell>
          <cell r="GO47">
            <v>1</v>
          </cell>
          <cell r="GP47">
            <v>0</v>
          </cell>
          <cell r="GQ47">
            <v>0</v>
          </cell>
          <cell r="GR47">
            <v>218</v>
          </cell>
          <cell r="GS47">
            <v>286</v>
          </cell>
          <cell r="GT47">
            <v>301</v>
          </cell>
          <cell r="GU47">
            <v>0</v>
          </cell>
          <cell r="GV47">
            <v>0</v>
          </cell>
          <cell r="GW47">
            <v>0</v>
          </cell>
          <cell r="GX47">
            <v>319</v>
          </cell>
          <cell r="GY47">
            <v>110</v>
          </cell>
          <cell r="GZ47">
            <v>534</v>
          </cell>
          <cell r="HA47">
            <v>4</v>
          </cell>
          <cell r="HB47">
            <v>0</v>
          </cell>
          <cell r="HC47">
            <v>0</v>
          </cell>
          <cell r="HD47">
            <v>0</v>
          </cell>
          <cell r="HE47">
            <v>0</v>
          </cell>
          <cell r="HF47">
            <v>0</v>
          </cell>
          <cell r="HG47">
            <v>0</v>
          </cell>
          <cell r="HH47">
            <v>0</v>
          </cell>
          <cell r="HI47">
            <v>0</v>
          </cell>
          <cell r="HJ47">
            <v>0</v>
          </cell>
          <cell r="HK47">
            <v>0</v>
          </cell>
          <cell r="HL47">
            <v>0</v>
          </cell>
          <cell r="HM47">
            <v>0</v>
          </cell>
          <cell r="HN47">
            <v>0</v>
          </cell>
          <cell r="HO47">
            <v>0</v>
          </cell>
          <cell r="HP47">
            <v>1055</v>
          </cell>
          <cell r="HQ47">
            <v>689</v>
          </cell>
          <cell r="HR47">
            <v>805</v>
          </cell>
          <cell r="HS47">
            <v>967</v>
          </cell>
        </row>
        <row r="48">
          <cell r="EL48">
            <v>0.40625</v>
          </cell>
          <cell r="EM48">
            <v>23</v>
          </cell>
          <cell r="EN48">
            <v>191</v>
          </cell>
          <cell r="EO48">
            <v>88</v>
          </cell>
          <cell r="EP48">
            <v>1</v>
          </cell>
          <cell r="EQ48">
            <v>0</v>
          </cell>
          <cell r="ER48">
            <v>0</v>
          </cell>
          <cell r="ES48">
            <v>32</v>
          </cell>
          <cell r="ET48">
            <v>105</v>
          </cell>
          <cell r="EU48">
            <v>40</v>
          </cell>
          <cell r="EV48">
            <v>0</v>
          </cell>
          <cell r="EW48">
            <v>0</v>
          </cell>
          <cell r="EX48">
            <v>0</v>
          </cell>
          <cell r="EY48">
            <v>55</v>
          </cell>
          <cell r="EZ48">
            <v>75</v>
          </cell>
          <cell r="FA48">
            <v>72</v>
          </cell>
          <cell r="FB48">
            <v>0</v>
          </cell>
          <cell r="FC48">
            <v>0</v>
          </cell>
          <cell r="FD48">
            <v>0</v>
          </cell>
          <cell r="FE48">
            <v>89</v>
          </cell>
          <cell r="FF48">
            <v>27</v>
          </cell>
          <cell r="FG48">
            <v>147</v>
          </cell>
          <cell r="FH48">
            <v>1</v>
          </cell>
          <cell r="FI48">
            <v>0</v>
          </cell>
          <cell r="FJ48">
            <v>0</v>
          </cell>
          <cell r="FK48">
            <v>0</v>
          </cell>
          <cell r="FL48">
            <v>0</v>
          </cell>
          <cell r="FM48">
            <v>0</v>
          </cell>
          <cell r="FN48">
            <v>0</v>
          </cell>
          <cell r="FO48">
            <v>0</v>
          </cell>
          <cell r="FP48">
            <v>0</v>
          </cell>
          <cell r="FQ48">
            <v>0</v>
          </cell>
          <cell r="FR48">
            <v>0</v>
          </cell>
          <cell r="FS48">
            <v>0</v>
          </cell>
          <cell r="FT48">
            <v>0</v>
          </cell>
          <cell r="FU48">
            <v>0</v>
          </cell>
          <cell r="FV48">
            <v>0</v>
          </cell>
          <cell r="FW48">
            <v>303</v>
          </cell>
          <cell r="FX48">
            <v>177</v>
          </cell>
          <cell r="FY48">
            <v>202</v>
          </cell>
          <cell r="FZ48">
            <v>264</v>
          </cell>
          <cell r="GE48">
            <v>0.40625</v>
          </cell>
          <cell r="GF48">
            <v>85</v>
          </cell>
          <cell r="GG48">
            <v>657</v>
          </cell>
          <cell r="GH48">
            <v>322</v>
          </cell>
          <cell r="GI48">
            <v>3</v>
          </cell>
          <cell r="GJ48">
            <v>0</v>
          </cell>
          <cell r="GK48">
            <v>0</v>
          </cell>
          <cell r="GL48">
            <v>142</v>
          </cell>
          <cell r="GM48">
            <v>402</v>
          </cell>
          <cell r="GN48">
            <v>182</v>
          </cell>
          <cell r="GO48">
            <v>1</v>
          </cell>
          <cell r="GP48">
            <v>0</v>
          </cell>
          <cell r="GQ48">
            <v>0</v>
          </cell>
          <cell r="GR48">
            <v>211</v>
          </cell>
          <cell r="GS48">
            <v>272</v>
          </cell>
          <cell r="GT48">
            <v>278</v>
          </cell>
          <cell r="GU48">
            <v>0</v>
          </cell>
          <cell r="GV48">
            <v>0</v>
          </cell>
          <cell r="GW48">
            <v>0</v>
          </cell>
          <cell r="GX48">
            <v>342</v>
          </cell>
          <cell r="GY48">
            <v>114</v>
          </cell>
          <cell r="GZ48">
            <v>535</v>
          </cell>
          <cell r="HA48">
            <v>3</v>
          </cell>
          <cell r="HB48">
            <v>0</v>
          </cell>
          <cell r="HC48">
            <v>0</v>
          </cell>
          <cell r="HD48">
            <v>0</v>
          </cell>
          <cell r="HE48">
            <v>0</v>
          </cell>
          <cell r="HF48">
            <v>0</v>
          </cell>
          <cell r="HG48">
            <v>0</v>
          </cell>
          <cell r="HH48">
            <v>0</v>
          </cell>
          <cell r="HI48">
            <v>0</v>
          </cell>
          <cell r="HJ48">
            <v>0</v>
          </cell>
          <cell r="HK48">
            <v>0</v>
          </cell>
          <cell r="HL48">
            <v>0</v>
          </cell>
          <cell r="HM48">
            <v>0</v>
          </cell>
          <cell r="HN48">
            <v>0</v>
          </cell>
          <cell r="HO48">
            <v>0</v>
          </cell>
          <cell r="HP48">
            <v>1067</v>
          </cell>
          <cell r="HQ48">
            <v>727</v>
          </cell>
          <cell r="HR48">
            <v>761</v>
          </cell>
          <cell r="HS48">
            <v>994</v>
          </cell>
        </row>
        <row r="49">
          <cell r="EL49">
            <v>0.41666666666666702</v>
          </cell>
          <cell r="EM49">
            <v>13</v>
          </cell>
          <cell r="EN49">
            <v>97</v>
          </cell>
          <cell r="EO49">
            <v>48</v>
          </cell>
          <cell r="EP49">
            <v>2</v>
          </cell>
          <cell r="EQ49">
            <v>0</v>
          </cell>
          <cell r="ER49">
            <v>0</v>
          </cell>
          <cell r="ES49">
            <v>29</v>
          </cell>
          <cell r="ET49">
            <v>96</v>
          </cell>
          <cell r="EU49">
            <v>40</v>
          </cell>
          <cell r="EV49">
            <v>1</v>
          </cell>
          <cell r="EW49">
            <v>0</v>
          </cell>
          <cell r="EX49">
            <v>0</v>
          </cell>
          <cell r="EY49">
            <v>58</v>
          </cell>
          <cell r="EZ49">
            <v>64</v>
          </cell>
          <cell r="FA49">
            <v>65</v>
          </cell>
          <cell r="FB49">
            <v>0</v>
          </cell>
          <cell r="FC49">
            <v>0</v>
          </cell>
          <cell r="FD49">
            <v>0</v>
          </cell>
          <cell r="FE49">
            <v>78</v>
          </cell>
          <cell r="FF49">
            <v>23</v>
          </cell>
          <cell r="FG49">
            <v>140</v>
          </cell>
          <cell r="FH49">
            <v>0</v>
          </cell>
          <cell r="FI49">
            <v>0</v>
          </cell>
          <cell r="FJ49">
            <v>0</v>
          </cell>
          <cell r="FK49">
            <v>0</v>
          </cell>
          <cell r="FL49">
            <v>0</v>
          </cell>
          <cell r="FM49">
            <v>0</v>
          </cell>
          <cell r="FN49">
            <v>0</v>
          </cell>
          <cell r="FO49">
            <v>0</v>
          </cell>
          <cell r="FP49">
            <v>0</v>
          </cell>
          <cell r="FQ49">
            <v>0</v>
          </cell>
          <cell r="FR49">
            <v>0</v>
          </cell>
          <cell r="FS49">
            <v>0</v>
          </cell>
          <cell r="FT49">
            <v>0</v>
          </cell>
          <cell r="FU49">
            <v>0</v>
          </cell>
          <cell r="FV49">
            <v>0</v>
          </cell>
          <cell r="FW49">
            <v>160</v>
          </cell>
          <cell r="FX49">
            <v>166</v>
          </cell>
          <cell r="FY49">
            <v>187</v>
          </cell>
          <cell r="FZ49">
            <v>241</v>
          </cell>
          <cell r="GE49">
            <v>0.41666666666666702</v>
          </cell>
          <cell r="GF49">
            <v>78</v>
          </cell>
          <cell r="GG49">
            <v>624</v>
          </cell>
          <cell r="GH49">
            <v>331</v>
          </cell>
          <cell r="GI49">
            <v>2</v>
          </cell>
          <cell r="GJ49">
            <v>0</v>
          </cell>
          <cell r="GK49">
            <v>0</v>
          </cell>
          <cell r="GL49">
            <v>150</v>
          </cell>
          <cell r="GM49">
            <v>412</v>
          </cell>
          <cell r="GN49">
            <v>181</v>
          </cell>
          <cell r="GO49">
            <v>1</v>
          </cell>
          <cell r="GP49">
            <v>0</v>
          </cell>
          <cell r="GQ49">
            <v>0</v>
          </cell>
          <cell r="GR49">
            <v>200</v>
          </cell>
          <cell r="GS49">
            <v>275</v>
          </cell>
          <cell r="GT49">
            <v>291</v>
          </cell>
          <cell r="GU49">
            <v>0</v>
          </cell>
          <cell r="GV49">
            <v>0</v>
          </cell>
          <cell r="GW49">
            <v>0</v>
          </cell>
          <cell r="GX49">
            <v>352</v>
          </cell>
          <cell r="GY49">
            <v>126</v>
          </cell>
          <cell r="GZ49">
            <v>537</v>
          </cell>
          <cell r="HA49">
            <v>3</v>
          </cell>
          <cell r="HB49">
            <v>0</v>
          </cell>
          <cell r="HC49">
            <v>0</v>
          </cell>
          <cell r="HD49">
            <v>0</v>
          </cell>
          <cell r="HE49">
            <v>0</v>
          </cell>
          <cell r="HF49">
            <v>0</v>
          </cell>
          <cell r="HG49">
            <v>0</v>
          </cell>
          <cell r="HH49">
            <v>0</v>
          </cell>
          <cell r="HI49">
            <v>0</v>
          </cell>
          <cell r="HJ49">
            <v>0</v>
          </cell>
          <cell r="HK49">
            <v>0</v>
          </cell>
          <cell r="HL49">
            <v>0</v>
          </cell>
          <cell r="HM49">
            <v>0</v>
          </cell>
          <cell r="HN49">
            <v>0</v>
          </cell>
          <cell r="HO49">
            <v>0</v>
          </cell>
          <cell r="HP49">
            <v>1035</v>
          </cell>
          <cell r="HQ49">
            <v>744</v>
          </cell>
          <cell r="HR49">
            <v>766</v>
          </cell>
          <cell r="HS49">
            <v>1018</v>
          </cell>
        </row>
        <row r="50">
          <cell r="EL50">
            <v>0.42708333333333398</v>
          </cell>
          <cell r="EM50">
            <v>23</v>
          </cell>
          <cell r="EN50">
            <v>185</v>
          </cell>
          <cell r="EO50">
            <v>91</v>
          </cell>
          <cell r="EP50">
            <v>0</v>
          </cell>
          <cell r="EQ50">
            <v>0</v>
          </cell>
          <cell r="ER50">
            <v>0</v>
          </cell>
          <cell r="ES50">
            <v>43</v>
          </cell>
          <cell r="ET50">
            <v>92</v>
          </cell>
          <cell r="EU50">
            <v>54</v>
          </cell>
          <cell r="EV50">
            <v>0</v>
          </cell>
          <cell r="EW50">
            <v>0</v>
          </cell>
          <cell r="EX50">
            <v>0</v>
          </cell>
          <cell r="EY50">
            <v>51</v>
          </cell>
          <cell r="EZ50">
            <v>60</v>
          </cell>
          <cell r="FA50">
            <v>77</v>
          </cell>
          <cell r="FB50">
            <v>0</v>
          </cell>
          <cell r="FC50">
            <v>0</v>
          </cell>
          <cell r="FD50">
            <v>0</v>
          </cell>
          <cell r="FE50">
            <v>78</v>
          </cell>
          <cell r="FF50">
            <v>31</v>
          </cell>
          <cell r="FG50">
            <v>124</v>
          </cell>
          <cell r="FH50">
            <v>1</v>
          </cell>
          <cell r="FI50">
            <v>0</v>
          </cell>
          <cell r="FJ50">
            <v>0</v>
          </cell>
          <cell r="FK50">
            <v>0</v>
          </cell>
          <cell r="FL50">
            <v>0</v>
          </cell>
          <cell r="FM50">
            <v>0</v>
          </cell>
          <cell r="FN50">
            <v>0</v>
          </cell>
          <cell r="FO50">
            <v>0</v>
          </cell>
          <cell r="FP50">
            <v>0</v>
          </cell>
          <cell r="FQ50">
            <v>0</v>
          </cell>
          <cell r="FR50">
            <v>0</v>
          </cell>
          <cell r="FS50">
            <v>0</v>
          </cell>
          <cell r="FT50">
            <v>0</v>
          </cell>
          <cell r="FU50">
            <v>0</v>
          </cell>
          <cell r="FV50">
            <v>0</v>
          </cell>
          <cell r="FW50">
            <v>299</v>
          </cell>
          <cell r="FX50">
            <v>189</v>
          </cell>
          <cell r="FY50">
            <v>188</v>
          </cell>
          <cell r="FZ50">
            <v>234</v>
          </cell>
          <cell r="GE50">
            <v>0.42708333333333398</v>
          </cell>
          <cell r="GF50">
            <v>78</v>
          </cell>
          <cell r="GG50">
            <v>670</v>
          </cell>
          <cell r="GH50">
            <v>353</v>
          </cell>
          <cell r="GI50">
            <v>0</v>
          </cell>
          <cell r="GJ50">
            <v>0</v>
          </cell>
          <cell r="GK50">
            <v>0</v>
          </cell>
          <cell r="GL50">
            <v>154</v>
          </cell>
          <cell r="GM50">
            <v>443</v>
          </cell>
          <cell r="GN50">
            <v>181</v>
          </cell>
          <cell r="GO50">
            <v>0</v>
          </cell>
          <cell r="GP50">
            <v>0</v>
          </cell>
          <cell r="GQ50">
            <v>0</v>
          </cell>
          <cell r="GR50">
            <v>187</v>
          </cell>
          <cell r="GS50">
            <v>284</v>
          </cell>
          <cell r="GT50">
            <v>310</v>
          </cell>
          <cell r="GU50">
            <v>0</v>
          </cell>
          <cell r="GV50">
            <v>0</v>
          </cell>
          <cell r="GW50">
            <v>0</v>
          </cell>
          <cell r="GX50">
            <v>362</v>
          </cell>
          <cell r="GY50">
            <v>133</v>
          </cell>
          <cell r="GZ50">
            <v>513</v>
          </cell>
          <cell r="HA50">
            <v>3</v>
          </cell>
          <cell r="HB50">
            <v>0</v>
          </cell>
          <cell r="HC50">
            <v>0</v>
          </cell>
          <cell r="HD50">
            <v>0</v>
          </cell>
          <cell r="HE50">
            <v>0</v>
          </cell>
          <cell r="HF50">
            <v>0</v>
          </cell>
          <cell r="HG50">
            <v>0</v>
          </cell>
          <cell r="HH50">
            <v>0</v>
          </cell>
          <cell r="HI50">
            <v>0</v>
          </cell>
          <cell r="HJ50">
            <v>0</v>
          </cell>
          <cell r="HK50">
            <v>0</v>
          </cell>
          <cell r="HL50">
            <v>0</v>
          </cell>
          <cell r="HM50">
            <v>0</v>
          </cell>
          <cell r="HN50">
            <v>0</v>
          </cell>
          <cell r="HO50">
            <v>0</v>
          </cell>
          <cell r="HP50">
            <v>1101</v>
          </cell>
          <cell r="HQ50">
            <v>778</v>
          </cell>
          <cell r="HR50">
            <v>781</v>
          </cell>
          <cell r="HS50">
            <v>1011</v>
          </cell>
        </row>
        <row r="51">
          <cell r="EL51">
            <v>0.4375</v>
          </cell>
          <cell r="EM51">
            <v>26</v>
          </cell>
          <cell r="EN51">
            <v>184</v>
          </cell>
          <cell r="EO51">
            <v>95</v>
          </cell>
          <cell r="EP51">
            <v>0</v>
          </cell>
          <cell r="EQ51">
            <v>0</v>
          </cell>
          <cell r="ER51">
            <v>0</v>
          </cell>
          <cell r="ES51">
            <v>38</v>
          </cell>
          <cell r="ET51">
            <v>109</v>
          </cell>
          <cell r="EU51">
            <v>48</v>
          </cell>
          <cell r="EV51">
            <v>0</v>
          </cell>
          <cell r="EW51">
            <v>0</v>
          </cell>
          <cell r="EX51">
            <v>0</v>
          </cell>
          <cell r="EY51">
            <v>47</v>
          </cell>
          <cell r="EZ51">
            <v>73</v>
          </cell>
          <cell r="FA51">
            <v>64</v>
          </cell>
          <cell r="FB51">
            <v>0</v>
          </cell>
          <cell r="FC51">
            <v>0</v>
          </cell>
          <cell r="FD51">
            <v>0</v>
          </cell>
          <cell r="FE51">
            <v>97</v>
          </cell>
          <cell r="FF51">
            <v>33</v>
          </cell>
          <cell r="FG51">
            <v>124</v>
          </cell>
          <cell r="FH51">
            <v>1</v>
          </cell>
          <cell r="FI51">
            <v>0</v>
          </cell>
          <cell r="FJ51">
            <v>0</v>
          </cell>
          <cell r="FK51">
            <v>0</v>
          </cell>
          <cell r="FL51">
            <v>0</v>
          </cell>
          <cell r="FM51">
            <v>0</v>
          </cell>
          <cell r="FN51">
            <v>0</v>
          </cell>
          <cell r="FO51">
            <v>0</v>
          </cell>
          <cell r="FP51">
            <v>0</v>
          </cell>
          <cell r="FQ51">
            <v>0</v>
          </cell>
          <cell r="FR51">
            <v>0</v>
          </cell>
          <cell r="FS51">
            <v>0</v>
          </cell>
          <cell r="FT51">
            <v>0</v>
          </cell>
          <cell r="FU51">
            <v>0</v>
          </cell>
          <cell r="FV51">
            <v>0</v>
          </cell>
          <cell r="FW51">
            <v>305</v>
          </cell>
          <cell r="FX51">
            <v>195</v>
          </cell>
          <cell r="FY51">
            <v>184</v>
          </cell>
          <cell r="FZ51">
            <v>255</v>
          </cell>
          <cell r="GE51">
            <v>0.4375</v>
          </cell>
          <cell r="GF51">
            <v>75</v>
          </cell>
          <cell r="GG51">
            <v>635</v>
          </cell>
          <cell r="GH51">
            <v>339</v>
          </cell>
          <cell r="GI51">
            <v>0</v>
          </cell>
          <cell r="GJ51">
            <v>0</v>
          </cell>
          <cell r="GK51">
            <v>0</v>
          </cell>
          <cell r="GL51">
            <v>144</v>
          </cell>
          <cell r="GM51">
            <v>490</v>
          </cell>
          <cell r="GN51">
            <v>176</v>
          </cell>
          <cell r="GO51">
            <v>0</v>
          </cell>
          <cell r="GP51">
            <v>0</v>
          </cell>
          <cell r="GQ51">
            <v>0</v>
          </cell>
          <cell r="GR51">
            <v>198</v>
          </cell>
          <cell r="GS51">
            <v>287</v>
          </cell>
          <cell r="GT51">
            <v>301</v>
          </cell>
          <cell r="GU51">
            <v>0</v>
          </cell>
          <cell r="GV51">
            <v>0</v>
          </cell>
          <cell r="GW51">
            <v>0</v>
          </cell>
          <cell r="GX51">
            <v>383</v>
          </cell>
          <cell r="GY51">
            <v>142</v>
          </cell>
          <cell r="GZ51">
            <v>518</v>
          </cell>
          <cell r="HA51">
            <v>2</v>
          </cell>
          <cell r="HB51">
            <v>0</v>
          </cell>
          <cell r="HC51">
            <v>0</v>
          </cell>
          <cell r="HD51">
            <v>0</v>
          </cell>
          <cell r="HE51">
            <v>0</v>
          </cell>
          <cell r="HF51">
            <v>0</v>
          </cell>
          <cell r="HG51">
            <v>0</v>
          </cell>
          <cell r="HH51">
            <v>0</v>
          </cell>
          <cell r="HI51">
            <v>0</v>
          </cell>
          <cell r="HJ51">
            <v>0</v>
          </cell>
          <cell r="HK51">
            <v>0</v>
          </cell>
          <cell r="HL51">
            <v>0</v>
          </cell>
          <cell r="HM51">
            <v>0</v>
          </cell>
          <cell r="HN51">
            <v>0</v>
          </cell>
          <cell r="HO51">
            <v>0</v>
          </cell>
          <cell r="HP51">
            <v>1049</v>
          </cell>
          <cell r="HQ51">
            <v>810</v>
          </cell>
          <cell r="HR51">
            <v>786</v>
          </cell>
          <cell r="HS51">
            <v>1045</v>
          </cell>
        </row>
        <row r="52">
          <cell r="EL52">
            <v>0.44791666666666702</v>
          </cell>
          <cell r="EM52">
            <v>16</v>
          </cell>
          <cell r="EN52">
            <v>158</v>
          </cell>
          <cell r="EO52">
            <v>97</v>
          </cell>
          <cell r="EP52">
            <v>0</v>
          </cell>
          <cell r="EQ52">
            <v>0</v>
          </cell>
          <cell r="ER52">
            <v>0</v>
          </cell>
          <cell r="ES52">
            <v>40</v>
          </cell>
          <cell r="ET52">
            <v>115</v>
          </cell>
          <cell r="EU52">
            <v>39</v>
          </cell>
          <cell r="EV52">
            <v>0</v>
          </cell>
          <cell r="EW52">
            <v>0</v>
          </cell>
          <cell r="EX52">
            <v>0</v>
          </cell>
          <cell r="EY52">
            <v>44</v>
          </cell>
          <cell r="EZ52">
            <v>78</v>
          </cell>
          <cell r="FA52">
            <v>85</v>
          </cell>
          <cell r="FB52">
            <v>0</v>
          </cell>
          <cell r="FC52">
            <v>0</v>
          </cell>
          <cell r="FD52">
            <v>0</v>
          </cell>
          <cell r="FE52">
            <v>99</v>
          </cell>
          <cell r="FF52">
            <v>39</v>
          </cell>
          <cell r="FG52">
            <v>149</v>
          </cell>
          <cell r="FH52">
            <v>1</v>
          </cell>
          <cell r="FI52">
            <v>0</v>
          </cell>
          <cell r="FJ52">
            <v>0</v>
          </cell>
          <cell r="FK52">
            <v>0</v>
          </cell>
          <cell r="FL52">
            <v>0</v>
          </cell>
          <cell r="FM52">
            <v>0</v>
          </cell>
          <cell r="FN52">
            <v>0</v>
          </cell>
          <cell r="FO52">
            <v>0</v>
          </cell>
          <cell r="FP52">
            <v>0</v>
          </cell>
          <cell r="FQ52">
            <v>0</v>
          </cell>
          <cell r="FR52">
            <v>0</v>
          </cell>
          <cell r="FS52">
            <v>0</v>
          </cell>
          <cell r="FT52">
            <v>0</v>
          </cell>
          <cell r="FU52">
            <v>0</v>
          </cell>
          <cell r="FV52">
            <v>0</v>
          </cell>
          <cell r="FW52">
            <v>271</v>
          </cell>
          <cell r="FX52">
            <v>194</v>
          </cell>
          <cell r="FY52">
            <v>207</v>
          </cell>
          <cell r="FZ52">
            <v>288</v>
          </cell>
          <cell r="GE52">
            <v>0.44791666666666702</v>
          </cell>
          <cell r="GF52">
            <v>78</v>
          </cell>
          <cell r="GG52">
            <v>636</v>
          </cell>
          <cell r="GH52">
            <v>325</v>
          </cell>
          <cell r="GI52">
            <v>0</v>
          </cell>
          <cell r="GJ52">
            <v>0</v>
          </cell>
          <cell r="GK52">
            <v>0</v>
          </cell>
          <cell r="GL52">
            <v>134</v>
          </cell>
          <cell r="GM52">
            <v>534</v>
          </cell>
          <cell r="GN52">
            <v>188</v>
          </cell>
          <cell r="GO52">
            <v>0</v>
          </cell>
          <cell r="GP52">
            <v>0</v>
          </cell>
          <cell r="GQ52">
            <v>0</v>
          </cell>
          <cell r="GR52">
            <v>207</v>
          </cell>
          <cell r="GS52">
            <v>295</v>
          </cell>
          <cell r="GT52">
            <v>319</v>
          </cell>
          <cell r="GU52">
            <v>0</v>
          </cell>
          <cell r="GV52">
            <v>0</v>
          </cell>
          <cell r="GW52">
            <v>0</v>
          </cell>
          <cell r="GX52">
            <v>390</v>
          </cell>
          <cell r="GY52">
            <v>143</v>
          </cell>
          <cell r="GZ52">
            <v>537</v>
          </cell>
          <cell r="HA52">
            <v>1</v>
          </cell>
          <cell r="HB52">
            <v>0</v>
          </cell>
          <cell r="HC52">
            <v>0</v>
          </cell>
          <cell r="HD52">
            <v>0</v>
          </cell>
          <cell r="HE52">
            <v>0</v>
          </cell>
          <cell r="HF52">
            <v>0</v>
          </cell>
          <cell r="HG52">
            <v>0</v>
          </cell>
          <cell r="HH52">
            <v>0</v>
          </cell>
          <cell r="HI52">
            <v>0</v>
          </cell>
          <cell r="HJ52">
            <v>0</v>
          </cell>
          <cell r="HK52">
            <v>0</v>
          </cell>
          <cell r="HL52">
            <v>0</v>
          </cell>
          <cell r="HM52">
            <v>0</v>
          </cell>
          <cell r="HN52">
            <v>0</v>
          </cell>
          <cell r="HO52">
            <v>0</v>
          </cell>
          <cell r="HP52">
            <v>1039</v>
          </cell>
          <cell r="HQ52">
            <v>856</v>
          </cell>
          <cell r="HR52">
            <v>821</v>
          </cell>
          <cell r="HS52">
            <v>1071</v>
          </cell>
        </row>
        <row r="53">
          <cell r="EL53">
            <v>0.45833333333333398</v>
          </cell>
          <cell r="EM53">
            <v>13</v>
          </cell>
          <cell r="EN53">
            <v>143</v>
          </cell>
          <cell r="EO53">
            <v>70</v>
          </cell>
          <cell r="EP53">
            <v>0</v>
          </cell>
          <cell r="EQ53">
            <v>0</v>
          </cell>
          <cell r="ER53">
            <v>0</v>
          </cell>
          <cell r="ES53">
            <v>33</v>
          </cell>
          <cell r="ET53">
            <v>127</v>
          </cell>
          <cell r="EU53">
            <v>40</v>
          </cell>
          <cell r="EV53">
            <v>0</v>
          </cell>
          <cell r="EW53">
            <v>0</v>
          </cell>
          <cell r="EX53">
            <v>0</v>
          </cell>
          <cell r="EY53">
            <v>45</v>
          </cell>
          <cell r="EZ53">
            <v>73</v>
          </cell>
          <cell r="FA53">
            <v>84</v>
          </cell>
          <cell r="FB53">
            <v>0</v>
          </cell>
          <cell r="FC53">
            <v>0</v>
          </cell>
          <cell r="FD53">
            <v>0</v>
          </cell>
          <cell r="FE53">
            <v>88</v>
          </cell>
          <cell r="FF53">
            <v>30</v>
          </cell>
          <cell r="FG53">
            <v>116</v>
          </cell>
          <cell r="FH53">
            <v>0</v>
          </cell>
          <cell r="FI53">
            <v>0</v>
          </cell>
          <cell r="FJ53">
            <v>0</v>
          </cell>
          <cell r="FK53">
            <v>0</v>
          </cell>
          <cell r="FL53">
            <v>0</v>
          </cell>
          <cell r="FM53">
            <v>0</v>
          </cell>
          <cell r="FN53">
            <v>0</v>
          </cell>
          <cell r="FO53">
            <v>0</v>
          </cell>
          <cell r="FP53">
            <v>0</v>
          </cell>
          <cell r="FQ53">
            <v>0</v>
          </cell>
          <cell r="FR53">
            <v>0</v>
          </cell>
          <cell r="FS53">
            <v>0</v>
          </cell>
          <cell r="FT53">
            <v>0</v>
          </cell>
          <cell r="FU53">
            <v>0</v>
          </cell>
          <cell r="FV53">
            <v>0</v>
          </cell>
          <cell r="FW53">
            <v>226</v>
          </cell>
          <cell r="FX53">
            <v>200</v>
          </cell>
          <cell r="FY53">
            <v>202</v>
          </cell>
          <cell r="FZ53">
            <v>234</v>
          </cell>
          <cell r="GE53">
            <v>0.45833333333333398</v>
          </cell>
          <cell r="GF53">
            <v>89</v>
          </cell>
          <cell r="GG53">
            <v>635</v>
          </cell>
          <cell r="GH53">
            <v>321</v>
          </cell>
          <cell r="GI53">
            <v>9</v>
          </cell>
          <cell r="GJ53">
            <v>0</v>
          </cell>
          <cell r="GK53">
            <v>0</v>
          </cell>
          <cell r="GL53">
            <v>133</v>
          </cell>
          <cell r="GM53">
            <v>553</v>
          </cell>
          <cell r="GN53">
            <v>207</v>
          </cell>
          <cell r="GO53">
            <v>0</v>
          </cell>
          <cell r="GP53">
            <v>0</v>
          </cell>
          <cell r="GQ53">
            <v>0</v>
          </cell>
          <cell r="GR53">
            <v>229</v>
          </cell>
          <cell r="GS53">
            <v>284</v>
          </cell>
          <cell r="GT53">
            <v>318</v>
          </cell>
          <cell r="GU53">
            <v>0</v>
          </cell>
          <cell r="GV53">
            <v>0</v>
          </cell>
          <cell r="GW53">
            <v>0</v>
          </cell>
          <cell r="GX53">
            <v>423</v>
          </cell>
          <cell r="GY53">
            <v>160</v>
          </cell>
          <cell r="GZ53">
            <v>522</v>
          </cell>
          <cell r="HA53">
            <v>0</v>
          </cell>
          <cell r="HB53">
            <v>0</v>
          </cell>
          <cell r="HC53">
            <v>0</v>
          </cell>
          <cell r="HD53">
            <v>0</v>
          </cell>
          <cell r="HE53">
            <v>0</v>
          </cell>
          <cell r="HF53">
            <v>0</v>
          </cell>
          <cell r="HG53">
            <v>0</v>
          </cell>
          <cell r="HH53">
            <v>0</v>
          </cell>
          <cell r="HI53">
            <v>0</v>
          </cell>
          <cell r="HJ53">
            <v>0</v>
          </cell>
          <cell r="HK53">
            <v>0</v>
          </cell>
          <cell r="HL53">
            <v>0</v>
          </cell>
          <cell r="HM53">
            <v>0</v>
          </cell>
          <cell r="HN53">
            <v>0</v>
          </cell>
          <cell r="HO53">
            <v>0</v>
          </cell>
          <cell r="HP53">
            <v>1054</v>
          </cell>
          <cell r="HQ53">
            <v>893</v>
          </cell>
          <cell r="HR53">
            <v>831</v>
          </cell>
          <cell r="HS53">
            <v>1105</v>
          </cell>
        </row>
        <row r="54">
          <cell r="EL54">
            <v>0.46875</v>
          </cell>
          <cell r="EM54">
            <v>20</v>
          </cell>
          <cell r="EN54">
            <v>150</v>
          </cell>
          <cell r="EO54">
            <v>77</v>
          </cell>
          <cell r="EP54">
            <v>0</v>
          </cell>
          <cell r="EQ54">
            <v>0</v>
          </cell>
          <cell r="ER54">
            <v>0</v>
          </cell>
          <cell r="ES54">
            <v>33</v>
          </cell>
          <cell r="ET54">
            <v>139</v>
          </cell>
          <cell r="EU54">
            <v>49</v>
          </cell>
          <cell r="EV54">
            <v>0</v>
          </cell>
          <cell r="EW54">
            <v>0</v>
          </cell>
          <cell r="EX54">
            <v>0</v>
          </cell>
          <cell r="EY54">
            <v>62</v>
          </cell>
          <cell r="EZ54">
            <v>63</v>
          </cell>
          <cell r="FA54">
            <v>68</v>
          </cell>
          <cell r="FB54">
            <v>0</v>
          </cell>
          <cell r="FC54">
            <v>0</v>
          </cell>
          <cell r="FD54">
            <v>0</v>
          </cell>
          <cell r="FE54">
            <v>99</v>
          </cell>
          <cell r="FF54">
            <v>40</v>
          </cell>
          <cell r="FG54">
            <v>129</v>
          </cell>
          <cell r="FH54">
            <v>0</v>
          </cell>
          <cell r="FI54">
            <v>0</v>
          </cell>
          <cell r="FJ54">
            <v>0</v>
          </cell>
          <cell r="FK54">
            <v>0</v>
          </cell>
          <cell r="FL54">
            <v>0</v>
          </cell>
          <cell r="FM54">
            <v>0</v>
          </cell>
          <cell r="FN54">
            <v>0</v>
          </cell>
          <cell r="FO54">
            <v>0</v>
          </cell>
          <cell r="FP54">
            <v>0</v>
          </cell>
          <cell r="FQ54">
            <v>0</v>
          </cell>
          <cell r="FR54">
            <v>0</v>
          </cell>
          <cell r="FS54">
            <v>0</v>
          </cell>
          <cell r="FT54">
            <v>0</v>
          </cell>
          <cell r="FU54">
            <v>0</v>
          </cell>
          <cell r="FV54">
            <v>0</v>
          </cell>
          <cell r="FW54">
            <v>247</v>
          </cell>
          <cell r="FX54">
            <v>221</v>
          </cell>
          <cell r="FY54">
            <v>193</v>
          </cell>
          <cell r="FZ54">
            <v>268</v>
          </cell>
          <cell r="GE54">
            <v>0.46875</v>
          </cell>
          <cell r="GF54">
            <v>94</v>
          </cell>
          <cell r="GG54">
            <v>636</v>
          </cell>
          <cell r="GH54">
            <v>328</v>
          </cell>
          <cell r="GI54">
            <v>11</v>
          </cell>
          <cell r="GJ54">
            <v>0</v>
          </cell>
          <cell r="GK54">
            <v>0</v>
          </cell>
          <cell r="GL54">
            <v>146</v>
          </cell>
          <cell r="GM54">
            <v>571</v>
          </cell>
          <cell r="GN54">
            <v>219</v>
          </cell>
          <cell r="GO54">
            <v>1</v>
          </cell>
          <cell r="GP54">
            <v>0</v>
          </cell>
          <cell r="GQ54">
            <v>0</v>
          </cell>
          <cell r="GR54">
            <v>248</v>
          </cell>
          <cell r="GS54">
            <v>295</v>
          </cell>
          <cell r="GT54">
            <v>316</v>
          </cell>
          <cell r="GU54">
            <v>0</v>
          </cell>
          <cell r="GV54">
            <v>0</v>
          </cell>
          <cell r="GW54">
            <v>0</v>
          </cell>
          <cell r="GX54">
            <v>428</v>
          </cell>
          <cell r="GY54">
            <v>161</v>
          </cell>
          <cell r="GZ54">
            <v>557</v>
          </cell>
          <cell r="HA54">
            <v>0</v>
          </cell>
          <cell r="HB54">
            <v>0</v>
          </cell>
          <cell r="HC54">
            <v>0</v>
          </cell>
          <cell r="HD54">
            <v>0</v>
          </cell>
          <cell r="HE54">
            <v>0</v>
          </cell>
          <cell r="HF54">
            <v>0</v>
          </cell>
          <cell r="HG54">
            <v>0</v>
          </cell>
          <cell r="HH54">
            <v>0</v>
          </cell>
          <cell r="HI54">
            <v>0</v>
          </cell>
          <cell r="HJ54">
            <v>0</v>
          </cell>
          <cell r="HK54">
            <v>0</v>
          </cell>
          <cell r="HL54">
            <v>0</v>
          </cell>
          <cell r="HM54">
            <v>0</v>
          </cell>
          <cell r="HN54">
            <v>0</v>
          </cell>
          <cell r="HO54">
            <v>0</v>
          </cell>
          <cell r="HP54">
            <v>1069</v>
          </cell>
          <cell r="HQ54">
            <v>937</v>
          </cell>
          <cell r="HR54">
            <v>859</v>
          </cell>
          <cell r="HS54">
            <v>1146</v>
          </cell>
        </row>
        <row r="55">
          <cell r="EL55">
            <v>0.47916666666666702</v>
          </cell>
          <cell r="EM55">
            <v>29</v>
          </cell>
          <cell r="EN55">
            <v>185</v>
          </cell>
          <cell r="EO55">
            <v>81</v>
          </cell>
          <cell r="EP55">
            <v>0</v>
          </cell>
          <cell r="EQ55">
            <v>0</v>
          </cell>
          <cell r="ER55">
            <v>0</v>
          </cell>
          <cell r="ES55">
            <v>28</v>
          </cell>
          <cell r="ET55">
            <v>153</v>
          </cell>
          <cell r="EU55">
            <v>60</v>
          </cell>
          <cell r="EV55">
            <v>0</v>
          </cell>
          <cell r="EW55">
            <v>0</v>
          </cell>
          <cell r="EX55">
            <v>0</v>
          </cell>
          <cell r="EY55">
            <v>56</v>
          </cell>
          <cell r="EZ55">
            <v>81</v>
          </cell>
          <cell r="FA55">
            <v>82</v>
          </cell>
          <cell r="FB55">
            <v>0</v>
          </cell>
          <cell r="FC55">
            <v>0</v>
          </cell>
          <cell r="FD55">
            <v>0</v>
          </cell>
          <cell r="FE55">
            <v>104</v>
          </cell>
          <cell r="FF55">
            <v>34</v>
          </cell>
          <cell r="FG55">
            <v>143</v>
          </cell>
          <cell r="FH55">
            <v>0</v>
          </cell>
          <cell r="FI55">
            <v>0</v>
          </cell>
          <cell r="FJ55">
            <v>0</v>
          </cell>
          <cell r="FK55">
            <v>0</v>
          </cell>
          <cell r="FL55">
            <v>0</v>
          </cell>
          <cell r="FM55">
            <v>0</v>
          </cell>
          <cell r="FN55">
            <v>0</v>
          </cell>
          <cell r="FO55">
            <v>0</v>
          </cell>
          <cell r="FP55">
            <v>0</v>
          </cell>
          <cell r="FQ55">
            <v>0</v>
          </cell>
          <cell r="FR55">
            <v>0</v>
          </cell>
          <cell r="FS55">
            <v>0</v>
          </cell>
          <cell r="FT55">
            <v>0</v>
          </cell>
          <cell r="FU55">
            <v>0</v>
          </cell>
          <cell r="FV55">
            <v>0</v>
          </cell>
          <cell r="FW55">
            <v>295</v>
          </cell>
          <cell r="FX55">
            <v>241</v>
          </cell>
          <cell r="FY55">
            <v>219</v>
          </cell>
          <cell r="FZ55">
            <v>281</v>
          </cell>
          <cell r="GE55">
            <v>0.47916666666666702</v>
          </cell>
          <cell r="GF55">
            <v>105</v>
          </cell>
          <cell r="GG55">
            <v>705</v>
          </cell>
          <cell r="GH55">
            <v>368</v>
          </cell>
          <cell r="GI55">
            <v>11</v>
          </cell>
          <cell r="GJ55">
            <v>0</v>
          </cell>
          <cell r="GK55">
            <v>0</v>
          </cell>
          <cell r="GL55">
            <v>145</v>
          </cell>
          <cell r="GM55">
            <v>580</v>
          </cell>
          <cell r="GN55">
            <v>226</v>
          </cell>
          <cell r="GO55">
            <v>2</v>
          </cell>
          <cell r="GP55">
            <v>0</v>
          </cell>
          <cell r="GQ55">
            <v>0</v>
          </cell>
          <cell r="GR55">
            <v>249</v>
          </cell>
          <cell r="GS55">
            <v>318</v>
          </cell>
          <cell r="GT55">
            <v>330</v>
          </cell>
          <cell r="GU55">
            <v>0</v>
          </cell>
          <cell r="GV55">
            <v>0</v>
          </cell>
          <cell r="GW55">
            <v>0</v>
          </cell>
          <cell r="GX55">
            <v>433</v>
          </cell>
          <cell r="GY55">
            <v>168</v>
          </cell>
          <cell r="GZ55">
            <v>585</v>
          </cell>
          <cell r="HA55">
            <v>0</v>
          </cell>
          <cell r="HB55">
            <v>0</v>
          </cell>
          <cell r="HC55">
            <v>0</v>
          </cell>
          <cell r="HD55">
            <v>0</v>
          </cell>
          <cell r="HE55">
            <v>0</v>
          </cell>
          <cell r="HF55">
            <v>0</v>
          </cell>
          <cell r="HG55">
            <v>0</v>
          </cell>
          <cell r="HH55">
            <v>0</v>
          </cell>
          <cell r="HI55">
            <v>0</v>
          </cell>
          <cell r="HJ55">
            <v>0</v>
          </cell>
          <cell r="HK55">
            <v>0</v>
          </cell>
          <cell r="HL55">
            <v>0</v>
          </cell>
          <cell r="HM55">
            <v>0</v>
          </cell>
          <cell r="HN55">
            <v>0</v>
          </cell>
          <cell r="HO55">
            <v>0</v>
          </cell>
          <cell r="HP55">
            <v>1189</v>
          </cell>
          <cell r="HQ55">
            <v>953</v>
          </cell>
          <cell r="HR55">
            <v>897</v>
          </cell>
          <cell r="HS55">
            <v>1186</v>
          </cell>
        </row>
        <row r="56">
          <cell r="EL56">
            <v>0.48958333333333398</v>
          </cell>
          <cell r="EM56">
            <v>27</v>
          </cell>
          <cell r="EN56">
            <v>157</v>
          </cell>
          <cell r="EO56">
            <v>93</v>
          </cell>
          <cell r="EP56">
            <v>9</v>
          </cell>
          <cell r="EQ56">
            <v>0</v>
          </cell>
          <cell r="ER56">
            <v>0</v>
          </cell>
          <cell r="ES56">
            <v>39</v>
          </cell>
          <cell r="ET56">
            <v>134</v>
          </cell>
          <cell r="EU56">
            <v>58</v>
          </cell>
          <cell r="EV56">
            <v>0</v>
          </cell>
          <cell r="EW56">
            <v>0</v>
          </cell>
          <cell r="EX56">
            <v>0</v>
          </cell>
          <cell r="EY56">
            <v>66</v>
          </cell>
          <cell r="EZ56">
            <v>67</v>
          </cell>
          <cell r="FA56">
            <v>84</v>
          </cell>
          <cell r="FB56">
            <v>0</v>
          </cell>
          <cell r="FC56">
            <v>0</v>
          </cell>
          <cell r="FD56">
            <v>0</v>
          </cell>
          <cell r="FE56">
            <v>132</v>
          </cell>
          <cell r="FF56">
            <v>56</v>
          </cell>
          <cell r="FG56">
            <v>134</v>
          </cell>
          <cell r="FH56">
            <v>0</v>
          </cell>
          <cell r="FI56">
            <v>0</v>
          </cell>
          <cell r="FJ56">
            <v>0</v>
          </cell>
          <cell r="FK56">
            <v>0</v>
          </cell>
          <cell r="FL56">
            <v>0</v>
          </cell>
          <cell r="FM56">
            <v>0</v>
          </cell>
          <cell r="FN56">
            <v>0</v>
          </cell>
          <cell r="FO56">
            <v>0</v>
          </cell>
          <cell r="FP56">
            <v>0</v>
          </cell>
          <cell r="FQ56">
            <v>0</v>
          </cell>
          <cell r="FR56">
            <v>0</v>
          </cell>
          <cell r="FS56">
            <v>0</v>
          </cell>
          <cell r="FT56">
            <v>0</v>
          </cell>
          <cell r="FU56">
            <v>0</v>
          </cell>
          <cell r="FV56">
            <v>0</v>
          </cell>
          <cell r="FW56">
            <v>286</v>
          </cell>
          <cell r="FX56">
            <v>231</v>
          </cell>
          <cell r="FY56">
            <v>217</v>
          </cell>
          <cell r="FZ56">
            <v>322</v>
          </cell>
          <cell r="GE56">
            <v>0.48958333333333398</v>
          </cell>
          <cell r="GF56">
            <v>110</v>
          </cell>
          <cell r="GG56">
            <v>689</v>
          </cell>
          <cell r="GH56">
            <v>385</v>
          </cell>
          <cell r="GI56">
            <v>12</v>
          </cell>
          <cell r="GJ56">
            <v>0</v>
          </cell>
          <cell r="GK56">
            <v>0</v>
          </cell>
          <cell r="GL56">
            <v>153</v>
          </cell>
          <cell r="GM56">
            <v>580</v>
          </cell>
          <cell r="GN56">
            <v>226</v>
          </cell>
          <cell r="GO56">
            <v>2</v>
          </cell>
          <cell r="GP56">
            <v>0</v>
          </cell>
          <cell r="GQ56">
            <v>0</v>
          </cell>
          <cell r="GR56">
            <v>243</v>
          </cell>
          <cell r="GS56">
            <v>310</v>
          </cell>
          <cell r="GT56">
            <v>322</v>
          </cell>
          <cell r="GU56">
            <v>0</v>
          </cell>
          <cell r="GV56">
            <v>0</v>
          </cell>
          <cell r="GW56">
            <v>0</v>
          </cell>
          <cell r="GX56">
            <v>428</v>
          </cell>
          <cell r="GY56">
            <v>168</v>
          </cell>
          <cell r="GZ56">
            <v>564</v>
          </cell>
          <cell r="HA56">
            <v>1</v>
          </cell>
          <cell r="HB56">
            <v>0</v>
          </cell>
          <cell r="HC56">
            <v>0</v>
          </cell>
          <cell r="HD56">
            <v>0</v>
          </cell>
          <cell r="HE56">
            <v>0</v>
          </cell>
          <cell r="HF56">
            <v>0</v>
          </cell>
          <cell r="HG56">
            <v>0</v>
          </cell>
          <cell r="HH56">
            <v>0</v>
          </cell>
          <cell r="HI56">
            <v>0</v>
          </cell>
          <cell r="HJ56">
            <v>0</v>
          </cell>
          <cell r="HK56">
            <v>0</v>
          </cell>
          <cell r="HL56">
            <v>0</v>
          </cell>
          <cell r="HM56">
            <v>0</v>
          </cell>
          <cell r="HN56">
            <v>0</v>
          </cell>
          <cell r="HO56">
            <v>0</v>
          </cell>
          <cell r="HP56">
            <v>1196</v>
          </cell>
          <cell r="HQ56">
            <v>961</v>
          </cell>
          <cell r="HR56">
            <v>875</v>
          </cell>
          <cell r="HS56">
            <v>1161</v>
          </cell>
        </row>
        <row r="57">
          <cell r="EL57">
            <v>0.5</v>
          </cell>
          <cell r="EM57">
            <v>18</v>
          </cell>
          <cell r="EN57">
            <v>144</v>
          </cell>
          <cell r="EO57">
            <v>77</v>
          </cell>
          <cell r="EP57">
            <v>2</v>
          </cell>
          <cell r="EQ57">
            <v>0</v>
          </cell>
          <cell r="ER57">
            <v>0</v>
          </cell>
          <cell r="ES57">
            <v>46</v>
          </cell>
          <cell r="ET57">
            <v>145</v>
          </cell>
          <cell r="EU57">
            <v>52</v>
          </cell>
          <cell r="EV57">
            <v>1</v>
          </cell>
          <cell r="EW57">
            <v>0</v>
          </cell>
          <cell r="EX57">
            <v>0</v>
          </cell>
          <cell r="EY57">
            <v>64</v>
          </cell>
          <cell r="EZ57">
            <v>84</v>
          </cell>
          <cell r="FA57">
            <v>82</v>
          </cell>
          <cell r="FB57">
            <v>0</v>
          </cell>
          <cell r="FC57">
            <v>0</v>
          </cell>
          <cell r="FD57">
            <v>0</v>
          </cell>
          <cell r="FE57">
            <v>93</v>
          </cell>
          <cell r="FF57">
            <v>31</v>
          </cell>
          <cell r="FG57">
            <v>151</v>
          </cell>
          <cell r="FH57">
            <v>0</v>
          </cell>
          <cell r="FI57">
            <v>0</v>
          </cell>
          <cell r="FJ57">
            <v>0</v>
          </cell>
          <cell r="FK57">
            <v>0</v>
          </cell>
          <cell r="FL57">
            <v>0</v>
          </cell>
          <cell r="FM57">
            <v>0</v>
          </cell>
          <cell r="FN57">
            <v>0</v>
          </cell>
          <cell r="FO57">
            <v>0</v>
          </cell>
          <cell r="FP57">
            <v>0</v>
          </cell>
          <cell r="FQ57">
            <v>0</v>
          </cell>
          <cell r="FR57">
            <v>0</v>
          </cell>
          <cell r="FS57">
            <v>0</v>
          </cell>
          <cell r="FT57">
            <v>0</v>
          </cell>
          <cell r="FU57">
            <v>0</v>
          </cell>
          <cell r="FV57">
            <v>0</v>
          </cell>
          <cell r="FW57">
            <v>241</v>
          </cell>
          <cell r="FX57">
            <v>244</v>
          </cell>
          <cell r="FY57">
            <v>230</v>
          </cell>
          <cell r="FZ57">
            <v>275</v>
          </cell>
          <cell r="GE57">
            <v>0.5</v>
          </cell>
          <cell r="GF57">
            <v>111</v>
          </cell>
          <cell r="GG57">
            <v>714</v>
          </cell>
          <cell r="GH57">
            <v>415</v>
          </cell>
          <cell r="GI57">
            <v>3</v>
          </cell>
          <cell r="GJ57">
            <v>0</v>
          </cell>
          <cell r="GK57">
            <v>0</v>
          </cell>
          <cell r="GL57">
            <v>157</v>
          </cell>
          <cell r="GM57">
            <v>593</v>
          </cell>
          <cell r="GN57">
            <v>219</v>
          </cell>
          <cell r="GO57">
            <v>2</v>
          </cell>
          <cell r="GP57">
            <v>0</v>
          </cell>
          <cell r="GQ57">
            <v>0</v>
          </cell>
          <cell r="GR57">
            <v>242</v>
          </cell>
          <cell r="GS57">
            <v>332</v>
          </cell>
          <cell r="GT57">
            <v>348</v>
          </cell>
          <cell r="GU57">
            <v>0</v>
          </cell>
          <cell r="GV57">
            <v>0</v>
          </cell>
          <cell r="GW57">
            <v>0</v>
          </cell>
          <cell r="GX57">
            <v>399</v>
          </cell>
          <cell r="GY57">
            <v>151</v>
          </cell>
          <cell r="GZ57">
            <v>584</v>
          </cell>
          <cell r="HA57">
            <v>1</v>
          </cell>
          <cell r="HB57">
            <v>0</v>
          </cell>
          <cell r="HC57">
            <v>0</v>
          </cell>
          <cell r="HD57">
            <v>0</v>
          </cell>
          <cell r="HE57">
            <v>0</v>
          </cell>
          <cell r="HF57">
            <v>0</v>
          </cell>
          <cell r="HG57">
            <v>0</v>
          </cell>
          <cell r="HH57">
            <v>0</v>
          </cell>
          <cell r="HI57">
            <v>0</v>
          </cell>
          <cell r="HJ57">
            <v>0</v>
          </cell>
          <cell r="HK57">
            <v>0</v>
          </cell>
          <cell r="HL57">
            <v>0</v>
          </cell>
          <cell r="HM57">
            <v>0</v>
          </cell>
          <cell r="HN57">
            <v>0</v>
          </cell>
          <cell r="HO57">
            <v>0</v>
          </cell>
          <cell r="HP57">
            <v>1243</v>
          </cell>
          <cell r="HQ57">
            <v>971</v>
          </cell>
          <cell r="HR57">
            <v>922</v>
          </cell>
          <cell r="HS57">
            <v>1135</v>
          </cell>
        </row>
        <row r="58">
          <cell r="EL58">
            <v>0.51041666666666696</v>
          </cell>
          <cell r="EM58">
            <v>31</v>
          </cell>
          <cell r="EN58">
            <v>219</v>
          </cell>
          <cell r="EO58">
            <v>117</v>
          </cell>
          <cell r="EP58">
            <v>0</v>
          </cell>
          <cell r="EQ58">
            <v>0</v>
          </cell>
          <cell r="ER58">
            <v>0</v>
          </cell>
          <cell r="ES58">
            <v>32</v>
          </cell>
          <cell r="ET58">
            <v>148</v>
          </cell>
          <cell r="EU58">
            <v>56</v>
          </cell>
          <cell r="EV58">
            <v>1</v>
          </cell>
          <cell r="EW58">
            <v>0</v>
          </cell>
          <cell r="EX58">
            <v>0</v>
          </cell>
          <cell r="EY58">
            <v>63</v>
          </cell>
          <cell r="EZ58">
            <v>86</v>
          </cell>
          <cell r="FA58">
            <v>82</v>
          </cell>
          <cell r="FB58">
            <v>0</v>
          </cell>
          <cell r="FC58">
            <v>0</v>
          </cell>
          <cell r="FD58">
            <v>0</v>
          </cell>
          <cell r="FE58">
            <v>104</v>
          </cell>
          <cell r="FF58">
            <v>47</v>
          </cell>
          <cell r="FG58">
            <v>157</v>
          </cell>
          <cell r="FH58">
            <v>0</v>
          </cell>
          <cell r="FI58">
            <v>0</v>
          </cell>
          <cell r="FJ58">
            <v>0</v>
          </cell>
          <cell r="FK58">
            <v>0</v>
          </cell>
          <cell r="FL58">
            <v>0</v>
          </cell>
          <cell r="FM58">
            <v>0</v>
          </cell>
          <cell r="FN58">
            <v>0</v>
          </cell>
          <cell r="FO58">
            <v>0</v>
          </cell>
          <cell r="FP58">
            <v>0</v>
          </cell>
          <cell r="FQ58">
            <v>0</v>
          </cell>
          <cell r="FR58">
            <v>0</v>
          </cell>
          <cell r="FS58">
            <v>0</v>
          </cell>
          <cell r="FT58">
            <v>0</v>
          </cell>
          <cell r="FU58">
            <v>0</v>
          </cell>
          <cell r="FV58">
            <v>0</v>
          </cell>
          <cell r="FW58">
            <v>367</v>
          </cell>
          <cell r="FX58">
            <v>237</v>
          </cell>
          <cell r="FY58">
            <v>231</v>
          </cell>
          <cell r="FZ58">
            <v>308</v>
          </cell>
          <cell r="GE58">
            <v>0.51041666666666696</v>
          </cell>
          <cell r="GF58">
            <v>117</v>
          </cell>
          <cell r="GG58">
            <v>703</v>
          </cell>
          <cell r="GH58">
            <v>417</v>
          </cell>
          <cell r="GI58">
            <v>1</v>
          </cell>
          <cell r="GJ58">
            <v>0</v>
          </cell>
          <cell r="GK58">
            <v>0</v>
          </cell>
          <cell r="GL58">
            <v>158</v>
          </cell>
          <cell r="GM58">
            <v>596</v>
          </cell>
          <cell r="GN58">
            <v>234</v>
          </cell>
          <cell r="GO58">
            <v>1</v>
          </cell>
          <cell r="GP58">
            <v>0</v>
          </cell>
          <cell r="GQ58">
            <v>0</v>
          </cell>
          <cell r="GR58">
            <v>236</v>
          </cell>
          <cell r="GS58">
            <v>330</v>
          </cell>
          <cell r="GT58">
            <v>333</v>
          </cell>
          <cell r="GU58">
            <v>0</v>
          </cell>
          <cell r="GV58">
            <v>0</v>
          </cell>
          <cell r="GW58">
            <v>0</v>
          </cell>
          <cell r="GX58">
            <v>403</v>
          </cell>
          <cell r="GY58">
            <v>157</v>
          </cell>
          <cell r="GZ58">
            <v>585</v>
          </cell>
          <cell r="HA58">
            <v>2</v>
          </cell>
          <cell r="HB58">
            <v>0</v>
          </cell>
          <cell r="HC58">
            <v>0</v>
          </cell>
          <cell r="HD58">
            <v>0</v>
          </cell>
          <cell r="HE58">
            <v>0</v>
          </cell>
          <cell r="HF58">
            <v>0</v>
          </cell>
          <cell r="HG58">
            <v>0</v>
          </cell>
          <cell r="HH58">
            <v>0</v>
          </cell>
          <cell r="HI58">
            <v>0</v>
          </cell>
          <cell r="HJ58">
            <v>0</v>
          </cell>
          <cell r="HK58">
            <v>0</v>
          </cell>
          <cell r="HL58">
            <v>0</v>
          </cell>
          <cell r="HM58">
            <v>0</v>
          </cell>
          <cell r="HN58">
            <v>0</v>
          </cell>
          <cell r="HO58">
            <v>0</v>
          </cell>
          <cell r="HP58">
            <v>1238</v>
          </cell>
          <cell r="HQ58">
            <v>989</v>
          </cell>
          <cell r="HR58">
            <v>899</v>
          </cell>
          <cell r="HS58">
            <v>1147</v>
          </cell>
        </row>
        <row r="59">
          <cell r="EL59">
            <v>0.52083333333333404</v>
          </cell>
          <cell r="EM59">
            <v>34</v>
          </cell>
          <cell r="EN59">
            <v>169</v>
          </cell>
          <cell r="EO59">
            <v>98</v>
          </cell>
          <cell r="EP59">
            <v>1</v>
          </cell>
          <cell r="EQ59">
            <v>0</v>
          </cell>
          <cell r="ER59">
            <v>0</v>
          </cell>
          <cell r="ES59">
            <v>36</v>
          </cell>
          <cell r="ET59">
            <v>153</v>
          </cell>
          <cell r="EU59">
            <v>60</v>
          </cell>
          <cell r="EV59">
            <v>0</v>
          </cell>
          <cell r="EW59">
            <v>0</v>
          </cell>
          <cell r="EX59">
            <v>0</v>
          </cell>
          <cell r="EY59">
            <v>50</v>
          </cell>
          <cell r="EZ59">
            <v>73</v>
          </cell>
          <cell r="FA59">
            <v>74</v>
          </cell>
          <cell r="FB59">
            <v>0</v>
          </cell>
          <cell r="FC59">
            <v>0</v>
          </cell>
          <cell r="FD59">
            <v>0</v>
          </cell>
          <cell r="FE59">
            <v>99</v>
          </cell>
          <cell r="FF59">
            <v>34</v>
          </cell>
          <cell r="FG59">
            <v>122</v>
          </cell>
          <cell r="FH59">
            <v>1</v>
          </cell>
          <cell r="FI59">
            <v>0</v>
          </cell>
          <cell r="FJ59">
            <v>0</v>
          </cell>
          <cell r="FK59">
            <v>0</v>
          </cell>
          <cell r="FL59">
            <v>0</v>
          </cell>
          <cell r="FM59">
            <v>0</v>
          </cell>
          <cell r="FN59">
            <v>0</v>
          </cell>
          <cell r="FO59">
            <v>0</v>
          </cell>
          <cell r="FP59">
            <v>0</v>
          </cell>
          <cell r="FQ59">
            <v>0</v>
          </cell>
          <cell r="FR59">
            <v>0</v>
          </cell>
          <cell r="FS59">
            <v>0</v>
          </cell>
          <cell r="FT59">
            <v>0</v>
          </cell>
          <cell r="FU59">
            <v>0</v>
          </cell>
          <cell r="FV59">
            <v>0</v>
          </cell>
          <cell r="FW59">
            <v>302</v>
          </cell>
          <cell r="FX59">
            <v>249</v>
          </cell>
          <cell r="FY59">
            <v>197</v>
          </cell>
          <cell r="FZ59">
            <v>256</v>
          </cell>
          <cell r="GE59">
            <v>0.52083333333333404</v>
          </cell>
          <cell r="GF59">
            <v>105</v>
          </cell>
          <cell r="GG59">
            <v>683</v>
          </cell>
          <cell r="GH59">
            <v>415</v>
          </cell>
          <cell r="GI59">
            <v>1</v>
          </cell>
          <cell r="GJ59">
            <v>0</v>
          </cell>
          <cell r="GK59">
            <v>0</v>
          </cell>
          <cell r="GL59">
            <v>164</v>
          </cell>
          <cell r="GM59">
            <v>582</v>
          </cell>
          <cell r="GN59">
            <v>235</v>
          </cell>
          <cell r="GO59">
            <v>0</v>
          </cell>
          <cell r="GP59">
            <v>0</v>
          </cell>
          <cell r="GQ59">
            <v>0</v>
          </cell>
          <cell r="GR59">
            <v>225</v>
          </cell>
          <cell r="GS59">
            <v>312</v>
          </cell>
          <cell r="GT59">
            <v>331</v>
          </cell>
          <cell r="GU59">
            <v>0</v>
          </cell>
          <cell r="GV59">
            <v>0</v>
          </cell>
          <cell r="GW59">
            <v>0</v>
          </cell>
          <cell r="GX59">
            <v>420</v>
          </cell>
          <cell r="GY59">
            <v>153</v>
          </cell>
          <cell r="GZ59">
            <v>576</v>
          </cell>
          <cell r="HA59">
            <v>2</v>
          </cell>
          <cell r="HB59">
            <v>0</v>
          </cell>
          <cell r="HC59">
            <v>0</v>
          </cell>
          <cell r="HD59">
            <v>0</v>
          </cell>
          <cell r="HE59">
            <v>0</v>
          </cell>
          <cell r="HF59">
            <v>0</v>
          </cell>
          <cell r="HG59">
            <v>0</v>
          </cell>
          <cell r="HH59">
            <v>0</v>
          </cell>
          <cell r="HI59">
            <v>0</v>
          </cell>
          <cell r="HJ59">
            <v>0</v>
          </cell>
          <cell r="HK59">
            <v>0</v>
          </cell>
          <cell r="HL59">
            <v>0</v>
          </cell>
          <cell r="HM59">
            <v>0</v>
          </cell>
          <cell r="HN59">
            <v>0</v>
          </cell>
          <cell r="HO59">
            <v>0</v>
          </cell>
          <cell r="HP59">
            <v>1204</v>
          </cell>
          <cell r="HQ59">
            <v>981</v>
          </cell>
          <cell r="HR59">
            <v>868</v>
          </cell>
          <cell r="HS59">
            <v>1151</v>
          </cell>
        </row>
        <row r="60">
          <cell r="EL60">
            <v>0.53125</v>
          </cell>
          <cell r="EM60">
            <v>28</v>
          </cell>
          <cell r="EN60">
            <v>182</v>
          </cell>
          <cell r="EO60">
            <v>123</v>
          </cell>
          <cell r="EP60">
            <v>0</v>
          </cell>
          <cell r="EQ60">
            <v>0</v>
          </cell>
          <cell r="ER60">
            <v>0</v>
          </cell>
          <cell r="ES60">
            <v>43</v>
          </cell>
          <cell r="ET60">
            <v>147</v>
          </cell>
          <cell r="EU60">
            <v>51</v>
          </cell>
          <cell r="EV60">
            <v>0</v>
          </cell>
          <cell r="EW60">
            <v>0</v>
          </cell>
          <cell r="EX60">
            <v>0</v>
          </cell>
          <cell r="EY60">
            <v>65</v>
          </cell>
          <cell r="EZ60">
            <v>89</v>
          </cell>
          <cell r="FA60">
            <v>110</v>
          </cell>
          <cell r="FB60">
            <v>0</v>
          </cell>
          <cell r="FC60">
            <v>0</v>
          </cell>
          <cell r="FD60">
            <v>0</v>
          </cell>
          <cell r="FE60">
            <v>103</v>
          </cell>
          <cell r="FF60">
            <v>39</v>
          </cell>
          <cell r="FG60">
            <v>154</v>
          </cell>
          <cell r="FH60">
            <v>0</v>
          </cell>
          <cell r="FI60">
            <v>0</v>
          </cell>
          <cell r="FJ60">
            <v>0</v>
          </cell>
          <cell r="FK60">
            <v>0</v>
          </cell>
          <cell r="FL60">
            <v>0</v>
          </cell>
          <cell r="FM60">
            <v>0</v>
          </cell>
          <cell r="FN60">
            <v>0</v>
          </cell>
          <cell r="FO60">
            <v>0</v>
          </cell>
          <cell r="FP60">
            <v>0</v>
          </cell>
          <cell r="FQ60">
            <v>0</v>
          </cell>
          <cell r="FR60">
            <v>0</v>
          </cell>
          <cell r="FS60">
            <v>0</v>
          </cell>
          <cell r="FT60">
            <v>0</v>
          </cell>
          <cell r="FU60">
            <v>0</v>
          </cell>
          <cell r="FV60">
            <v>0</v>
          </cell>
          <cell r="FW60">
            <v>333</v>
          </cell>
          <cell r="FX60">
            <v>241</v>
          </cell>
          <cell r="FY60">
            <v>264</v>
          </cell>
          <cell r="FZ60">
            <v>296</v>
          </cell>
          <cell r="GE60">
            <v>0.53125</v>
          </cell>
          <cell r="GF60">
            <v>99</v>
          </cell>
          <cell r="GG60">
            <v>692</v>
          </cell>
          <cell r="GH60">
            <v>399</v>
          </cell>
          <cell r="GI60">
            <v>0</v>
          </cell>
          <cell r="GJ60">
            <v>0</v>
          </cell>
          <cell r="GK60">
            <v>0</v>
          </cell>
          <cell r="GL60">
            <v>170</v>
          </cell>
          <cell r="GM60">
            <v>597</v>
          </cell>
          <cell r="GN60">
            <v>235</v>
          </cell>
          <cell r="GO60">
            <v>0</v>
          </cell>
          <cell r="GP60">
            <v>0</v>
          </cell>
          <cell r="GQ60">
            <v>0</v>
          </cell>
          <cell r="GR60">
            <v>220</v>
          </cell>
          <cell r="GS60">
            <v>303</v>
          </cell>
          <cell r="GT60">
            <v>345</v>
          </cell>
          <cell r="GU60">
            <v>0</v>
          </cell>
          <cell r="GV60">
            <v>0</v>
          </cell>
          <cell r="GW60">
            <v>0</v>
          </cell>
          <cell r="GX60">
            <v>418</v>
          </cell>
          <cell r="GY60">
            <v>163</v>
          </cell>
          <cell r="GZ60">
            <v>598</v>
          </cell>
          <cell r="HA60">
            <v>1</v>
          </cell>
          <cell r="HB60">
            <v>0</v>
          </cell>
          <cell r="HC60">
            <v>0</v>
          </cell>
          <cell r="HD60">
            <v>0</v>
          </cell>
          <cell r="HE60">
            <v>0</v>
          </cell>
          <cell r="HF60">
            <v>0</v>
          </cell>
          <cell r="HG60">
            <v>0</v>
          </cell>
          <cell r="HH60">
            <v>0</v>
          </cell>
          <cell r="HI60">
            <v>0</v>
          </cell>
          <cell r="HJ60">
            <v>0</v>
          </cell>
          <cell r="HK60">
            <v>0</v>
          </cell>
          <cell r="HL60">
            <v>0</v>
          </cell>
          <cell r="HM60">
            <v>0</v>
          </cell>
          <cell r="HN60">
            <v>0</v>
          </cell>
          <cell r="HO60">
            <v>0</v>
          </cell>
          <cell r="HP60">
            <v>1190</v>
          </cell>
          <cell r="HQ60">
            <v>1002</v>
          </cell>
          <cell r="HR60">
            <v>868</v>
          </cell>
          <cell r="HS60">
            <v>1180</v>
          </cell>
        </row>
        <row r="61">
          <cell r="EL61">
            <v>0.54166666666666663</v>
          </cell>
          <cell r="EM61">
            <v>24</v>
          </cell>
          <cell r="EN61">
            <v>133</v>
          </cell>
          <cell r="EO61">
            <v>79</v>
          </cell>
          <cell r="EP61">
            <v>0</v>
          </cell>
          <cell r="EQ61">
            <v>0</v>
          </cell>
          <cell r="ER61">
            <v>0</v>
          </cell>
          <cell r="ES61">
            <v>47</v>
          </cell>
          <cell r="ET61">
            <v>148</v>
          </cell>
          <cell r="EU61">
            <v>67</v>
          </cell>
          <cell r="EV61">
            <v>0</v>
          </cell>
          <cell r="EW61">
            <v>0</v>
          </cell>
          <cell r="EX61">
            <v>0</v>
          </cell>
          <cell r="EY61">
            <v>58</v>
          </cell>
          <cell r="EZ61">
            <v>82</v>
          </cell>
          <cell r="FA61">
            <v>67</v>
          </cell>
          <cell r="FB61">
            <v>0</v>
          </cell>
          <cell r="FC61">
            <v>0</v>
          </cell>
          <cell r="FD61">
            <v>0</v>
          </cell>
          <cell r="FE61">
            <v>97</v>
          </cell>
          <cell r="FF61">
            <v>37</v>
          </cell>
          <cell r="FG61">
            <v>152</v>
          </cell>
          <cell r="FH61">
            <v>1</v>
          </cell>
          <cell r="FI61">
            <v>0</v>
          </cell>
          <cell r="FJ61">
            <v>0</v>
          </cell>
          <cell r="FK61">
            <v>0</v>
          </cell>
          <cell r="FL61">
            <v>0</v>
          </cell>
          <cell r="FM61">
            <v>0</v>
          </cell>
          <cell r="FN61">
            <v>0</v>
          </cell>
          <cell r="FO61">
            <v>0</v>
          </cell>
          <cell r="FP61">
            <v>0</v>
          </cell>
          <cell r="FQ61">
            <v>0</v>
          </cell>
          <cell r="FR61">
            <v>0</v>
          </cell>
          <cell r="FS61">
            <v>0</v>
          </cell>
          <cell r="FT61">
            <v>0</v>
          </cell>
          <cell r="FU61">
            <v>0</v>
          </cell>
          <cell r="FV61">
            <v>0</v>
          </cell>
          <cell r="FW61">
            <v>236</v>
          </cell>
          <cell r="FX61">
            <v>262</v>
          </cell>
          <cell r="FY61">
            <v>207</v>
          </cell>
          <cell r="FZ61">
            <v>287</v>
          </cell>
          <cell r="GE61">
            <v>0.54166666666666663</v>
          </cell>
          <cell r="GF61">
            <v>92</v>
          </cell>
          <cell r="GG61">
            <v>683</v>
          </cell>
          <cell r="GH61">
            <v>364</v>
          </cell>
          <cell r="GI61">
            <v>0</v>
          </cell>
          <cell r="GJ61">
            <v>0</v>
          </cell>
          <cell r="GK61">
            <v>0</v>
          </cell>
          <cell r="GL61">
            <v>164</v>
          </cell>
          <cell r="GM61">
            <v>603</v>
          </cell>
          <cell r="GN61">
            <v>247</v>
          </cell>
          <cell r="GO61">
            <v>0</v>
          </cell>
          <cell r="GP61">
            <v>0</v>
          </cell>
          <cell r="GQ61">
            <v>0</v>
          </cell>
          <cell r="GR61">
            <v>214</v>
          </cell>
          <cell r="GS61">
            <v>291</v>
          </cell>
          <cell r="GT61">
            <v>321</v>
          </cell>
          <cell r="GU61">
            <v>0</v>
          </cell>
          <cell r="GV61">
            <v>0</v>
          </cell>
          <cell r="GW61">
            <v>0</v>
          </cell>
          <cell r="GX61">
            <v>418</v>
          </cell>
          <cell r="GY61">
            <v>171</v>
          </cell>
          <cell r="GZ61">
            <v>570</v>
          </cell>
          <cell r="HA61">
            <v>3</v>
          </cell>
          <cell r="HB61">
            <v>0</v>
          </cell>
          <cell r="HC61">
            <v>0</v>
          </cell>
          <cell r="HD61">
            <v>0</v>
          </cell>
          <cell r="HE61">
            <v>0</v>
          </cell>
          <cell r="HF61">
            <v>0</v>
          </cell>
          <cell r="HG61">
            <v>0</v>
          </cell>
          <cell r="HH61">
            <v>0</v>
          </cell>
          <cell r="HI61">
            <v>0</v>
          </cell>
          <cell r="HJ61">
            <v>0</v>
          </cell>
          <cell r="HK61">
            <v>0</v>
          </cell>
          <cell r="HL61">
            <v>0</v>
          </cell>
          <cell r="HM61">
            <v>0</v>
          </cell>
          <cell r="HN61">
            <v>0</v>
          </cell>
          <cell r="HO61">
            <v>0</v>
          </cell>
          <cell r="HP61">
            <v>1139</v>
          </cell>
          <cell r="HQ61">
            <v>1014</v>
          </cell>
          <cell r="HR61">
            <v>826</v>
          </cell>
          <cell r="HS61">
            <v>1162</v>
          </cell>
        </row>
        <row r="62">
          <cell r="EL62">
            <v>0.55208333333333337</v>
          </cell>
          <cell r="EM62">
            <v>19</v>
          </cell>
          <cell r="EN62">
            <v>199</v>
          </cell>
          <cell r="EO62">
            <v>115</v>
          </cell>
          <cell r="EP62">
            <v>0</v>
          </cell>
          <cell r="EQ62">
            <v>0</v>
          </cell>
          <cell r="ER62">
            <v>0</v>
          </cell>
          <cell r="ES62">
            <v>38</v>
          </cell>
          <cell r="ET62">
            <v>134</v>
          </cell>
          <cell r="EU62">
            <v>57</v>
          </cell>
          <cell r="EV62">
            <v>0</v>
          </cell>
          <cell r="EW62">
            <v>0</v>
          </cell>
          <cell r="EX62">
            <v>0</v>
          </cell>
          <cell r="EY62">
            <v>52</v>
          </cell>
          <cell r="EZ62">
            <v>68</v>
          </cell>
          <cell r="FA62">
            <v>80</v>
          </cell>
          <cell r="FB62">
            <v>0</v>
          </cell>
          <cell r="FC62">
            <v>0</v>
          </cell>
          <cell r="FD62">
            <v>0</v>
          </cell>
          <cell r="FE62">
            <v>121</v>
          </cell>
          <cell r="FF62">
            <v>43</v>
          </cell>
          <cell r="FG62">
            <v>148</v>
          </cell>
          <cell r="FH62">
            <v>0</v>
          </cell>
          <cell r="FI62">
            <v>0</v>
          </cell>
          <cell r="FJ62">
            <v>0</v>
          </cell>
          <cell r="FK62">
            <v>0</v>
          </cell>
          <cell r="FL62">
            <v>0</v>
          </cell>
          <cell r="FM62">
            <v>0</v>
          </cell>
          <cell r="FN62">
            <v>0</v>
          </cell>
          <cell r="FO62">
            <v>0</v>
          </cell>
          <cell r="FP62">
            <v>0</v>
          </cell>
          <cell r="FQ62">
            <v>0</v>
          </cell>
          <cell r="FR62">
            <v>0</v>
          </cell>
          <cell r="FS62">
            <v>0</v>
          </cell>
          <cell r="FT62">
            <v>0</v>
          </cell>
          <cell r="FU62">
            <v>0</v>
          </cell>
          <cell r="FV62">
            <v>0</v>
          </cell>
          <cell r="FW62">
            <v>333</v>
          </cell>
          <cell r="FX62">
            <v>229</v>
          </cell>
          <cell r="FY62">
            <v>200</v>
          </cell>
          <cell r="FZ62">
            <v>312</v>
          </cell>
          <cell r="GE62">
            <v>0.55208333333333337</v>
          </cell>
          <cell r="GF62">
            <v>95</v>
          </cell>
          <cell r="GG62">
            <v>699</v>
          </cell>
          <cell r="GH62">
            <v>360</v>
          </cell>
          <cell r="GI62">
            <v>0</v>
          </cell>
          <cell r="GJ62">
            <v>0</v>
          </cell>
          <cell r="GK62">
            <v>0</v>
          </cell>
          <cell r="GL62">
            <v>152</v>
          </cell>
          <cell r="GM62">
            <v>579</v>
          </cell>
          <cell r="GN62">
            <v>245</v>
          </cell>
          <cell r="GO62">
            <v>0</v>
          </cell>
          <cell r="GP62">
            <v>0</v>
          </cell>
          <cell r="GQ62">
            <v>0</v>
          </cell>
          <cell r="GR62">
            <v>206</v>
          </cell>
          <cell r="GS62">
            <v>300</v>
          </cell>
          <cell r="GT62">
            <v>325</v>
          </cell>
          <cell r="GU62">
            <v>0</v>
          </cell>
          <cell r="GV62">
            <v>0</v>
          </cell>
          <cell r="GW62">
            <v>0</v>
          </cell>
          <cell r="GX62">
            <v>423</v>
          </cell>
          <cell r="GY62">
            <v>193</v>
          </cell>
          <cell r="GZ62">
            <v>574</v>
          </cell>
          <cell r="HA62">
            <v>3</v>
          </cell>
          <cell r="HB62">
            <v>0</v>
          </cell>
          <cell r="HC62">
            <v>0</v>
          </cell>
          <cell r="HD62">
            <v>0</v>
          </cell>
          <cell r="HE62">
            <v>0</v>
          </cell>
          <cell r="HF62">
            <v>0</v>
          </cell>
          <cell r="HG62">
            <v>0</v>
          </cell>
          <cell r="HH62">
            <v>0</v>
          </cell>
          <cell r="HI62">
            <v>0</v>
          </cell>
          <cell r="HJ62">
            <v>0</v>
          </cell>
          <cell r="HK62">
            <v>0</v>
          </cell>
          <cell r="HL62">
            <v>0</v>
          </cell>
          <cell r="HM62">
            <v>0</v>
          </cell>
          <cell r="HN62">
            <v>0</v>
          </cell>
          <cell r="HO62">
            <v>0</v>
          </cell>
          <cell r="HP62">
            <v>1154</v>
          </cell>
          <cell r="HQ62">
            <v>976</v>
          </cell>
          <cell r="HR62">
            <v>831</v>
          </cell>
          <cell r="HS62">
            <v>1193</v>
          </cell>
        </row>
        <row r="63">
          <cell r="EL63">
            <v>0.5625</v>
          </cell>
          <cell r="EM63">
            <v>28</v>
          </cell>
          <cell r="EN63">
            <v>178</v>
          </cell>
          <cell r="EO63">
            <v>82</v>
          </cell>
          <cell r="EP63">
            <v>0</v>
          </cell>
          <cell r="EQ63">
            <v>0</v>
          </cell>
          <cell r="ER63">
            <v>0</v>
          </cell>
          <cell r="ES63">
            <v>42</v>
          </cell>
          <cell r="ET63">
            <v>168</v>
          </cell>
          <cell r="EU63">
            <v>60</v>
          </cell>
          <cell r="EV63">
            <v>0</v>
          </cell>
          <cell r="EW63">
            <v>0</v>
          </cell>
          <cell r="EX63">
            <v>0</v>
          </cell>
          <cell r="EY63">
            <v>45</v>
          </cell>
          <cell r="EZ63">
            <v>64</v>
          </cell>
          <cell r="FA63">
            <v>88</v>
          </cell>
          <cell r="FB63">
            <v>0</v>
          </cell>
          <cell r="FC63">
            <v>0</v>
          </cell>
          <cell r="FD63">
            <v>0</v>
          </cell>
          <cell r="FE63">
            <v>97</v>
          </cell>
          <cell r="FF63">
            <v>44</v>
          </cell>
          <cell r="FG63">
            <v>144</v>
          </cell>
          <cell r="FH63">
            <v>0</v>
          </cell>
          <cell r="FI63">
            <v>0</v>
          </cell>
          <cell r="FJ63">
            <v>0</v>
          </cell>
          <cell r="FK63">
            <v>0</v>
          </cell>
          <cell r="FL63">
            <v>0</v>
          </cell>
          <cell r="FM63">
            <v>0</v>
          </cell>
          <cell r="FN63">
            <v>0</v>
          </cell>
          <cell r="FO63">
            <v>0</v>
          </cell>
          <cell r="FP63">
            <v>0</v>
          </cell>
          <cell r="FQ63">
            <v>0</v>
          </cell>
          <cell r="FR63">
            <v>0</v>
          </cell>
          <cell r="FS63">
            <v>0</v>
          </cell>
          <cell r="FT63">
            <v>0</v>
          </cell>
          <cell r="FU63">
            <v>0</v>
          </cell>
          <cell r="FV63">
            <v>0</v>
          </cell>
          <cell r="FW63">
            <v>288</v>
          </cell>
          <cell r="FX63">
            <v>270</v>
          </cell>
          <cell r="FY63">
            <v>197</v>
          </cell>
          <cell r="FZ63">
            <v>285</v>
          </cell>
          <cell r="GE63">
            <v>0.5625</v>
          </cell>
          <cell r="GF63">
            <v>104</v>
          </cell>
          <cell r="GG63">
            <v>679</v>
          </cell>
          <cell r="GH63">
            <v>340</v>
          </cell>
          <cell r="GI63">
            <v>0</v>
          </cell>
          <cell r="GJ63">
            <v>0</v>
          </cell>
          <cell r="GK63">
            <v>0</v>
          </cell>
          <cell r="GL63">
            <v>142</v>
          </cell>
          <cell r="GM63">
            <v>595</v>
          </cell>
          <cell r="GN63">
            <v>258</v>
          </cell>
          <cell r="GO63">
            <v>2</v>
          </cell>
          <cell r="GP63">
            <v>0</v>
          </cell>
          <cell r="GQ63">
            <v>0</v>
          </cell>
          <cell r="GR63">
            <v>199</v>
          </cell>
          <cell r="GS63">
            <v>307</v>
          </cell>
          <cell r="GT63">
            <v>309</v>
          </cell>
          <cell r="GU63">
            <v>0</v>
          </cell>
          <cell r="GV63">
            <v>0</v>
          </cell>
          <cell r="GW63">
            <v>0</v>
          </cell>
          <cell r="GX63">
            <v>402</v>
          </cell>
          <cell r="GY63">
            <v>202</v>
          </cell>
          <cell r="GZ63">
            <v>569</v>
          </cell>
          <cell r="HA63">
            <v>4</v>
          </cell>
          <cell r="HB63">
            <v>0</v>
          </cell>
          <cell r="HC63">
            <v>0</v>
          </cell>
          <cell r="HD63">
            <v>0</v>
          </cell>
          <cell r="HE63">
            <v>0</v>
          </cell>
          <cell r="HF63">
            <v>0</v>
          </cell>
          <cell r="HG63">
            <v>0</v>
          </cell>
          <cell r="HH63">
            <v>0</v>
          </cell>
          <cell r="HI63">
            <v>0</v>
          </cell>
          <cell r="HJ63">
            <v>0</v>
          </cell>
          <cell r="HK63">
            <v>0</v>
          </cell>
          <cell r="HL63">
            <v>0</v>
          </cell>
          <cell r="HM63">
            <v>0</v>
          </cell>
          <cell r="HN63">
            <v>0</v>
          </cell>
          <cell r="HO63">
            <v>0</v>
          </cell>
          <cell r="HP63">
            <v>1123</v>
          </cell>
          <cell r="HQ63">
            <v>997</v>
          </cell>
          <cell r="HR63">
            <v>815</v>
          </cell>
          <cell r="HS63">
            <v>1177</v>
          </cell>
        </row>
        <row r="64">
          <cell r="EL64">
            <v>0.57291666666666663</v>
          </cell>
          <cell r="EM64">
            <v>21</v>
          </cell>
          <cell r="EN64">
            <v>173</v>
          </cell>
          <cell r="EO64">
            <v>88</v>
          </cell>
          <cell r="EP64">
            <v>0</v>
          </cell>
          <cell r="EQ64">
            <v>0</v>
          </cell>
          <cell r="ER64">
            <v>0</v>
          </cell>
          <cell r="ES64">
            <v>37</v>
          </cell>
          <cell r="ET64">
            <v>153</v>
          </cell>
          <cell r="EU64">
            <v>63</v>
          </cell>
          <cell r="EV64">
            <v>0</v>
          </cell>
          <cell r="EW64">
            <v>0</v>
          </cell>
          <cell r="EX64">
            <v>0</v>
          </cell>
          <cell r="EY64">
            <v>59</v>
          </cell>
          <cell r="EZ64">
            <v>77</v>
          </cell>
          <cell r="FA64">
            <v>86</v>
          </cell>
          <cell r="FB64">
            <v>0</v>
          </cell>
          <cell r="FC64">
            <v>0</v>
          </cell>
          <cell r="FD64">
            <v>0</v>
          </cell>
          <cell r="FE64">
            <v>103</v>
          </cell>
          <cell r="FF64">
            <v>47</v>
          </cell>
          <cell r="FG64">
            <v>126</v>
          </cell>
          <cell r="FH64">
            <v>2</v>
          </cell>
          <cell r="FI64">
            <v>0</v>
          </cell>
          <cell r="FJ64">
            <v>0</v>
          </cell>
          <cell r="FK64">
            <v>0</v>
          </cell>
          <cell r="FL64">
            <v>0</v>
          </cell>
          <cell r="FM64">
            <v>0</v>
          </cell>
          <cell r="FN64">
            <v>0</v>
          </cell>
          <cell r="FO64">
            <v>0</v>
          </cell>
          <cell r="FP64">
            <v>0</v>
          </cell>
          <cell r="FQ64">
            <v>0</v>
          </cell>
          <cell r="FR64">
            <v>0</v>
          </cell>
          <cell r="FS64">
            <v>0</v>
          </cell>
          <cell r="FT64">
            <v>0</v>
          </cell>
          <cell r="FU64">
            <v>0</v>
          </cell>
          <cell r="FV64">
            <v>0</v>
          </cell>
          <cell r="FW64">
            <v>282</v>
          </cell>
          <cell r="FX64">
            <v>253</v>
          </cell>
          <cell r="FY64">
            <v>222</v>
          </cell>
          <cell r="FZ64">
            <v>278</v>
          </cell>
          <cell r="GE64">
            <v>0.57291666666666663</v>
          </cell>
          <cell r="GF64">
            <v>102</v>
          </cell>
          <cell r="GG64">
            <v>656</v>
          </cell>
          <cell r="GH64">
            <v>355</v>
          </cell>
          <cell r="GI64">
            <v>0</v>
          </cell>
          <cell r="GJ64">
            <v>0</v>
          </cell>
          <cell r="GK64">
            <v>0</v>
          </cell>
          <cell r="GL64">
            <v>145</v>
          </cell>
          <cell r="GM64">
            <v>592</v>
          </cell>
          <cell r="GN64">
            <v>270</v>
          </cell>
          <cell r="GO64">
            <v>2</v>
          </cell>
          <cell r="GP64">
            <v>0</v>
          </cell>
          <cell r="GQ64">
            <v>0</v>
          </cell>
          <cell r="GR64">
            <v>214</v>
          </cell>
          <cell r="GS64">
            <v>350</v>
          </cell>
          <cell r="GT64">
            <v>300</v>
          </cell>
          <cell r="GU64">
            <v>0</v>
          </cell>
          <cell r="GV64">
            <v>0</v>
          </cell>
          <cell r="GW64">
            <v>0</v>
          </cell>
          <cell r="GX64">
            <v>398</v>
          </cell>
          <cell r="GY64">
            <v>206</v>
          </cell>
          <cell r="GZ64">
            <v>600</v>
          </cell>
          <cell r="HA64">
            <v>6</v>
          </cell>
          <cell r="HB64">
            <v>0</v>
          </cell>
          <cell r="HC64">
            <v>0</v>
          </cell>
          <cell r="HD64">
            <v>0</v>
          </cell>
          <cell r="HE64">
            <v>0</v>
          </cell>
          <cell r="HF64">
            <v>0</v>
          </cell>
          <cell r="HG64">
            <v>0</v>
          </cell>
          <cell r="HH64">
            <v>0</v>
          </cell>
          <cell r="HI64">
            <v>0</v>
          </cell>
          <cell r="HJ64">
            <v>0</v>
          </cell>
          <cell r="HK64">
            <v>0</v>
          </cell>
          <cell r="HL64">
            <v>0</v>
          </cell>
          <cell r="HM64">
            <v>0</v>
          </cell>
          <cell r="HN64">
            <v>0</v>
          </cell>
          <cell r="HO64">
            <v>0</v>
          </cell>
          <cell r="HP64">
            <v>1113</v>
          </cell>
          <cell r="HQ64">
            <v>1009</v>
          </cell>
          <cell r="HR64">
            <v>864</v>
          </cell>
          <cell r="HS64">
            <v>1210</v>
          </cell>
        </row>
        <row r="65">
          <cell r="EL65">
            <v>0.58333333333333404</v>
          </cell>
          <cell r="EM65">
            <v>27</v>
          </cell>
          <cell r="EN65">
            <v>149</v>
          </cell>
          <cell r="EO65">
            <v>75</v>
          </cell>
          <cell r="EP65">
            <v>0</v>
          </cell>
          <cell r="EQ65">
            <v>0</v>
          </cell>
          <cell r="ER65">
            <v>0</v>
          </cell>
          <cell r="ES65">
            <v>35</v>
          </cell>
          <cell r="ET65">
            <v>124</v>
          </cell>
          <cell r="EU65">
            <v>65</v>
          </cell>
          <cell r="EV65">
            <v>0</v>
          </cell>
          <cell r="EW65">
            <v>0</v>
          </cell>
          <cell r="EX65">
            <v>0</v>
          </cell>
          <cell r="EY65">
            <v>50</v>
          </cell>
          <cell r="EZ65">
            <v>91</v>
          </cell>
          <cell r="FA65">
            <v>71</v>
          </cell>
          <cell r="FB65">
            <v>0</v>
          </cell>
          <cell r="FC65">
            <v>0</v>
          </cell>
          <cell r="FD65">
            <v>0</v>
          </cell>
          <cell r="FE65">
            <v>102</v>
          </cell>
          <cell r="FF65">
            <v>59</v>
          </cell>
          <cell r="FG65">
            <v>156</v>
          </cell>
          <cell r="FH65">
            <v>1</v>
          </cell>
          <cell r="FI65">
            <v>0</v>
          </cell>
          <cell r="FJ65">
            <v>0</v>
          </cell>
          <cell r="FK65">
            <v>0</v>
          </cell>
          <cell r="FL65">
            <v>0</v>
          </cell>
          <cell r="FM65">
            <v>0</v>
          </cell>
          <cell r="FN65">
            <v>0</v>
          </cell>
          <cell r="FO65">
            <v>0</v>
          </cell>
          <cell r="FP65">
            <v>0</v>
          </cell>
          <cell r="FQ65">
            <v>0</v>
          </cell>
          <cell r="FR65">
            <v>0</v>
          </cell>
          <cell r="FS65">
            <v>0</v>
          </cell>
          <cell r="FT65">
            <v>0</v>
          </cell>
          <cell r="FU65">
            <v>0</v>
          </cell>
          <cell r="FV65">
            <v>0</v>
          </cell>
          <cell r="FW65">
            <v>251</v>
          </cell>
          <cell r="FX65">
            <v>224</v>
          </cell>
          <cell r="FY65">
            <v>212</v>
          </cell>
          <cell r="FZ65">
            <v>318</v>
          </cell>
          <cell r="GE65">
            <v>0.58333333333333404</v>
          </cell>
          <cell r="GF65">
            <v>113</v>
          </cell>
          <cell r="GG65">
            <v>643</v>
          </cell>
          <cell r="GH65">
            <v>365</v>
          </cell>
          <cell r="GI65">
            <v>0</v>
          </cell>
          <cell r="GJ65">
            <v>0</v>
          </cell>
          <cell r="GK65">
            <v>0</v>
          </cell>
          <cell r="GL65">
            <v>154</v>
          </cell>
          <cell r="GM65">
            <v>638</v>
          </cell>
          <cell r="GN65">
            <v>269</v>
          </cell>
          <cell r="GO65">
            <v>2</v>
          </cell>
          <cell r="GP65">
            <v>0</v>
          </cell>
          <cell r="GQ65">
            <v>0</v>
          </cell>
          <cell r="GR65">
            <v>202</v>
          </cell>
          <cell r="GS65">
            <v>370</v>
          </cell>
          <cell r="GT65">
            <v>319</v>
          </cell>
          <cell r="GU65">
            <v>0</v>
          </cell>
          <cell r="GV65">
            <v>0</v>
          </cell>
          <cell r="GW65">
            <v>0</v>
          </cell>
          <cell r="GX65">
            <v>427</v>
          </cell>
          <cell r="GY65">
            <v>206</v>
          </cell>
          <cell r="GZ65">
            <v>643</v>
          </cell>
          <cell r="HA65">
            <v>5</v>
          </cell>
          <cell r="HB65">
            <v>0</v>
          </cell>
          <cell r="HC65">
            <v>0</v>
          </cell>
          <cell r="HD65">
            <v>0</v>
          </cell>
          <cell r="HE65">
            <v>0</v>
          </cell>
          <cell r="HF65">
            <v>0</v>
          </cell>
          <cell r="HG65">
            <v>0</v>
          </cell>
          <cell r="HH65">
            <v>0</v>
          </cell>
          <cell r="HI65">
            <v>0</v>
          </cell>
          <cell r="HJ65">
            <v>0</v>
          </cell>
          <cell r="HK65">
            <v>0</v>
          </cell>
          <cell r="HL65">
            <v>0</v>
          </cell>
          <cell r="HM65">
            <v>0</v>
          </cell>
          <cell r="HN65">
            <v>0</v>
          </cell>
          <cell r="HO65">
            <v>0</v>
          </cell>
          <cell r="HP65">
            <v>1121</v>
          </cell>
          <cell r="HQ65">
            <v>1063</v>
          </cell>
          <cell r="HR65">
            <v>891</v>
          </cell>
          <cell r="HS65">
            <v>1281</v>
          </cell>
        </row>
        <row r="66">
          <cell r="EL66">
            <v>0.59375</v>
          </cell>
          <cell r="EM66">
            <v>28</v>
          </cell>
          <cell r="EN66">
            <v>179</v>
          </cell>
          <cell r="EO66">
            <v>95</v>
          </cell>
          <cell r="EP66">
            <v>0</v>
          </cell>
          <cell r="EQ66">
            <v>0</v>
          </cell>
          <cell r="ER66">
            <v>0</v>
          </cell>
          <cell r="ES66">
            <v>28</v>
          </cell>
          <cell r="ET66">
            <v>150</v>
          </cell>
          <cell r="EU66">
            <v>70</v>
          </cell>
          <cell r="EV66">
            <v>2</v>
          </cell>
          <cell r="EW66">
            <v>0</v>
          </cell>
          <cell r="EX66">
            <v>0</v>
          </cell>
          <cell r="EY66">
            <v>45</v>
          </cell>
          <cell r="EZ66">
            <v>75</v>
          </cell>
          <cell r="FA66">
            <v>64</v>
          </cell>
          <cell r="FB66">
            <v>0</v>
          </cell>
          <cell r="FC66">
            <v>0</v>
          </cell>
          <cell r="FD66">
            <v>0</v>
          </cell>
          <cell r="FE66">
            <v>100</v>
          </cell>
          <cell r="FF66">
            <v>52</v>
          </cell>
          <cell r="FG66">
            <v>143</v>
          </cell>
          <cell r="FH66">
            <v>1</v>
          </cell>
          <cell r="FI66">
            <v>0</v>
          </cell>
          <cell r="FJ66">
            <v>0</v>
          </cell>
          <cell r="FK66">
            <v>0</v>
          </cell>
          <cell r="FL66">
            <v>0</v>
          </cell>
          <cell r="FM66">
            <v>0</v>
          </cell>
          <cell r="FN66">
            <v>0</v>
          </cell>
          <cell r="FO66">
            <v>0</v>
          </cell>
          <cell r="FP66">
            <v>0</v>
          </cell>
          <cell r="FQ66">
            <v>0</v>
          </cell>
          <cell r="FR66">
            <v>0</v>
          </cell>
          <cell r="FS66">
            <v>0</v>
          </cell>
          <cell r="FT66">
            <v>0</v>
          </cell>
          <cell r="FU66">
            <v>0</v>
          </cell>
          <cell r="FV66">
            <v>0</v>
          </cell>
          <cell r="FW66">
            <v>302</v>
          </cell>
          <cell r="FX66">
            <v>250</v>
          </cell>
          <cell r="FY66">
            <v>184</v>
          </cell>
          <cell r="FZ66">
            <v>296</v>
          </cell>
          <cell r="GE66">
            <v>0.59375</v>
          </cell>
          <cell r="GF66">
            <v>120</v>
          </cell>
          <cell r="GG66">
            <v>640</v>
          </cell>
          <cell r="GH66">
            <v>371</v>
          </cell>
          <cell r="GI66">
            <v>2</v>
          </cell>
          <cell r="GJ66">
            <v>0</v>
          </cell>
          <cell r="GK66">
            <v>0</v>
          </cell>
          <cell r="GL66">
            <v>154</v>
          </cell>
          <cell r="GM66">
            <v>650</v>
          </cell>
          <cell r="GN66">
            <v>264</v>
          </cell>
          <cell r="GO66">
            <v>2</v>
          </cell>
          <cell r="GP66">
            <v>0</v>
          </cell>
          <cell r="GQ66">
            <v>0</v>
          </cell>
          <cell r="GR66">
            <v>216</v>
          </cell>
          <cell r="GS66">
            <v>410</v>
          </cell>
          <cell r="GT66">
            <v>315</v>
          </cell>
          <cell r="GU66">
            <v>0</v>
          </cell>
          <cell r="GV66">
            <v>0</v>
          </cell>
          <cell r="GW66">
            <v>0</v>
          </cell>
          <cell r="GX66">
            <v>431</v>
          </cell>
          <cell r="GY66">
            <v>213</v>
          </cell>
          <cell r="GZ66">
            <v>684</v>
          </cell>
          <cell r="HA66">
            <v>4</v>
          </cell>
          <cell r="HB66">
            <v>0</v>
          </cell>
          <cell r="HC66">
            <v>0</v>
          </cell>
          <cell r="HD66">
            <v>0</v>
          </cell>
          <cell r="HE66">
            <v>0</v>
          </cell>
          <cell r="HF66">
            <v>0</v>
          </cell>
          <cell r="HG66">
            <v>0</v>
          </cell>
          <cell r="HH66">
            <v>0</v>
          </cell>
          <cell r="HI66">
            <v>0</v>
          </cell>
          <cell r="HJ66">
            <v>0</v>
          </cell>
          <cell r="HK66">
            <v>0</v>
          </cell>
          <cell r="HL66">
            <v>0</v>
          </cell>
          <cell r="HM66">
            <v>0</v>
          </cell>
          <cell r="HN66">
            <v>0</v>
          </cell>
          <cell r="HO66">
            <v>0</v>
          </cell>
          <cell r="HP66">
            <v>1133</v>
          </cell>
          <cell r="HQ66">
            <v>1070</v>
          </cell>
          <cell r="HR66">
            <v>941</v>
          </cell>
          <cell r="HS66">
            <v>1332</v>
          </cell>
        </row>
        <row r="67">
          <cell r="EL67">
            <v>0.60416666666666696</v>
          </cell>
          <cell r="EM67">
            <v>26</v>
          </cell>
          <cell r="EN67">
            <v>155</v>
          </cell>
          <cell r="EO67">
            <v>97</v>
          </cell>
          <cell r="EP67">
            <v>0</v>
          </cell>
          <cell r="EQ67">
            <v>0</v>
          </cell>
          <cell r="ER67">
            <v>0</v>
          </cell>
          <cell r="ES67">
            <v>45</v>
          </cell>
          <cell r="ET67">
            <v>165</v>
          </cell>
          <cell r="EU67">
            <v>72</v>
          </cell>
          <cell r="EV67">
            <v>0</v>
          </cell>
          <cell r="EW67">
            <v>0</v>
          </cell>
          <cell r="EX67">
            <v>0</v>
          </cell>
          <cell r="EY67">
            <v>60</v>
          </cell>
          <cell r="EZ67">
            <v>107</v>
          </cell>
          <cell r="FA67">
            <v>79</v>
          </cell>
          <cell r="FB67">
            <v>0</v>
          </cell>
          <cell r="FC67">
            <v>0</v>
          </cell>
          <cell r="FD67">
            <v>0</v>
          </cell>
          <cell r="FE67">
            <v>93</v>
          </cell>
          <cell r="FF67">
            <v>48</v>
          </cell>
          <cell r="FG67">
            <v>175</v>
          </cell>
          <cell r="FH67">
            <v>2</v>
          </cell>
          <cell r="FI67">
            <v>0</v>
          </cell>
          <cell r="FJ67">
            <v>0</v>
          </cell>
          <cell r="FK67">
            <v>0</v>
          </cell>
          <cell r="FL67">
            <v>0</v>
          </cell>
          <cell r="FM67">
            <v>0</v>
          </cell>
          <cell r="FN67">
            <v>0</v>
          </cell>
          <cell r="FO67">
            <v>0</v>
          </cell>
          <cell r="FP67">
            <v>0</v>
          </cell>
          <cell r="FQ67">
            <v>0</v>
          </cell>
          <cell r="FR67">
            <v>0</v>
          </cell>
          <cell r="FS67">
            <v>0</v>
          </cell>
          <cell r="FT67">
            <v>0</v>
          </cell>
          <cell r="FU67">
            <v>0</v>
          </cell>
          <cell r="FV67">
            <v>0</v>
          </cell>
          <cell r="FW67">
            <v>278</v>
          </cell>
          <cell r="FX67">
            <v>282</v>
          </cell>
          <cell r="FY67">
            <v>246</v>
          </cell>
          <cell r="FZ67">
            <v>318</v>
          </cell>
          <cell r="GE67">
            <v>0.60416666666666696</v>
          </cell>
          <cell r="GF67">
            <v>124</v>
          </cell>
          <cell r="GG67">
            <v>629</v>
          </cell>
          <cell r="GH67">
            <v>371</v>
          </cell>
          <cell r="GI67">
            <v>3</v>
          </cell>
          <cell r="GJ67">
            <v>0</v>
          </cell>
          <cell r="GK67">
            <v>0</v>
          </cell>
          <cell r="GL67">
            <v>157</v>
          </cell>
          <cell r="GM67">
            <v>700</v>
          </cell>
          <cell r="GN67">
            <v>271</v>
          </cell>
          <cell r="GO67">
            <v>0</v>
          </cell>
          <cell r="GP67">
            <v>0</v>
          </cell>
          <cell r="GQ67">
            <v>0</v>
          </cell>
          <cell r="GR67">
            <v>219</v>
          </cell>
          <cell r="GS67">
            <v>472</v>
          </cell>
          <cell r="GT67">
            <v>341</v>
          </cell>
          <cell r="GU67">
            <v>0</v>
          </cell>
          <cell r="GV67">
            <v>0</v>
          </cell>
          <cell r="GW67">
            <v>0</v>
          </cell>
          <cell r="GX67">
            <v>465</v>
          </cell>
          <cell r="GY67">
            <v>256</v>
          </cell>
          <cell r="GZ67">
            <v>726</v>
          </cell>
          <cell r="HA67">
            <v>5</v>
          </cell>
          <cell r="HB67">
            <v>0</v>
          </cell>
          <cell r="HC67">
            <v>0</v>
          </cell>
          <cell r="HD67">
            <v>0</v>
          </cell>
          <cell r="HE67">
            <v>0</v>
          </cell>
          <cell r="HF67">
            <v>0</v>
          </cell>
          <cell r="HG67">
            <v>0</v>
          </cell>
          <cell r="HH67">
            <v>0</v>
          </cell>
          <cell r="HI67">
            <v>0</v>
          </cell>
          <cell r="HJ67">
            <v>0</v>
          </cell>
          <cell r="HK67">
            <v>0</v>
          </cell>
          <cell r="HL67">
            <v>0</v>
          </cell>
          <cell r="HM67">
            <v>0</v>
          </cell>
          <cell r="HN67">
            <v>0</v>
          </cell>
          <cell r="HO67">
            <v>0</v>
          </cell>
          <cell r="HP67">
            <v>1127</v>
          </cell>
          <cell r="HQ67">
            <v>1128</v>
          </cell>
          <cell r="HR67">
            <v>1032</v>
          </cell>
          <cell r="HS67">
            <v>1452</v>
          </cell>
        </row>
        <row r="68">
          <cell r="EL68">
            <v>0.61458333333333404</v>
          </cell>
          <cell r="EM68">
            <v>32</v>
          </cell>
          <cell r="EN68">
            <v>160</v>
          </cell>
          <cell r="EO68">
            <v>98</v>
          </cell>
          <cell r="EP68">
            <v>0</v>
          </cell>
          <cell r="EQ68">
            <v>0</v>
          </cell>
          <cell r="ER68">
            <v>0</v>
          </cell>
          <cell r="ES68">
            <v>46</v>
          </cell>
          <cell r="ET68">
            <v>199</v>
          </cell>
          <cell r="EU68">
            <v>62</v>
          </cell>
          <cell r="EV68">
            <v>0</v>
          </cell>
          <cell r="EW68">
            <v>0</v>
          </cell>
          <cell r="EX68">
            <v>0</v>
          </cell>
          <cell r="EY68">
            <v>47</v>
          </cell>
          <cell r="EZ68">
            <v>97</v>
          </cell>
          <cell r="FA68">
            <v>105</v>
          </cell>
          <cell r="FB68">
            <v>0</v>
          </cell>
          <cell r="FC68">
            <v>0</v>
          </cell>
          <cell r="FD68">
            <v>0</v>
          </cell>
          <cell r="FE68">
            <v>132</v>
          </cell>
          <cell r="FF68">
            <v>47</v>
          </cell>
          <cell r="FG68">
            <v>169</v>
          </cell>
          <cell r="FH68">
            <v>1</v>
          </cell>
          <cell r="FI68">
            <v>0</v>
          </cell>
          <cell r="FJ68">
            <v>0</v>
          </cell>
          <cell r="FK68">
            <v>0</v>
          </cell>
          <cell r="FL68">
            <v>0</v>
          </cell>
          <cell r="FM68">
            <v>0</v>
          </cell>
          <cell r="FN68">
            <v>0</v>
          </cell>
          <cell r="FO68">
            <v>0</v>
          </cell>
          <cell r="FP68">
            <v>0</v>
          </cell>
          <cell r="FQ68">
            <v>0</v>
          </cell>
          <cell r="FR68">
            <v>0</v>
          </cell>
          <cell r="FS68">
            <v>0</v>
          </cell>
          <cell r="FT68">
            <v>0</v>
          </cell>
          <cell r="FU68">
            <v>0</v>
          </cell>
          <cell r="FV68">
            <v>0</v>
          </cell>
          <cell r="FW68">
            <v>290</v>
          </cell>
          <cell r="FX68">
            <v>307</v>
          </cell>
          <cell r="FY68">
            <v>249</v>
          </cell>
          <cell r="FZ68">
            <v>349</v>
          </cell>
          <cell r="GE68">
            <v>0.61458333333333404</v>
          </cell>
          <cell r="GF68">
            <v>137</v>
          </cell>
          <cell r="GG68">
            <v>664</v>
          </cell>
          <cell r="GH68">
            <v>360</v>
          </cell>
          <cell r="GI68">
            <v>3</v>
          </cell>
          <cell r="GJ68">
            <v>0</v>
          </cell>
          <cell r="GK68">
            <v>0</v>
          </cell>
          <cell r="GL68">
            <v>149</v>
          </cell>
          <cell r="GM68">
            <v>748</v>
          </cell>
          <cell r="GN68">
            <v>298</v>
          </cell>
          <cell r="GO68">
            <v>0</v>
          </cell>
          <cell r="GP68">
            <v>0</v>
          </cell>
          <cell r="GQ68">
            <v>0</v>
          </cell>
          <cell r="GR68">
            <v>206</v>
          </cell>
          <cell r="GS68">
            <v>473</v>
          </cell>
          <cell r="GT68">
            <v>358</v>
          </cell>
          <cell r="GU68">
            <v>0</v>
          </cell>
          <cell r="GV68">
            <v>0</v>
          </cell>
          <cell r="GW68">
            <v>0</v>
          </cell>
          <cell r="GX68">
            <v>485</v>
          </cell>
          <cell r="GY68">
            <v>291</v>
          </cell>
          <cell r="GZ68">
            <v>760</v>
          </cell>
          <cell r="HA68">
            <v>3</v>
          </cell>
          <cell r="HB68">
            <v>0</v>
          </cell>
          <cell r="HC68">
            <v>0</v>
          </cell>
          <cell r="HD68">
            <v>0</v>
          </cell>
          <cell r="HE68">
            <v>0</v>
          </cell>
          <cell r="HF68">
            <v>0</v>
          </cell>
          <cell r="HG68">
            <v>0</v>
          </cell>
          <cell r="HH68">
            <v>0</v>
          </cell>
          <cell r="HI68">
            <v>0</v>
          </cell>
          <cell r="HJ68">
            <v>0</v>
          </cell>
          <cell r="HK68">
            <v>0</v>
          </cell>
          <cell r="HL68">
            <v>0</v>
          </cell>
          <cell r="HM68">
            <v>0</v>
          </cell>
          <cell r="HN68">
            <v>0</v>
          </cell>
          <cell r="HO68">
            <v>0</v>
          </cell>
          <cell r="HP68">
            <v>1164</v>
          </cell>
          <cell r="HQ68">
            <v>1195</v>
          </cell>
          <cell r="HR68">
            <v>1037</v>
          </cell>
          <cell r="HS68">
            <v>1539</v>
          </cell>
        </row>
        <row r="69">
          <cell r="EL69">
            <v>0.625000000000001</v>
          </cell>
          <cell r="EM69">
            <v>34</v>
          </cell>
          <cell r="EN69">
            <v>146</v>
          </cell>
          <cell r="EO69">
            <v>81</v>
          </cell>
          <cell r="EP69">
            <v>2</v>
          </cell>
          <cell r="EQ69">
            <v>0</v>
          </cell>
          <cell r="ER69">
            <v>0</v>
          </cell>
          <cell r="ES69">
            <v>35</v>
          </cell>
          <cell r="ET69">
            <v>136</v>
          </cell>
          <cell r="EU69">
            <v>60</v>
          </cell>
          <cell r="EV69">
            <v>0</v>
          </cell>
          <cell r="EW69">
            <v>0</v>
          </cell>
          <cell r="EX69">
            <v>0</v>
          </cell>
          <cell r="EY69">
            <v>64</v>
          </cell>
          <cell r="EZ69">
            <v>131</v>
          </cell>
          <cell r="FA69">
            <v>67</v>
          </cell>
          <cell r="FB69">
            <v>0</v>
          </cell>
          <cell r="FC69">
            <v>0</v>
          </cell>
          <cell r="FD69">
            <v>0</v>
          </cell>
          <cell r="FE69">
            <v>106</v>
          </cell>
          <cell r="FF69">
            <v>66</v>
          </cell>
          <cell r="FG69">
            <v>197</v>
          </cell>
          <cell r="FH69">
            <v>0</v>
          </cell>
          <cell r="FI69">
            <v>0</v>
          </cell>
          <cell r="FJ69">
            <v>0</v>
          </cell>
          <cell r="FK69">
            <v>0</v>
          </cell>
          <cell r="FL69">
            <v>0</v>
          </cell>
          <cell r="FM69">
            <v>0</v>
          </cell>
          <cell r="FN69">
            <v>0</v>
          </cell>
          <cell r="FO69">
            <v>0</v>
          </cell>
          <cell r="FP69">
            <v>0</v>
          </cell>
          <cell r="FQ69">
            <v>0</v>
          </cell>
          <cell r="FR69">
            <v>0</v>
          </cell>
          <cell r="FS69">
            <v>0</v>
          </cell>
          <cell r="FT69">
            <v>0</v>
          </cell>
          <cell r="FU69">
            <v>0</v>
          </cell>
          <cell r="FV69">
            <v>0</v>
          </cell>
          <cell r="FW69">
            <v>263</v>
          </cell>
          <cell r="FX69">
            <v>231</v>
          </cell>
          <cell r="FY69">
            <v>262</v>
          </cell>
          <cell r="FZ69">
            <v>369</v>
          </cell>
          <cell r="GE69">
            <v>0.625000000000001</v>
          </cell>
          <cell r="GF69">
            <v>134</v>
          </cell>
          <cell r="GG69">
            <v>632</v>
          </cell>
          <cell r="GH69">
            <v>372</v>
          </cell>
          <cell r="GI69">
            <v>3</v>
          </cell>
          <cell r="GJ69">
            <v>0</v>
          </cell>
          <cell r="GK69">
            <v>0</v>
          </cell>
          <cell r="GL69">
            <v>140</v>
          </cell>
          <cell r="GM69">
            <v>738</v>
          </cell>
          <cell r="GN69">
            <v>334</v>
          </cell>
          <cell r="GO69">
            <v>0</v>
          </cell>
          <cell r="GP69">
            <v>0</v>
          </cell>
          <cell r="GQ69">
            <v>0</v>
          </cell>
          <cell r="GR69">
            <v>198</v>
          </cell>
          <cell r="GS69">
            <v>492</v>
          </cell>
          <cell r="GT69">
            <v>363</v>
          </cell>
          <cell r="GU69">
            <v>0</v>
          </cell>
          <cell r="GV69">
            <v>0</v>
          </cell>
          <cell r="GW69">
            <v>0</v>
          </cell>
          <cell r="GX69">
            <v>475</v>
          </cell>
          <cell r="GY69">
            <v>320</v>
          </cell>
          <cell r="GZ69">
            <v>790</v>
          </cell>
          <cell r="HA69">
            <v>3</v>
          </cell>
          <cell r="HB69">
            <v>0</v>
          </cell>
          <cell r="HC69">
            <v>0</v>
          </cell>
          <cell r="HD69">
            <v>0</v>
          </cell>
          <cell r="HE69">
            <v>0</v>
          </cell>
          <cell r="HF69">
            <v>0</v>
          </cell>
          <cell r="HG69">
            <v>0</v>
          </cell>
          <cell r="HH69">
            <v>0</v>
          </cell>
          <cell r="HI69">
            <v>0</v>
          </cell>
          <cell r="HJ69">
            <v>0</v>
          </cell>
          <cell r="HK69">
            <v>0</v>
          </cell>
          <cell r="HL69">
            <v>0</v>
          </cell>
          <cell r="HM69">
            <v>0</v>
          </cell>
          <cell r="HN69">
            <v>0</v>
          </cell>
          <cell r="HO69">
            <v>0</v>
          </cell>
          <cell r="HP69">
            <v>1141</v>
          </cell>
          <cell r="HQ69">
            <v>1212</v>
          </cell>
          <cell r="HR69">
            <v>1053</v>
          </cell>
          <cell r="HS69">
            <v>1588</v>
          </cell>
        </row>
        <row r="70">
          <cell r="EL70">
            <v>0.63541666666666696</v>
          </cell>
          <cell r="EM70">
            <v>32</v>
          </cell>
          <cell r="EN70">
            <v>168</v>
          </cell>
          <cell r="EO70">
            <v>95</v>
          </cell>
          <cell r="EP70">
            <v>1</v>
          </cell>
          <cell r="EQ70">
            <v>0</v>
          </cell>
          <cell r="ER70">
            <v>0</v>
          </cell>
          <cell r="ES70">
            <v>31</v>
          </cell>
          <cell r="ET70">
            <v>200</v>
          </cell>
          <cell r="EU70">
            <v>77</v>
          </cell>
          <cell r="EV70">
            <v>0</v>
          </cell>
          <cell r="EW70">
            <v>0</v>
          </cell>
          <cell r="EX70">
            <v>0</v>
          </cell>
          <cell r="EY70">
            <v>48</v>
          </cell>
          <cell r="EZ70">
            <v>137</v>
          </cell>
          <cell r="FA70">
            <v>90</v>
          </cell>
          <cell r="FB70">
            <v>0</v>
          </cell>
          <cell r="FC70">
            <v>0</v>
          </cell>
          <cell r="FD70">
            <v>0</v>
          </cell>
          <cell r="FE70">
            <v>134</v>
          </cell>
          <cell r="FF70">
            <v>95</v>
          </cell>
          <cell r="FG70">
            <v>185</v>
          </cell>
          <cell r="FH70">
            <v>2</v>
          </cell>
          <cell r="FI70">
            <v>0</v>
          </cell>
          <cell r="FJ70">
            <v>0</v>
          </cell>
          <cell r="FK70">
            <v>0</v>
          </cell>
          <cell r="FL70">
            <v>0</v>
          </cell>
          <cell r="FM70">
            <v>0</v>
          </cell>
          <cell r="FN70">
            <v>0</v>
          </cell>
          <cell r="FO70">
            <v>0</v>
          </cell>
          <cell r="FP70">
            <v>0</v>
          </cell>
          <cell r="FQ70">
            <v>0</v>
          </cell>
          <cell r="FR70">
            <v>0</v>
          </cell>
          <cell r="FS70">
            <v>0</v>
          </cell>
          <cell r="FT70">
            <v>0</v>
          </cell>
          <cell r="FU70">
            <v>0</v>
          </cell>
          <cell r="FV70">
            <v>0</v>
          </cell>
          <cell r="FW70">
            <v>296</v>
          </cell>
          <cell r="FX70">
            <v>308</v>
          </cell>
          <cell r="FY70">
            <v>275</v>
          </cell>
          <cell r="FZ70">
            <v>416</v>
          </cell>
          <cell r="GE70">
            <v>0.63541666666666696</v>
          </cell>
          <cell r="GF70">
            <v>129</v>
          </cell>
          <cell r="GG70">
            <v>663</v>
          </cell>
          <cell r="GH70">
            <v>377</v>
          </cell>
          <cell r="GI70">
            <v>2</v>
          </cell>
          <cell r="GJ70">
            <v>0</v>
          </cell>
          <cell r="GK70">
            <v>0</v>
          </cell>
          <cell r="GL70">
            <v>148</v>
          </cell>
          <cell r="GM70">
            <v>788</v>
          </cell>
          <cell r="GN70">
            <v>359</v>
          </cell>
          <cell r="GO70">
            <v>0</v>
          </cell>
          <cell r="GP70">
            <v>0</v>
          </cell>
          <cell r="GQ70">
            <v>0</v>
          </cell>
          <cell r="GR70">
            <v>203</v>
          </cell>
          <cell r="GS70">
            <v>485</v>
          </cell>
          <cell r="GT70">
            <v>372</v>
          </cell>
          <cell r="GU70">
            <v>0</v>
          </cell>
          <cell r="GV70">
            <v>0</v>
          </cell>
          <cell r="GW70">
            <v>0</v>
          </cell>
          <cell r="GX70">
            <v>487</v>
          </cell>
          <cell r="GY70">
            <v>328</v>
          </cell>
          <cell r="GZ70">
            <v>823</v>
          </cell>
          <cell r="HA70">
            <v>3</v>
          </cell>
          <cell r="HB70">
            <v>0</v>
          </cell>
          <cell r="HC70">
            <v>0</v>
          </cell>
          <cell r="HD70">
            <v>0</v>
          </cell>
          <cell r="HE70">
            <v>0</v>
          </cell>
          <cell r="HF70">
            <v>0</v>
          </cell>
          <cell r="HG70">
            <v>0</v>
          </cell>
          <cell r="HH70">
            <v>0</v>
          </cell>
          <cell r="HI70">
            <v>0</v>
          </cell>
          <cell r="HJ70">
            <v>0</v>
          </cell>
          <cell r="HK70">
            <v>0</v>
          </cell>
          <cell r="HL70">
            <v>0</v>
          </cell>
          <cell r="HM70">
            <v>0</v>
          </cell>
          <cell r="HN70">
            <v>0</v>
          </cell>
          <cell r="HO70">
            <v>0</v>
          </cell>
          <cell r="HP70">
            <v>1171</v>
          </cell>
          <cell r="HQ70">
            <v>1295</v>
          </cell>
          <cell r="HR70">
            <v>1060</v>
          </cell>
          <cell r="HS70">
            <v>1641</v>
          </cell>
        </row>
        <row r="71">
          <cell r="EL71">
            <v>0.64583333333333404</v>
          </cell>
          <cell r="EM71">
            <v>39</v>
          </cell>
          <cell r="EN71">
            <v>190</v>
          </cell>
          <cell r="EO71">
            <v>86</v>
          </cell>
          <cell r="EP71">
            <v>0</v>
          </cell>
          <cell r="EQ71">
            <v>0</v>
          </cell>
          <cell r="ER71">
            <v>0</v>
          </cell>
          <cell r="ES71">
            <v>37</v>
          </cell>
          <cell r="ET71">
            <v>213</v>
          </cell>
          <cell r="EU71">
            <v>99</v>
          </cell>
          <cell r="EV71">
            <v>0</v>
          </cell>
          <cell r="EW71">
            <v>0</v>
          </cell>
          <cell r="EX71">
            <v>0</v>
          </cell>
          <cell r="EY71">
            <v>47</v>
          </cell>
          <cell r="EZ71">
            <v>108</v>
          </cell>
          <cell r="FA71">
            <v>96</v>
          </cell>
          <cell r="FB71">
            <v>0</v>
          </cell>
          <cell r="FC71">
            <v>0</v>
          </cell>
          <cell r="FD71">
            <v>0</v>
          </cell>
          <cell r="FE71">
            <v>113</v>
          </cell>
          <cell r="FF71">
            <v>83</v>
          </cell>
          <cell r="FG71">
            <v>209</v>
          </cell>
          <cell r="FH71">
            <v>0</v>
          </cell>
          <cell r="FI71">
            <v>0</v>
          </cell>
          <cell r="FJ71">
            <v>0</v>
          </cell>
          <cell r="FK71">
            <v>0</v>
          </cell>
          <cell r="FL71">
            <v>0</v>
          </cell>
          <cell r="FM71">
            <v>0</v>
          </cell>
          <cell r="FN71">
            <v>0</v>
          </cell>
          <cell r="FO71">
            <v>0</v>
          </cell>
          <cell r="FP71">
            <v>0</v>
          </cell>
          <cell r="FQ71">
            <v>0</v>
          </cell>
          <cell r="FR71">
            <v>0</v>
          </cell>
          <cell r="FS71">
            <v>0</v>
          </cell>
          <cell r="FT71">
            <v>0</v>
          </cell>
          <cell r="FU71">
            <v>0</v>
          </cell>
          <cell r="FV71">
            <v>0</v>
          </cell>
          <cell r="FW71">
            <v>315</v>
          </cell>
          <cell r="FX71">
            <v>349</v>
          </cell>
          <cell r="FY71">
            <v>251</v>
          </cell>
          <cell r="FZ71">
            <v>405</v>
          </cell>
          <cell r="GE71">
            <v>0.64583333333333404</v>
          </cell>
          <cell r="GF71">
            <v>132</v>
          </cell>
          <cell r="GG71">
            <v>656</v>
          </cell>
          <cell r="GH71">
            <v>384</v>
          </cell>
          <cell r="GI71">
            <v>2</v>
          </cell>
          <cell r="GJ71">
            <v>0</v>
          </cell>
          <cell r="GK71">
            <v>0</v>
          </cell>
          <cell r="GL71">
            <v>149</v>
          </cell>
          <cell r="GM71">
            <v>755</v>
          </cell>
          <cell r="GN71">
            <v>362</v>
          </cell>
          <cell r="GO71">
            <v>1</v>
          </cell>
          <cell r="GP71">
            <v>0</v>
          </cell>
          <cell r="GQ71">
            <v>0</v>
          </cell>
          <cell r="GR71">
            <v>233</v>
          </cell>
          <cell r="GS71">
            <v>495</v>
          </cell>
          <cell r="GT71">
            <v>411</v>
          </cell>
          <cell r="GU71">
            <v>0</v>
          </cell>
          <cell r="GV71">
            <v>0</v>
          </cell>
          <cell r="GW71">
            <v>0</v>
          </cell>
          <cell r="GX71">
            <v>472</v>
          </cell>
          <cell r="GY71">
            <v>318</v>
          </cell>
          <cell r="GZ71">
            <v>861</v>
          </cell>
          <cell r="HA71">
            <v>1</v>
          </cell>
          <cell r="HB71">
            <v>0</v>
          </cell>
          <cell r="HC71">
            <v>0</v>
          </cell>
          <cell r="HD71">
            <v>0</v>
          </cell>
          <cell r="HE71">
            <v>0</v>
          </cell>
          <cell r="HF71">
            <v>0</v>
          </cell>
          <cell r="HG71">
            <v>0</v>
          </cell>
          <cell r="HH71">
            <v>0</v>
          </cell>
          <cell r="HI71">
            <v>0</v>
          </cell>
          <cell r="HJ71">
            <v>0</v>
          </cell>
          <cell r="HK71">
            <v>0</v>
          </cell>
          <cell r="HL71">
            <v>0</v>
          </cell>
          <cell r="HM71">
            <v>0</v>
          </cell>
          <cell r="HN71">
            <v>0</v>
          </cell>
          <cell r="HO71">
            <v>0</v>
          </cell>
          <cell r="HP71">
            <v>1174</v>
          </cell>
          <cell r="HQ71">
            <v>1267</v>
          </cell>
          <cell r="HR71">
            <v>1139</v>
          </cell>
          <cell r="HS71">
            <v>1652</v>
          </cell>
        </row>
        <row r="72">
          <cell r="EL72">
            <v>0.656250000000001</v>
          </cell>
          <cell r="EM72">
            <v>29</v>
          </cell>
          <cell r="EN72">
            <v>128</v>
          </cell>
          <cell r="EO72">
            <v>110</v>
          </cell>
          <cell r="EP72">
            <v>0</v>
          </cell>
          <cell r="EQ72">
            <v>0</v>
          </cell>
          <cell r="ER72">
            <v>0</v>
          </cell>
          <cell r="ES72">
            <v>37</v>
          </cell>
          <cell r="ET72">
            <v>189</v>
          </cell>
          <cell r="EU72">
            <v>98</v>
          </cell>
          <cell r="EV72">
            <v>0</v>
          </cell>
          <cell r="EW72">
            <v>0</v>
          </cell>
          <cell r="EX72">
            <v>0</v>
          </cell>
          <cell r="EY72">
            <v>39</v>
          </cell>
          <cell r="EZ72">
            <v>116</v>
          </cell>
          <cell r="FA72">
            <v>110</v>
          </cell>
          <cell r="FB72">
            <v>0</v>
          </cell>
          <cell r="FC72">
            <v>0</v>
          </cell>
          <cell r="FD72">
            <v>0</v>
          </cell>
          <cell r="FE72">
            <v>122</v>
          </cell>
          <cell r="FF72">
            <v>76</v>
          </cell>
          <cell r="FG72">
            <v>199</v>
          </cell>
          <cell r="FH72">
            <v>1</v>
          </cell>
          <cell r="FI72">
            <v>0</v>
          </cell>
          <cell r="FJ72">
            <v>0</v>
          </cell>
          <cell r="FK72">
            <v>0</v>
          </cell>
          <cell r="FL72">
            <v>0</v>
          </cell>
          <cell r="FM72">
            <v>0</v>
          </cell>
          <cell r="FN72">
            <v>0</v>
          </cell>
          <cell r="FO72">
            <v>0</v>
          </cell>
          <cell r="FP72">
            <v>0</v>
          </cell>
          <cell r="FQ72">
            <v>0</v>
          </cell>
          <cell r="FR72">
            <v>0</v>
          </cell>
          <cell r="FS72">
            <v>0</v>
          </cell>
          <cell r="FT72">
            <v>0</v>
          </cell>
          <cell r="FU72">
            <v>0</v>
          </cell>
          <cell r="FV72">
            <v>0</v>
          </cell>
          <cell r="FW72">
            <v>267</v>
          </cell>
          <cell r="FX72">
            <v>324</v>
          </cell>
          <cell r="FY72">
            <v>265</v>
          </cell>
          <cell r="FZ72">
            <v>398</v>
          </cell>
          <cell r="GE72">
            <v>0.656250000000001</v>
          </cell>
          <cell r="GF72">
            <v>120</v>
          </cell>
          <cell r="GG72">
            <v>672</v>
          </cell>
          <cell r="GH72">
            <v>434</v>
          </cell>
          <cell r="GI72">
            <v>3</v>
          </cell>
          <cell r="GJ72">
            <v>0</v>
          </cell>
          <cell r="GK72">
            <v>0</v>
          </cell>
          <cell r="GL72">
            <v>150</v>
          </cell>
          <cell r="GM72">
            <v>762</v>
          </cell>
          <cell r="GN72">
            <v>344</v>
          </cell>
          <cell r="GO72">
            <v>1</v>
          </cell>
          <cell r="GP72">
            <v>0</v>
          </cell>
          <cell r="GQ72">
            <v>0</v>
          </cell>
          <cell r="GR72">
            <v>254</v>
          </cell>
          <cell r="GS72">
            <v>514</v>
          </cell>
          <cell r="GT72">
            <v>436</v>
          </cell>
          <cell r="GU72">
            <v>0</v>
          </cell>
          <cell r="GV72">
            <v>0</v>
          </cell>
          <cell r="GW72">
            <v>0</v>
          </cell>
          <cell r="GX72">
            <v>504</v>
          </cell>
          <cell r="GY72">
            <v>324</v>
          </cell>
          <cell r="GZ72">
            <v>901</v>
          </cell>
          <cell r="HA72">
            <v>1</v>
          </cell>
          <cell r="HB72">
            <v>0</v>
          </cell>
          <cell r="HC72">
            <v>0</v>
          </cell>
          <cell r="HD72">
            <v>0</v>
          </cell>
          <cell r="HE72">
            <v>0</v>
          </cell>
          <cell r="HF72">
            <v>0</v>
          </cell>
          <cell r="HG72">
            <v>0</v>
          </cell>
          <cell r="HH72">
            <v>0</v>
          </cell>
          <cell r="HI72">
            <v>0</v>
          </cell>
          <cell r="HJ72">
            <v>0</v>
          </cell>
          <cell r="HK72">
            <v>0</v>
          </cell>
          <cell r="HL72">
            <v>0</v>
          </cell>
          <cell r="HM72">
            <v>0</v>
          </cell>
          <cell r="HN72">
            <v>0</v>
          </cell>
          <cell r="HO72">
            <v>0</v>
          </cell>
          <cell r="HP72">
            <v>1229</v>
          </cell>
          <cell r="HQ72">
            <v>1257</v>
          </cell>
          <cell r="HR72">
            <v>1204</v>
          </cell>
          <cell r="HS72">
            <v>1730</v>
          </cell>
        </row>
        <row r="73">
          <cell r="EL73">
            <v>0.66666666666666663</v>
          </cell>
          <cell r="EM73">
            <v>29</v>
          </cell>
          <cell r="EN73">
            <v>177</v>
          </cell>
          <cell r="EO73">
            <v>86</v>
          </cell>
          <cell r="EP73">
            <v>1</v>
          </cell>
          <cell r="EQ73">
            <v>0</v>
          </cell>
          <cell r="ER73">
            <v>0</v>
          </cell>
          <cell r="ES73">
            <v>43</v>
          </cell>
          <cell r="ET73">
            <v>186</v>
          </cell>
          <cell r="EU73">
            <v>85</v>
          </cell>
          <cell r="EV73">
            <v>0</v>
          </cell>
          <cell r="EW73">
            <v>0</v>
          </cell>
          <cell r="EX73">
            <v>0</v>
          </cell>
          <cell r="EY73">
            <v>69</v>
          </cell>
          <cell r="EZ73">
            <v>124</v>
          </cell>
          <cell r="FA73">
            <v>76</v>
          </cell>
          <cell r="FB73">
            <v>0</v>
          </cell>
          <cell r="FC73">
            <v>0</v>
          </cell>
          <cell r="FD73">
            <v>0</v>
          </cell>
          <cell r="FE73">
            <v>118</v>
          </cell>
          <cell r="FF73">
            <v>74</v>
          </cell>
          <cell r="FG73">
            <v>230</v>
          </cell>
          <cell r="FH73">
            <v>0</v>
          </cell>
          <cell r="FI73">
            <v>0</v>
          </cell>
          <cell r="FJ73">
            <v>0</v>
          </cell>
          <cell r="FK73">
            <v>0</v>
          </cell>
          <cell r="FL73">
            <v>0</v>
          </cell>
          <cell r="FM73">
            <v>0</v>
          </cell>
          <cell r="FN73">
            <v>0</v>
          </cell>
          <cell r="FO73">
            <v>0</v>
          </cell>
          <cell r="FP73">
            <v>0</v>
          </cell>
          <cell r="FQ73">
            <v>0</v>
          </cell>
          <cell r="FR73">
            <v>0</v>
          </cell>
          <cell r="FS73">
            <v>0</v>
          </cell>
          <cell r="FT73">
            <v>0</v>
          </cell>
          <cell r="FU73">
            <v>0</v>
          </cell>
          <cell r="FV73">
            <v>0</v>
          </cell>
          <cell r="FW73">
            <v>293</v>
          </cell>
          <cell r="FX73">
            <v>314</v>
          </cell>
          <cell r="FY73">
            <v>269</v>
          </cell>
          <cell r="FZ73">
            <v>422</v>
          </cell>
          <cell r="GE73">
            <v>0.66666666666666663</v>
          </cell>
          <cell r="GF73">
            <v>127</v>
          </cell>
          <cell r="GG73">
            <v>732</v>
          </cell>
          <cell r="GH73">
            <v>450</v>
          </cell>
          <cell r="GI73">
            <v>5</v>
          </cell>
          <cell r="GJ73">
            <v>0</v>
          </cell>
          <cell r="GK73">
            <v>0</v>
          </cell>
          <cell r="GL73">
            <v>151</v>
          </cell>
          <cell r="GM73">
            <v>745</v>
          </cell>
          <cell r="GN73">
            <v>344</v>
          </cell>
          <cell r="GO73">
            <v>1</v>
          </cell>
          <cell r="GP73">
            <v>0</v>
          </cell>
          <cell r="GQ73">
            <v>0</v>
          </cell>
          <cell r="GR73">
            <v>278</v>
          </cell>
          <cell r="GS73">
            <v>533</v>
          </cell>
          <cell r="GT73">
            <v>449</v>
          </cell>
          <cell r="GU73">
            <v>0</v>
          </cell>
          <cell r="GV73">
            <v>0</v>
          </cell>
          <cell r="GW73">
            <v>0</v>
          </cell>
          <cell r="GX73">
            <v>506</v>
          </cell>
          <cell r="GY73">
            <v>324</v>
          </cell>
          <cell r="GZ73">
            <v>903</v>
          </cell>
          <cell r="HA73">
            <v>1</v>
          </cell>
          <cell r="HB73">
            <v>0</v>
          </cell>
          <cell r="HC73">
            <v>0</v>
          </cell>
          <cell r="HD73">
            <v>0</v>
          </cell>
          <cell r="HE73">
            <v>0</v>
          </cell>
          <cell r="HF73">
            <v>0</v>
          </cell>
          <cell r="HG73">
            <v>0</v>
          </cell>
          <cell r="HH73">
            <v>0</v>
          </cell>
          <cell r="HI73">
            <v>0</v>
          </cell>
          <cell r="HJ73">
            <v>0</v>
          </cell>
          <cell r="HK73">
            <v>0</v>
          </cell>
          <cell r="HL73">
            <v>0</v>
          </cell>
          <cell r="HM73">
            <v>0</v>
          </cell>
          <cell r="HN73">
            <v>0</v>
          </cell>
          <cell r="HO73">
            <v>0</v>
          </cell>
          <cell r="HP73">
            <v>1314</v>
          </cell>
          <cell r="HQ73">
            <v>1241</v>
          </cell>
          <cell r="HR73">
            <v>1260</v>
          </cell>
          <cell r="HS73">
            <v>1734</v>
          </cell>
        </row>
        <row r="74">
          <cell r="EL74">
            <v>0.67708333333333504</v>
          </cell>
          <cell r="EM74">
            <v>35</v>
          </cell>
          <cell r="EN74">
            <v>161</v>
          </cell>
          <cell r="EO74">
            <v>102</v>
          </cell>
          <cell r="EP74">
            <v>1</v>
          </cell>
          <cell r="EQ74">
            <v>0</v>
          </cell>
          <cell r="ER74">
            <v>0</v>
          </cell>
          <cell r="ES74">
            <v>32</v>
          </cell>
          <cell r="ET74">
            <v>167</v>
          </cell>
          <cell r="EU74">
            <v>80</v>
          </cell>
          <cell r="EV74">
            <v>1</v>
          </cell>
          <cell r="EW74">
            <v>0</v>
          </cell>
          <cell r="EX74">
            <v>0</v>
          </cell>
          <cell r="EY74">
            <v>78</v>
          </cell>
          <cell r="EZ74">
            <v>147</v>
          </cell>
          <cell r="FA74">
            <v>129</v>
          </cell>
          <cell r="FB74">
            <v>0</v>
          </cell>
          <cell r="FC74">
            <v>0</v>
          </cell>
          <cell r="FD74">
            <v>0</v>
          </cell>
          <cell r="FE74">
            <v>119</v>
          </cell>
          <cell r="FF74">
            <v>85</v>
          </cell>
          <cell r="FG74">
            <v>223</v>
          </cell>
          <cell r="FH74">
            <v>0</v>
          </cell>
          <cell r="FI74">
            <v>0</v>
          </cell>
          <cell r="FJ74">
            <v>0</v>
          </cell>
          <cell r="FK74">
            <v>0</v>
          </cell>
          <cell r="FL74">
            <v>0</v>
          </cell>
          <cell r="FM74">
            <v>0</v>
          </cell>
          <cell r="FN74">
            <v>0</v>
          </cell>
          <cell r="FO74">
            <v>0</v>
          </cell>
          <cell r="FP74">
            <v>0</v>
          </cell>
          <cell r="FQ74">
            <v>0</v>
          </cell>
          <cell r="FR74">
            <v>0</v>
          </cell>
          <cell r="FS74">
            <v>0</v>
          </cell>
          <cell r="FT74">
            <v>0</v>
          </cell>
          <cell r="FU74">
            <v>0</v>
          </cell>
          <cell r="FV74">
            <v>0</v>
          </cell>
          <cell r="FW74">
            <v>299</v>
          </cell>
          <cell r="FX74">
            <v>280</v>
          </cell>
          <cell r="FY74">
            <v>354</v>
          </cell>
          <cell r="FZ74">
            <v>427</v>
          </cell>
          <cell r="GE74">
            <v>0.67708333333333504</v>
          </cell>
          <cell r="GF74">
            <v>126</v>
          </cell>
          <cell r="GG74">
            <v>677</v>
          </cell>
          <cell r="GH74">
            <v>435</v>
          </cell>
          <cell r="GI74">
            <v>4</v>
          </cell>
          <cell r="GJ74">
            <v>0</v>
          </cell>
          <cell r="GK74">
            <v>0</v>
          </cell>
          <cell r="GL74">
            <v>143</v>
          </cell>
          <cell r="GM74">
            <v>738</v>
          </cell>
          <cell r="GN74">
            <v>347</v>
          </cell>
          <cell r="GO74">
            <v>2</v>
          </cell>
          <cell r="GP74">
            <v>0</v>
          </cell>
          <cell r="GQ74">
            <v>0</v>
          </cell>
          <cell r="GR74">
            <v>258</v>
          </cell>
          <cell r="GS74">
            <v>514</v>
          </cell>
          <cell r="GT74">
            <v>454</v>
          </cell>
          <cell r="GU74">
            <v>0</v>
          </cell>
          <cell r="GV74">
            <v>0</v>
          </cell>
          <cell r="GW74">
            <v>0</v>
          </cell>
          <cell r="GX74">
            <v>526</v>
          </cell>
          <cell r="GY74">
            <v>357</v>
          </cell>
          <cell r="GZ74">
            <v>924</v>
          </cell>
          <cell r="HA74">
            <v>1</v>
          </cell>
          <cell r="HB74">
            <v>0</v>
          </cell>
          <cell r="HC74">
            <v>0</v>
          </cell>
          <cell r="HD74">
            <v>0</v>
          </cell>
          <cell r="HE74">
            <v>0</v>
          </cell>
          <cell r="HF74">
            <v>0</v>
          </cell>
          <cell r="HG74">
            <v>0</v>
          </cell>
          <cell r="HH74">
            <v>0</v>
          </cell>
          <cell r="HI74">
            <v>0</v>
          </cell>
          <cell r="HJ74">
            <v>0</v>
          </cell>
          <cell r="HK74">
            <v>0</v>
          </cell>
          <cell r="HL74">
            <v>0</v>
          </cell>
          <cell r="HM74">
            <v>0</v>
          </cell>
          <cell r="HN74">
            <v>0</v>
          </cell>
          <cell r="HO74">
            <v>0</v>
          </cell>
          <cell r="HP74">
            <v>1242</v>
          </cell>
          <cell r="HQ74">
            <v>1230</v>
          </cell>
          <cell r="HR74">
            <v>1226</v>
          </cell>
          <cell r="HS74">
            <v>1808</v>
          </cell>
        </row>
        <row r="75">
          <cell r="EL75">
            <v>0.6875</v>
          </cell>
          <cell r="EM75">
            <v>27</v>
          </cell>
          <cell r="EN75">
            <v>206</v>
          </cell>
          <cell r="EO75">
            <v>136</v>
          </cell>
          <cell r="EP75">
            <v>1</v>
          </cell>
          <cell r="EQ75">
            <v>0</v>
          </cell>
          <cell r="ER75">
            <v>0</v>
          </cell>
          <cell r="ES75">
            <v>38</v>
          </cell>
          <cell r="ET75">
            <v>220</v>
          </cell>
          <cell r="EU75">
            <v>81</v>
          </cell>
          <cell r="EV75">
            <v>0</v>
          </cell>
          <cell r="EW75">
            <v>0</v>
          </cell>
          <cell r="EX75">
            <v>0</v>
          </cell>
          <cell r="EY75">
            <v>68</v>
          </cell>
          <cell r="EZ75">
            <v>127</v>
          </cell>
          <cell r="FA75">
            <v>121</v>
          </cell>
          <cell r="FB75">
            <v>0</v>
          </cell>
          <cell r="FC75">
            <v>0</v>
          </cell>
          <cell r="FD75">
            <v>0</v>
          </cell>
          <cell r="FE75">
            <v>145</v>
          </cell>
          <cell r="FF75">
            <v>89</v>
          </cell>
          <cell r="FG75">
            <v>249</v>
          </cell>
          <cell r="FH75">
            <v>0</v>
          </cell>
          <cell r="FI75">
            <v>0</v>
          </cell>
          <cell r="FJ75">
            <v>0</v>
          </cell>
          <cell r="FK75">
            <v>0</v>
          </cell>
          <cell r="FL75">
            <v>0</v>
          </cell>
          <cell r="FM75">
            <v>0</v>
          </cell>
          <cell r="FN75">
            <v>0</v>
          </cell>
          <cell r="FO75">
            <v>0</v>
          </cell>
          <cell r="FP75">
            <v>0</v>
          </cell>
          <cell r="FQ75">
            <v>0</v>
          </cell>
          <cell r="FR75">
            <v>0</v>
          </cell>
          <cell r="FS75">
            <v>0</v>
          </cell>
          <cell r="FT75">
            <v>0</v>
          </cell>
          <cell r="FU75">
            <v>0</v>
          </cell>
          <cell r="FV75">
            <v>0</v>
          </cell>
          <cell r="FW75">
            <v>370</v>
          </cell>
          <cell r="FX75">
            <v>339</v>
          </cell>
          <cell r="FY75">
            <v>316</v>
          </cell>
          <cell r="FZ75">
            <v>483</v>
          </cell>
          <cell r="GE75">
            <v>0.6875</v>
          </cell>
          <cell r="GF75">
            <v>137</v>
          </cell>
          <cell r="GG75">
            <v>744</v>
          </cell>
          <cell r="GH75">
            <v>504</v>
          </cell>
          <cell r="GI75">
            <v>3</v>
          </cell>
          <cell r="GJ75">
            <v>0</v>
          </cell>
          <cell r="GK75">
            <v>0</v>
          </cell>
          <cell r="GL75">
            <v>146</v>
          </cell>
          <cell r="GM75">
            <v>804</v>
          </cell>
          <cell r="GN75">
            <v>350</v>
          </cell>
          <cell r="GO75">
            <v>1</v>
          </cell>
          <cell r="GP75">
            <v>0</v>
          </cell>
          <cell r="GQ75">
            <v>0</v>
          </cell>
          <cell r="GR75">
            <v>239</v>
          </cell>
          <cell r="GS75">
            <v>473</v>
          </cell>
          <cell r="GT75">
            <v>406</v>
          </cell>
          <cell r="GU75">
            <v>0</v>
          </cell>
          <cell r="GV75">
            <v>0</v>
          </cell>
          <cell r="GW75">
            <v>0</v>
          </cell>
          <cell r="GX75">
            <v>534</v>
          </cell>
          <cell r="GY75">
            <v>353</v>
          </cell>
          <cell r="GZ75">
            <v>901</v>
          </cell>
          <cell r="HA75">
            <v>2</v>
          </cell>
          <cell r="HB75">
            <v>0</v>
          </cell>
          <cell r="HC75">
            <v>0</v>
          </cell>
          <cell r="HD75">
            <v>0</v>
          </cell>
          <cell r="HE75">
            <v>0</v>
          </cell>
          <cell r="HF75">
            <v>0</v>
          </cell>
          <cell r="HG75">
            <v>0</v>
          </cell>
          <cell r="HH75">
            <v>0</v>
          </cell>
          <cell r="HI75">
            <v>0</v>
          </cell>
          <cell r="HJ75">
            <v>0</v>
          </cell>
          <cell r="HK75">
            <v>0</v>
          </cell>
          <cell r="HL75">
            <v>0</v>
          </cell>
          <cell r="HM75">
            <v>0</v>
          </cell>
          <cell r="HN75">
            <v>0</v>
          </cell>
          <cell r="HO75">
            <v>0</v>
          </cell>
          <cell r="HP75">
            <v>1388</v>
          </cell>
          <cell r="HQ75">
            <v>1301</v>
          </cell>
          <cell r="HR75">
            <v>1118</v>
          </cell>
          <cell r="HS75">
            <v>1790</v>
          </cell>
        </row>
        <row r="76">
          <cell r="EL76">
            <v>0.69791666666666796</v>
          </cell>
          <cell r="EM76">
            <v>36</v>
          </cell>
          <cell r="EN76">
            <v>188</v>
          </cell>
          <cell r="EO76">
            <v>126</v>
          </cell>
          <cell r="EP76">
            <v>2</v>
          </cell>
          <cell r="EQ76">
            <v>0</v>
          </cell>
          <cell r="ER76">
            <v>0</v>
          </cell>
          <cell r="ES76">
            <v>38</v>
          </cell>
          <cell r="ET76">
            <v>172</v>
          </cell>
          <cell r="EU76">
            <v>98</v>
          </cell>
          <cell r="EV76">
            <v>0</v>
          </cell>
          <cell r="EW76">
            <v>0</v>
          </cell>
          <cell r="EX76">
            <v>0</v>
          </cell>
          <cell r="EY76">
            <v>63</v>
          </cell>
          <cell r="EZ76">
            <v>135</v>
          </cell>
          <cell r="FA76">
            <v>123</v>
          </cell>
          <cell r="FB76">
            <v>0</v>
          </cell>
          <cell r="FC76">
            <v>0</v>
          </cell>
          <cell r="FD76">
            <v>0</v>
          </cell>
          <cell r="FE76">
            <v>124</v>
          </cell>
          <cell r="FF76">
            <v>76</v>
          </cell>
          <cell r="FG76">
            <v>201</v>
          </cell>
          <cell r="FH76">
            <v>1</v>
          </cell>
          <cell r="FI76">
            <v>0</v>
          </cell>
          <cell r="FJ76">
            <v>0</v>
          </cell>
          <cell r="FK76">
            <v>0</v>
          </cell>
          <cell r="FL76">
            <v>0</v>
          </cell>
          <cell r="FM76">
            <v>0</v>
          </cell>
          <cell r="FN76">
            <v>0</v>
          </cell>
          <cell r="FO76">
            <v>0</v>
          </cell>
          <cell r="FP76">
            <v>0</v>
          </cell>
          <cell r="FQ76">
            <v>0</v>
          </cell>
          <cell r="FR76">
            <v>0</v>
          </cell>
          <cell r="FS76">
            <v>0</v>
          </cell>
          <cell r="FT76">
            <v>0</v>
          </cell>
          <cell r="FU76">
            <v>0</v>
          </cell>
          <cell r="FV76">
            <v>0</v>
          </cell>
          <cell r="FW76">
            <v>352</v>
          </cell>
          <cell r="FX76">
            <v>308</v>
          </cell>
          <cell r="FY76">
            <v>321</v>
          </cell>
          <cell r="FZ76">
            <v>402</v>
          </cell>
          <cell r="GE76">
            <v>0.69791666666666796</v>
          </cell>
          <cell r="GF76">
            <v>146</v>
          </cell>
          <cell r="GG76">
            <v>703</v>
          </cell>
          <cell r="GH76">
            <v>474</v>
          </cell>
          <cell r="GI76">
            <v>2</v>
          </cell>
          <cell r="GJ76">
            <v>0</v>
          </cell>
          <cell r="GK76">
            <v>0</v>
          </cell>
          <cell r="GL76">
            <v>138</v>
          </cell>
          <cell r="GM76">
            <v>772</v>
          </cell>
          <cell r="GN76">
            <v>361</v>
          </cell>
          <cell r="GO76">
            <v>1</v>
          </cell>
          <cell r="GP76">
            <v>0</v>
          </cell>
          <cell r="GQ76">
            <v>0</v>
          </cell>
          <cell r="GR76">
            <v>227</v>
          </cell>
          <cell r="GS76">
            <v>458</v>
          </cell>
          <cell r="GT76">
            <v>393</v>
          </cell>
          <cell r="GU76">
            <v>0</v>
          </cell>
          <cell r="GV76">
            <v>0</v>
          </cell>
          <cell r="GW76">
            <v>0</v>
          </cell>
          <cell r="GX76">
            <v>528</v>
          </cell>
          <cell r="GY76">
            <v>367</v>
          </cell>
          <cell r="GZ76">
            <v>889</v>
          </cell>
          <cell r="HA76">
            <v>2</v>
          </cell>
          <cell r="HB76">
            <v>0</v>
          </cell>
          <cell r="HC76">
            <v>0</v>
          </cell>
          <cell r="HD76">
            <v>0</v>
          </cell>
          <cell r="HE76">
            <v>0</v>
          </cell>
          <cell r="HF76">
            <v>0</v>
          </cell>
          <cell r="HG76">
            <v>0</v>
          </cell>
          <cell r="HH76">
            <v>0</v>
          </cell>
          <cell r="HI76">
            <v>0</v>
          </cell>
          <cell r="HJ76">
            <v>0</v>
          </cell>
          <cell r="HK76">
            <v>0</v>
          </cell>
          <cell r="HL76">
            <v>0</v>
          </cell>
          <cell r="HM76">
            <v>0</v>
          </cell>
          <cell r="HN76">
            <v>0</v>
          </cell>
          <cell r="HO76">
            <v>0</v>
          </cell>
          <cell r="HP76">
            <v>1325</v>
          </cell>
          <cell r="HQ76">
            <v>1272</v>
          </cell>
          <cell r="HR76">
            <v>1078</v>
          </cell>
          <cell r="HS76">
            <v>1786</v>
          </cell>
        </row>
        <row r="77">
          <cell r="EL77">
            <v>0.70833333333333337</v>
          </cell>
          <cell r="EM77">
            <v>28</v>
          </cell>
          <cell r="EN77">
            <v>122</v>
          </cell>
          <cell r="EO77">
            <v>71</v>
          </cell>
          <cell r="EP77">
            <v>0</v>
          </cell>
          <cell r="EQ77">
            <v>0</v>
          </cell>
          <cell r="ER77">
            <v>0</v>
          </cell>
          <cell r="ES77">
            <v>35</v>
          </cell>
          <cell r="ET77">
            <v>179</v>
          </cell>
          <cell r="EU77">
            <v>88</v>
          </cell>
          <cell r="EV77">
            <v>1</v>
          </cell>
          <cell r="EW77">
            <v>0</v>
          </cell>
          <cell r="EX77">
            <v>0</v>
          </cell>
          <cell r="EY77">
            <v>49</v>
          </cell>
          <cell r="EZ77">
            <v>105</v>
          </cell>
          <cell r="FA77">
            <v>81</v>
          </cell>
          <cell r="FB77">
            <v>0</v>
          </cell>
          <cell r="FC77">
            <v>0</v>
          </cell>
          <cell r="FD77">
            <v>0</v>
          </cell>
          <cell r="FE77">
            <v>138</v>
          </cell>
          <cell r="FF77">
            <v>107</v>
          </cell>
          <cell r="FG77">
            <v>251</v>
          </cell>
          <cell r="FH77">
            <v>0</v>
          </cell>
          <cell r="FI77">
            <v>0</v>
          </cell>
          <cell r="FJ77">
            <v>0</v>
          </cell>
          <cell r="FK77">
            <v>0</v>
          </cell>
          <cell r="FL77">
            <v>0</v>
          </cell>
          <cell r="FM77">
            <v>0</v>
          </cell>
          <cell r="FN77">
            <v>0</v>
          </cell>
          <cell r="FO77">
            <v>0</v>
          </cell>
          <cell r="FP77">
            <v>0</v>
          </cell>
          <cell r="FQ77">
            <v>0</v>
          </cell>
          <cell r="FR77">
            <v>0</v>
          </cell>
          <cell r="FS77">
            <v>0</v>
          </cell>
          <cell r="FT77">
            <v>0</v>
          </cell>
          <cell r="FU77">
            <v>0</v>
          </cell>
          <cell r="FV77">
            <v>0</v>
          </cell>
          <cell r="FW77">
            <v>221</v>
          </cell>
          <cell r="FX77">
            <v>303</v>
          </cell>
          <cell r="FY77">
            <v>235</v>
          </cell>
          <cell r="FZ77">
            <v>496</v>
          </cell>
          <cell r="GE77">
            <v>0.70833333333333337</v>
          </cell>
          <cell r="GF77">
            <v>158</v>
          </cell>
          <cell r="GG77">
            <v>682</v>
          </cell>
          <cell r="GH77">
            <v>457</v>
          </cell>
          <cell r="GI77">
            <v>0</v>
          </cell>
          <cell r="GJ77">
            <v>0</v>
          </cell>
          <cell r="GK77">
            <v>0</v>
          </cell>
          <cell r="GL77">
            <v>137</v>
          </cell>
          <cell r="GM77">
            <v>739</v>
          </cell>
          <cell r="GN77">
            <v>373</v>
          </cell>
          <cell r="GO77">
            <v>1</v>
          </cell>
          <cell r="GP77">
            <v>0</v>
          </cell>
          <cell r="GQ77">
            <v>0</v>
          </cell>
          <cell r="GR77">
            <v>209</v>
          </cell>
          <cell r="GS77">
            <v>426</v>
          </cell>
          <cell r="GT77">
            <v>359</v>
          </cell>
          <cell r="GU77">
            <v>0</v>
          </cell>
          <cell r="GV77">
            <v>0</v>
          </cell>
          <cell r="GW77">
            <v>0</v>
          </cell>
          <cell r="GX77">
            <v>533</v>
          </cell>
          <cell r="GY77">
            <v>379</v>
          </cell>
          <cell r="GZ77">
            <v>891</v>
          </cell>
          <cell r="HA77">
            <v>2</v>
          </cell>
          <cell r="HB77">
            <v>0</v>
          </cell>
          <cell r="HC77">
            <v>0</v>
          </cell>
          <cell r="HD77">
            <v>0</v>
          </cell>
          <cell r="HE77">
            <v>0</v>
          </cell>
          <cell r="HF77">
            <v>0</v>
          </cell>
          <cell r="HG77">
            <v>0</v>
          </cell>
          <cell r="HH77">
            <v>0</v>
          </cell>
          <cell r="HI77">
            <v>0</v>
          </cell>
          <cell r="HJ77">
            <v>0</v>
          </cell>
          <cell r="HK77">
            <v>0</v>
          </cell>
          <cell r="HL77">
            <v>0</v>
          </cell>
          <cell r="HM77">
            <v>0</v>
          </cell>
          <cell r="HN77">
            <v>0</v>
          </cell>
          <cell r="HO77">
            <v>0</v>
          </cell>
          <cell r="HP77">
            <v>1297</v>
          </cell>
          <cell r="HQ77">
            <v>1250</v>
          </cell>
          <cell r="HR77">
            <v>994</v>
          </cell>
          <cell r="HS77">
            <v>1805</v>
          </cell>
        </row>
        <row r="78">
          <cell r="EL78">
            <v>0.718750000000002</v>
          </cell>
          <cell r="EM78">
            <v>46</v>
          </cell>
          <cell r="EN78">
            <v>228</v>
          </cell>
          <cell r="EO78">
            <v>171</v>
          </cell>
          <cell r="EP78">
            <v>0</v>
          </cell>
          <cell r="EQ78">
            <v>0</v>
          </cell>
          <cell r="ER78">
            <v>0</v>
          </cell>
          <cell r="ES78">
            <v>35</v>
          </cell>
          <cell r="ET78">
            <v>233</v>
          </cell>
          <cell r="EU78">
            <v>83</v>
          </cell>
          <cell r="EV78">
            <v>0</v>
          </cell>
          <cell r="EW78">
            <v>0</v>
          </cell>
          <cell r="EX78">
            <v>0</v>
          </cell>
          <cell r="EY78">
            <v>59</v>
          </cell>
          <cell r="EZ78">
            <v>106</v>
          </cell>
          <cell r="FA78">
            <v>81</v>
          </cell>
          <cell r="FB78">
            <v>0</v>
          </cell>
          <cell r="FC78">
            <v>0</v>
          </cell>
          <cell r="FD78">
            <v>0</v>
          </cell>
          <cell r="FE78">
            <v>127</v>
          </cell>
          <cell r="FF78">
            <v>81</v>
          </cell>
          <cell r="FG78">
            <v>200</v>
          </cell>
          <cell r="FH78">
            <v>1</v>
          </cell>
          <cell r="FI78">
            <v>0</v>
          </cell>
          <cell r="FJ78">
            <v>0</v>
          </cell>
          <cell r="FK78">
            <v>0</v>
          </cell>
          <cell r="FL78">
            <v>0</v>
          </cell>
          <cell r="FM78">
            <v>0</v>
          </cell>
          <cell r="FN78">
            <v>0</v>
          </cell>
          <cell r="FO78">
            <v>0</v>
          </cell>
          <cell r="FP78">
            <v>0</v>
          </cell>
          <cell r="FQ78">
            <v>0</v>
          </cell>
          <cell r="FR78">
            <v>0</v>
          </cell>
          <cell r="FS78">
            <v>0</v>
          </cell>
          <cell r="FT78">
            <v>0</v>
          </cell>
          <cell r="FU78">
            <v>0</v>
          </cell>
          <cell r="FV78">
            <v>0</v>
          </cell>
          <cell r="FW78">
            <v>445</v>
          </cell>
          <cell r="FX78">
            <v>351</v>
          </cell>
          <cell r="FY78">
            <v>246</v>
          </cell>
          <cell r="FZ78">
            <v>409</v>
          </cell>
          <cell r="GE78">
            <v>0.718750000000002</v>
          </cell>
          <cell r="GF78">
            <v>157</v>
          </cell>
          <cell r="GG78">
            <v>687</v>
          </cell>
          <cell r="GH78">
            <v>470</v>
          </cell>
          <cell r="GI78">
            <v>0</v>
          </cell>
          <cell r="GJ78">
            <v>0</v>
          </cell>
          <cell r="GK78">
            <v>0</v>
          </cell>
          <cell r="GL78">
            <v>132</v>
          </cell>
          <cell r="GM78">
            <v>688</v>
          </cell>
          <cell r="GN78">
            <v>385</v>
          </cell>
          <cell r="GO78">
            <v>0</v>
          </cell>
          <cell r="GP78">
            <v>0</v>
          </cell>
          <cell r="GQ78">
            <v>0</v>
          </cell>
          <cell r="GR78">
            <v>222</v>
          </cell>
          <cell r="GS78">
            <v>429</v>
          </cell>
          <cell r="GT78">
            <v>363</v>
          </cell>
          <cell r="GU78">
            <v>0</v>
          </cell>
          <cell r="GV78">
            <v>0</v>
          </cell>
          <cell r="GW78">
            <v>0</v>
          </cell>
          <cell r="GX78">
            <v>511</v>
          </cell>
          <cell r="GY78">
            <v>349</v>
          </cell>
          <cell r="GZ78">
            <v>791</v>
          </cell>
          <cell r="HA78">
            <v>2</v>
          </cell>
          <cell r="HB78">
            <v>0</v>
          </cell>
          <cell r="HC78">
            <v>0</v>
          </cell>
          <cell r="HD78">
            <v>0</v>
          </cell>
          <cell r="HE78">
            <v>0</v>
          </cell>
          <cell r="HF78">
            <v>0</v>
          </cell>
          <cell r="HG78">
            <v>0</v>
          </cell>
          <cell r="HH78">
            <v>0</v>
          </cell>
          <cell r="HI78">
            <v>0</v>
          </cell>
          <cell r="HJ78">
            <v>0</v>
          </cell>
          <cell r="HK78">
            <v>0</v>
          </cell>
          <cell r="HL78">
            <v>0</v>
          </cell>
          <cell r="HM78">
            <v>0</v>
          </cell>
          <cell r="HN78">
            <v>0</v>
          </cell>
          <cell r="HO78">
            <v>0</v>
          </cell>
          <cell r="HP78">
            <v>1314</v>
          </cell>
          <cell r="HQ78">
            <v>1205</v>
          </cell>
          <cell r="HR78">
            <v>1014</v>
          </cell>
          <cell r="HS78">
            <v>1653</v>
          </cell>
        </row>
        <row r="79">
          <cell r="EL79">
            <v>0.72916666666666663</v>
          </cell>
          <cell r="EM79">
            <v>36</v>
          </cell>
          <cell r="EN79">
            <v>165</v>
          </cell>
          <cell r="EO79">
            <v>106</v>
          </cell>
          <cell r="EP79">
            <v>0</v>
          </cell>
          <cell r="EQ79">
            <v>0</v>
          </cell>
          <cell r="ER79">
            <v>0</v>
          </cell>
          <cell r="ES79">
            <v>30</v>
          </cell>
          <cell r="ET79">
            <v>188</v>
          </cell>
          <cell r="EU79">
            <v>92</v>
          </cell>
          <cell r="EV79">
            <v>0</v>
          </cell>
          <cell r="EW79">
            <v>0</v>
          </cell>
          <cell r="EX79">
            <v>0</v>
          </cell>
          <cell r="EY79">
            <v>56</v>
          </cell>
          <cell r="EZ79">
            <v>112</v>
          </cell>
          <cell r="FA79">
            <v>108</v>
          </cell>
          <cell r="FB79">
            <v>0</v>
          </cell>
          <cell r="FC79">
            <v>0</v>
          </cell>
          <cell r="FD79">
            <v>0</v>
          </cell>
          <cell r="FE79">
            <v>139</v>
          </cell>
          <cell r="FF79">
            <v>103</v>
          </cell>
          <cell r="FG79">
            <v>237</v>
          </cell>
          <cell r="FH79">
            <v>0</v>
          </cell>
          <cell r="FI79">
            <v>0</v>
          </cell>
          <cell r="FJ79">
            <v>0</v>
          </cell>
          <cell r="FK79">
            <v>0</v>
          </cell>
          <cell r="FL79">
            <v>0</v>
          </cell>
          <cell r="FM79">
            <v>0</v>
          </cell>
          <cell r="FN79">
            <v>0</v>
          </cell>
          <cell r="FO79">
            <v>0</v>
          </cell>
          <cell r="FP79">
            <v>0</v>
          </cell>
          <cell r="FQ79">
            <v>0</v>
          </cell>
          <cell r="FR79">
            <v>0</v>
          </cell>
          <cell r="FS79">
            <v>0</v>
          </cell>
          <cell r="FT79">
            <v>0</v>
          </cell>
          <cell r="FU79">
            <v>0</v>
          </cell>
          <cell r="FV79">
            <v>0</v>
          </cell>
          <cell r="FW79">
            <v>307</v>
          </cell>
          <cell r="FX79">
            <v>310</v>
          </cell>
          <cell r="FY79">
            <v>276</v>
          </cell>
          <cell r="FZ79">
            <v>479</v>
          </cell>
          <cell r="GE79">
            <v>0.72916666666666663</v>
          </cell>
          <cell r="GF79">
            <v>144</v>
          </cell>
          <cell r="GG79">
            <v>629</v>
          </cell>
          <cell r="GH79">
            <v>381</v>
          </cell>
          <cell r="GI79">
            <v>1</v>
          </cell>
          <cell r="GJ79">
            <v>0</v>
          </cell>
          <cell r="GK79">
            <v>0</v>
          </cell>
          <cell r="GL79">
            <v>130</v>
          </cell>
          <cell r="GM79">
            <v>594</v>
          </cell>
          <cell r="GN79">
            <v>380</v>
          </cell>
          <cell r="GO79">
            <v>0</v>
          </cell>
          <cell r="GP79">
            <v>0</v>
          </cell>
          <cell r="GQ79">
            <v>0</v>
          </cell>
          <cell r="GR79">
            <v>225</v>
          </cell>
          <cell r="GS79">
            <v>431</v>
          </cell>
          <cell r="GT79">
            <v>358</v>
          </cell>
          <cell r="GU79">
            <v>0</v>
          </cell>
          <cell r="GV79">
            <v>0</v>
          </cell>
          <cell r="GW79">
            <v>0</v>
          </cell>
          <cell r="GX79">
            <v>510</v>
          </cell>
          <cell r="GY79">
            <v>330</v>
          </cell>
          <cell r="GZ79">
            <v>743</v>
          </cell>
          <cell r="HA79">
            <v>1</v>
          </cell>
          <cell r="HB79">
            <v>0</v>
          </cell>
          <cell r="HC79">
            <v>0</v>
          </cell>
          <cell r="HD79">
            <v>0</v>
          </cell>
          <cell r="HE79">
            <v>0</v>
          </cell>
          <cell r="HF79">
            <v>0</v>
          </cell>
          <cell r="HG79">
            <v>0</v>
          </cell>
          <cell r="HH79">
            <v>0</v>
          </cell>
          <cell r="HI79">
            <v>0</v>
          </cell>
          <cell r="HJ79">
            <v>0</v>
          </cell>
          <cell r="HK79">
            <v>0</v>
          </cell>
          <cell r="HL79">
            <v>0</v>
          </cell>
          <cell r="HM79">
            <v>0</v>
          </cell>
          <cell r="HN79">
            <v>0</v>
          </cell>
          <cell r="HO79">
            <v>0</v>
          </cell>
          <cell r="HP79">
            <v>1155</v>
          </cell>
          <cell r="HQ79">
            <v>1104</v>
          </cell>
          <cell r="HR79">
            <v>1014</v>
          </cell>
          <cell r="HS79">
            <v>1584</v>
          </cell>
        </row>
        <row r="80">
          <cell r="EL80">
            <v>0.73958333333333504</v>
          </cell>
          <cell r="EM80">
            <v>48</v>
          </cell>
          <cell r="EN80">
            <v>167</v>
          </cell>
          <cell r="EO80">
            <v>109</v>
          </cell>
          <cell r="EP80">
            <v>0</v>
          </cell>
          <cell r="EQ80">
            <v>0</v>
          </cell>
          <cell r="ER80">
            <v>0</v>
          </cell>
          <cell r="ES80">
            <v>37</v>
          </cell>
          <cell r="ET80">
            <v>139</v>
          </cell>
          <cell r="EU80">
            <v>110</v>
          </cell>
          <cell r="EV80">
            <v>0</v>
          </cell>
          <cell r="EW80">
            <v>0</v>
          </cell>
          <cell r="EX80">
            <v>0</v>
          </cell>
          <cell r="EY80">
            <v>45</v>
          </cell>
          <cell r="EZ80">
            <v>103</v>
          </cell>
          <cell r="FA80">
            <v>89</v>
          </cell>
          <cell r="FB80">
            <v>0</v>
          </cell>
          <cell r="FC80">
            <v>0</v>
          </cell>
          <cell r="FD80">
            <v>0</v>
          </cell>
          <cell r="FE80">
            <v>129</v>
          </cell>
          <cell r="FF80">
            <v>88</v>
          </cell>
          <cell r="FG80">
            <v>203</v>
          </cell>
          <cell r="FH80">
            <v>1</v>
          </cell>
          <cell r="FI80">
            <v>0</v>
          </cell>
          <cell r="FJ80">
            <v>0</v>
          </cell>
          <cell r="FK80">
            <v>0</v>
          </cell>
          <cell r="FL80">
            <v>0</v>
          </cell>
          <cell r="FM80">
            <v>0</v>
          </cell>
          <cell r="FN80">
            <v>0</v>
          </cell>
          <cell r="FO80">
            <v>0</v>
          </cell>
          <cell r="FP80">
            <v>0</v>
          </cell>
          <cell r="FQ80">
            <v>0</v>
          </cell>
          <cell r="FR80">
            <v>0</v>
          </cell>
          <cell r="FS80">
            <v>0</v>
          </cell>
          <cell r="FT80">
            <v>0</v>
          </cell>
          <cell r="FU80">
            <v>0</v>
          </cell>
          <cell r="FV80">
            <v>0</v>
          </cell>
          <cell r="FW80">
            <v>324</v>
          </cell>
          <cell r="FX80">
            <v>286</v>
          </cell>
          <cell r="FY80">
            <v>237</v>
          </cell>
          <cell r="FZ80">
            <v>421</v>
          </cell>
          <cell r="GE80">
            <v>0.73958333333333504</v>
          </cell>
          <cell r="GF80">
            <v>135</v>
          </cell>
          <cell r="GG80">
            <v>593</v>
          </cell>
          <cell r="GH80">
            <v>361</v>
          </cell>
          <cell r="GI80">
            <v>1</v>
          </cell>
          <cell r="GJ80">
            <v>0</v>
          </cell>
          <cell r="GK80">
            <v>0</v>
          </cell>
          <cell r="GL80">
            <v>128</v>
          </cell>
          <cell r="GM80">
            <v>528</v>
          </cell>
          <cell r="GN80">
            <v>353</v>
          </cell>
          <cell r="GO80">
            <v>0</v>
          </cell>
          <cell r="GP80">
            <v>0</v>
          </cell>
          <cell r="GQ80">
            <v>0</v>
          </cell>
          <cell r="GR80">
            <v>224</v>
          </cell>
          <cell r="GS80">
            <v>387</v>
          </cell>
          <cell r="GT80">
            <v>319</v>
          </cell>
          <cell r="GU80">
            <v>0</v>
          </cell>
          <cell r="GV80">
            <v>0</v>
          </cell>
          <cell r="GW80">
            <v>0</v>
          </cell>
          <cell r="GX80">
            <v>462</v>
          </cell>
          <cell r="GY80">
            <v>285</v>
          </cell>
          <cell r="GZ80">
            <v>632</v>
          </cell>
          <cell r="HA80">
            <v>2</v>
          </cell>
          <cell r="HB80">
            <v>0</v>
          </cell>
          <cell r="HC80">
            <v>0</v>
          </cell>
          <cell r="HD80">
            <v>0</v>
          </cell>
          <cell r="HE80">
            <v>0</v>
          </cell>
          <cell r="HF80">
            <v>0</v>
          </cell>
          <cell r="HG80">
            <v>0</v>
          </cell>
          <cell r="HH80">
            <v>0</v>
          </cell>
          <cell r="HI80">
            <v>0</v>
          </cell>
          <cell r="HJ80">
            <v>0</v>
          </cell>
          <cell r="HK80">
            <v>0</v>
          </cell>
          <cell r="HL80">
            <v>0</v>
          </cell>
          <cell r="HM80">
            <v>0</v>
          </cell>
          <cell r="HN80">
            <v>0</v>
          </cell>
          <cell r="HO80">
            <v>0</v>
          </cell>
          <cell r="HP80">
            <v>1090</v>
          </cell>
          <cell r="HQ80">
            <v>1009</v>
          </cell>
          <cell r="HR80">
            <v>930</v>
          </cell>
          <cell r="HS80">
            <v>1381</v>
          </cell>
        </row>
        <row r="81">
          <cell r="EL81">
            <v>0.750000000000002</v>
          </cell>
          <cell r="EM81">
            <v>27</v>
          </cell>
          <cell r="EN81">
            <v>127</v>
          </cell>
          <cell r="EO81">
            <v>84</v>
          </cell>
          <cell r="EP81">
            <v>0</v>
          </cell>
          <cell r="EQ81">
            <v>0</v>
          </cell>
          <cell r="ER81">
            <v>0</v>
          </cell>
          <cell r="ES81">
            <v>30</v>
          </cell>
          <cell r="ET81">
            <v>128</v>
          </cell>
          <cell r="EU81">
            <v>100</v>
          </cell>
          <cell r="EV81">
            <v>0</v>
          </cell>
          <cell r="EW81">
            <v>0</v>
          </cell>
          <cell r="EX81">
            <v>0</v>
          </cell>
          <cell r="EY81">
            <v>62</v>
          </cell>
          <cell r="EZ81">
            <v>108</v>
          </cell>
          <cell r="FA81">
            <v>85</v>
          </cell>
          <cell r="FB81">
            <v>0</v>
          </cell>
          <cell r="FC81">
            <v>0</v>
          </cell>
          <cell r="FD81">
            <v>0</v>
          </cell>
          <cell r="FE81">
            <v>116</v>
          </cell>
          <cell r="FF81">
            <v>77</v>
          </cell>
          <cell r="FG81">
            <v>151</v>
          </cell>
          <cell r="FH81">
            <v>0</v>
          </cell>
          <cell r="FI81">
            <v>0</v>
          </cell>
          <cell r="FJ81">
            <v>0</v>
          </cell>
          <cell r="FK81">
            <v>0</v>
          </cell>
          <cell r="FL81">
            <v>0</v>
          </cell>
          <cell r="FM81">
            <v>0</v>
          </cell>
          <cell r="FN81">
            <v>0</v>
          </cell>
          <cell r="FO81">
            <v>0</v>
          </cell>
          <cell r="FP81">
            <v>0</v>
          </cell>
          <cell r="FQ81">
            <v>0</v>
          </cell>
          <cell r="FR81">
            <v>0</v>
          </cell>
          <cell r="FS81">
            <v>0</v>
          </cell>
          <cell r="FT81">
            <v>0</v>
          </cell>
          <cell r="FU81">
            <v>0</v>
          </cell>
          <cell r="FV81">
            <v>0</v>
          </cell>
          <cell r="FW81">
            <v>238</v>
          </cell>
          <cell r="FX81">
            <v>258</v>
          </cell>
          <cell r="FY81">
            <v>255</v>
          </cell>
          <cell r="FZ81">
            <v>344</v>
          </cell>
          <cell r="GE81">
            <v>0.750000000000002</v>
          </cell>
          <cell r="GF81">
            <v>120</v>
          </cell>
          <cell r="GG81">
            <v>545</v>
          </cell>
          <cell r="GH81">
            <v>321</v>
          </cell>
          <cell r="GI81">
            <v>1</v>
          </cell>
          <cell r="GJ81">
            <v>0</v>
          </cell>
          <cell r="GK81">
            <v>0</v>
          </cell>
          <cell r="GL81">
            <v>111</v>
          </cell>
          <cell r="GM81">
            <v>504</v>
          </cell>
          <cell r="GN81">
            <v>325</v>
          </cell>
          <cell r="GO81">
            <v>0</v>
          </cell>
          <cell r="GP81">
            <v>0</v>
          </cell>
          <cell r="GQ81">
            <v>0</v>
          </cell>
          <cell r="GR81">
            <v>231</v>
          </cell>
          <cell r="GS81">
            <v>361</v>
          </cell>
          <cell r="GT81">
            <v>295</v>
          </cell>
          <cell r="GU81">
            <v>0</v>
          </cell>
          <cell r="GV81">
            <v>0</v>
          </cell>
          <cell r="GW81">
            <v>0</v>
          </cell>
          <cell r="GX81">
            <v>440</v>
          </cell>
          <cell r="GY81">
            <v>263</v>
          </cell>
          <cell r="GZ81">
            <v>555</v>
          </cell>
          <cell r="HA81">
            <v>2</v>
          </cell>
          <cell r="HB81">
            <v>0</v>
          </cell>
          <cell r="HC81">
            <v>0</v>
          </cell>
          <cell r="HD81">
            <v>0</v>
          </cell>
          <cell r="HE81">
            <v>0</v>
          </cell>
          <cell r="HF81">
            <v>0</v>
          </cell>
          <cell r="HG81">
            <v>0</v>
          </cell>
          <cell r="HH81">
            <v>0</v>
          </cell>
          <cell r="HI81">
            <v>0</v>
          </cell>
          <cell r="HJ81">
            <v>0</v>
          </cell>
          <cell r="HK81">
            <v>0</v>
          </cell>
          <cell r="HL81">
            <v>0</v>
          </cell>
          <cell r="HM81">
            <v>0</v>
          </cell>
          <cell r="HN81">
            <v>0</v>
          </cell>
          <cell r="HO81">
            <v>0</v>
          </cell>
          <cell r="HP81">
            <v>987</v>
          </cell>
          <cell r="HQ81">
            <v>940</v>
          </cell>
          <cell r="HR81">
            <v>887</v>
          </cell>
          <cell r="HS81">
            <v>1260</v>
          </cell>
        </row>
        <row r="82">
          <cell r="EL82">
            <v>0.76041666666666896</v>
          </cell>
          <cell r="EM82">
            <v>33</v>
          </cell>
          <cell r="EN82">
            <v>170</v>
          </cell>
          <cell r="EO82">
            <v>82</v>
          </cell>
          <cell r="EP82">
            <v>1</v>
          </cell>
          <cell r="EQ82">
            <v>0</v>
          </cell>
          <cell r="ER82">
            <v>0</v>
          </cell>
          <cell r="ES82">
            <v>33</v>
          </cell>
          <cell r="ET82">
            <v>139</v>
          </cell>
          <cell r="EU82">
            <v>78</v>
          </cell>
          <cell r="EV82">
            <v>0</v>
          </cell>
          <cell r="EW82">
            <v>0</v>
          </cell>
          <cell r="EX82">
            <v>0</v>
          </cell>
          <cell r="EY82">
            <v>62</v>
          </cell>
          <cell r="EZ82">
            <v>108</v>
          </cell>
          <cell r="FA82">
            <v>76</v>
          </cell>
          <cell r="FB82">
            <v>0</v>
          </cell>
          <cell r="FC82">
            <v>0</v>
          </cell>
          <cell r="FD82">
            <v>0</v>
          </cell>
          <cell r="FE82">
            <v>126</v>
          </cell>
          <cell r="FF82">
            <v>62</v>
          </cell>
          <cell r="FG82">
            <v>152</v>
          </cell>
          <cell r="FH82">
            <v>0</v>
          </cell>
          <cell r="FI82">
            <v>0</v>
          </cell>
          <cell r="FJ82">
            <v>0</v>
          </cell>
          <cell r="FK82">
            <v>0</v>
          </cell>
          <cell r="FL82">
            <v>0</v>
          </cell>
          <cell r="FM82">
            <v>0</v>
          </cell>
          <cell r="FN82">
            <v>0</v>
          </cell>
          <cell r="FO82">
            <v>0</v>
          </cell>
          <cell r="FP82">
            <v>0</v>
          </cell>
          <cell r="FQ82">
            <v>0</v>
          </cell>
          <cell r="FR82">
            <v>0</v>
          </cell>
          <cell r="FS82">
            <v>0</v>
          </cell>
          <cell r="FT82">
            <v>0</v>
          </cell>
          <cell r="FU82">
            <v>0</v>
          </cell>
          <cell r="FV82">
            <v>0</v>
          </cell>
          <cell r="FW82">
            <v>286</v>
          </cell>
          <cell r="FX82">
            <v>250</v>
          </cell>
          <cell r="FY82">
            <v>246</v>
          </cell>
          <cell r="FZ82">
            <v>340</v>
          </cell>
          <cell r="GE82">
            <v>0.76041666666666896</v>
          </cell>
          <cell r="GF82">
            <v>123</v>
          </cell>
          <cell r="GG82">
            <v>549</v>
          </cell>
          <cell r="GH82">
            <v>315</v>
          </cell>
          <cell r="GI82">
            <v>1</v>
          </cell>
          <cell r="GJ82">
            <v>0</v>
          </cell>
          <cell r="GK82">
            <v>0</v>
          </cell>
          <cell r="GL82">
            <v>99</v>
          </cell>
          <cell r="GM82">
            <v>479</v>
          </cell>
          <cell r="GN82">
            <v>294</v>
          </cell>
          <cell r="GO82">
            <v>0</v>
          </cell>
          <cell r="GP82">
            <v>0</v>
          </cell>
          <cell r="GQ82">
            <v>0</v>
          </cell>
          <cell r="GR82">
            <v>229</v>
          </cell>
          <cell r="GS82">
            <v>318</v>
          </cell>
          <cell r="GT82">
            <v>281</v>
          </cell>
          <cell r="GU82">
            <v>0</v>
          </cell>
          <cell r="GV82">
            <v>0</v>
          </cell>
          <cell r="GW82">
            <v>0</v>
          </cell>
          <cell r="GX82">
            <v>402</v>
          </cell>
          <cell r="GY82">
            <v>240</v>
          </cell>
          <cell r="GZ82">
            <v>514</v>
          </cell>
          <cell r="HA82">
            <v>2</v>
          </cell>
          <cell r="HB82">
            <v>0</v>
          </cell>
          <cell r="HC82">
            <v>0</v>
          </cell>
          <cell r="HD82">
            <v>0</v>
          </cell>
          <cell r="HE82">
            <v>0</v>
          </cell>
          <cell r="HF82">
            <v>0</v>
          </cell>
          <cell r="HG82">
            <v>0</v>
          </cell>
          <cell r="HH82">
            <v>0</v>
          </cell>
          <cell r="HI82">
            <v>0</v>
          </cell>
          <cell r="HJ82">
            <v>0</v>
          </cell>
          <cell r="HK82">
            <v>0</v>
          </cell>
          <cell r="HL82">
            <v>0</v>
          </cell>
          <cell r="HM82">
            <v>0</v>
          </cell>
          <cell r="HN82">
            <v>0</v>
          </cell>
          <cell r="HO82">
            <v>0</v>
          </cell>
          <cell r="HP82">
            <v>988</v>
          </cell>
          <cell r="HQ82">
            <v>872</v>
          </cell>
          <cell r="HR82">
            <v>828</v>
          </cell>
          <cell r="HS82">
            <v>1158</v>
          </cell>
        </row>
        <row r="83">
          <cell r="EL83">
            <v>0.77083333333333504</v>
          </cell>
          <cell r="EM83">
            <v>27</v>
          </cell>
          <cell r="EN83">
            <v>129</v>
          </cell>
          <cell r="EO83">
            <v>86</v>
          </cell>
          <cell r="EP83">
            <v>0</v>
          </cell>
          <cell r="EQ83">
            <v>0</v>
          </cell>
          <cell r="ER83">
            <v>0</v>
          </cell>
          <cell r="ES83">
            <v>28</v>
          </cell>
          <cell r="ET83">
            <v>122</v>
          </cell>
          <cell r="EU83">
            <v>65</v>
          </cell>
          <cell r="EV83">
            <v>0</v>
          </cell>
          <cell r="EW83">
            <v>0</v>
          </cell>
          <cell r="EX83">
            <v>0</v>
          </cell>
          <cell r="EY83">
            <v>55</v>
          </cell>
          <cell r="EZ83">
            <v>68</v>
          </cell>
          <cell r="FA83">
            <v>69</v>
          </cell>
          <cell r="FB83">
            <v>0</v>
          </cell>
          <cell r="FC83">
            <v>0</v>
          </cell>
          <cell r="FD83">
            <v>0</v>
          </cell>
          <cell r="FE83">
            <v>91</v>
          </cell>
          <cell r="FF83">
            <v>58</v>
          </cell>
          <cell r="FG83">
            <v>126</v>
          </cell>
          <cell r="FH83">
            <v>1</v>
          </cell>
          <cell r="FI83">
            <v>0</v>
          </cell>
          <cell r="FJ83">
            <v>0</v>
          </cell>
          <cell r="FK83">
            <v>0</v>
          </cell>
          <cell r="FL83">
            <v>0</v>
          </cell>
          <cell r="FM83">
            <v>0</v>
          </cell>
          <cell r="FN83">
            <v>0</v>
          </cell>
          <cell r="FO83">
            <v>0</v>
          </cell>
          <cell r="FP83">
            <v>0</v>
          </cell>
          <cell r="FQ83">
            <v>0</v>
          </cell>
          <cell r="FR83">
            <v>0</v>
          </cell>
          <cell r="FS83">
            <v>0</v>
          </cell>
          <cell r="FT83">
            <v>0</v>
          </cell>
          <cell r="FU83">
            <v>0</v>
          </cell>
          <cell r="FV83">
            <v>0</v>
          </cell>
          <cell r="FW83">
            <v>242</v>
          </cell>
          <cell r="FX83">
            <v>215</v>
          </cell>
          <cell r="FY83">
            <v>192</v>
          </cell>
          <cell r="FZ83">
            <v>276</v>
          </cell>
          <cell r="GE83">
            <v>0.77083333333333504</v>
          </cell>
          <cell r="GF83">
            <v>116</v>
          </cell>
          <cell r="GG83">
            <v>510</v>
          </cell>
          <cell r="GH83">
            <v>312</v>
          </cell>
          <cell r="GI83">
            <v>0</v>
          </cell>
          <cell r="GJ83">
            <v>0</v>
          </cell>
          <cell r="GK83">
            <v>0</v>
          </cell>
          <cell r="GL83">
            <v>84</v>
          </cell>
          <cell r="GM83">
            <v>442</v>
          </cell>
          <cell r="GN83">
            <v>291</v>
          </cell>
          <cell r="GO83">
            <v>1</v>
          </cell>
          <cell r="GP83">
            <v>0</v>
          </cell>
          <cell r="GQ83">
            <v>0</v>
          </cell>
          <cell r="GR83">
            <v>200</v>
          </cell>
          <cell r="GS83">
            <v>255</v>
          </cell>
          <cell r="GT83">
            <v>264</v>
          </cell>
          <cell r="GU83">
            <v>0</v>
          </cell>
          <cell r="GV83">
            <v>0</v>
          </cell>
          <cell r="GW83">
            <v>0</v>
          </cell>
          <cell r="GX83">
            <v>357</v>
          </cell>
          <cell r="GY83">
            <v>217</v>
          </cell>
          <cell r="GZ83">
            <v>463</v>
          </cell>
          <cell r="HA83">
            <v>2</v>
          </cell>
          <cell r="HB83">
            <v>0</v>
          </cell>
          <cell r="HC83">
            <v>0</v>
          </cell>
          <cell r="HD83">
            <v>0</v>
          </cell>
          <cell r="HE83">
            <v>0</v>
          </cell>
          <cell r="HF83">
            <v>0</v>
          </cell>
          <cell r="HG83">
            <v>0</v>
          </cell>
          <cell r="HH83">
            <v>0</v>
          </cell>
          <cell r="HI83">
            <v>0</v>
          </cell>
          <cell r="HJ83">
            <v>0</v>
          </cell>
          <cell r="HK83">
            <v>0</v>
          </cell>
          <cell r="HL83">
            <v>0</v>
          </cell>
          <cell r="HM83">
            <v>0</v>
          </cell>
          <cell r="HN83">
            <v>0</v>
          </cell>
          <cell r="HO83">
            <v>0</v>
          </cell>
          <cell r="HP83">
            <v>938</v>
          </cell>
          <cell r="HQ83">
            <v>818</v>
          </cell>
          <cell r="HR83">
            <v>719</v>
          </cell>
          <cell r="HS83">
            <v>1039</v>
          </cell>
        </row>
        <row r="84">
          <cell r="EL84">
            <v>0.781250000000002</v>
          </cell>
          <cell r="EM84">
            <v>33</v>
          </cell>
          <cell r="EN84">
            <v>119</v>
          </cell>
          <cell r="EO84">
            <v>69</v>
          </cell>
          <cell r="EP84">
            <v>0</v>
          </cell>
          <cell r="EQ84">
            <v>0</v>
          </cell>
          <cell r="ER84">
            <v>0</v>
          </cell>
          <cell r="ES84">
            <v>20</v>
          </cell>
          <cell r="ET84">
            <v>115</v>
          </cell>
          <cell r="EU84">
            <v>82</v>
          </cell>
          <cell r="EV84">
            <v>0</v>
          </cell>
          <cell r="EW84">
            <v>0</v>
          </cell>
          <cell r="EX84">
            <v>0</v>
          </cell>
          <cell r="EY84">
            <v>52</v>
          </cell>
          <cell r="EZ84">
            <v>77</v>
          </cell>
          <cell r="FA84">
            <v>65</v>
          </cell>
          <cell r="FB84">
            <v>0</v>
          </cell>
          <cell r="FC84">
            <v>0</v>
          </cell>
          <cell r="FD84">
            <v>0</v>
          </cell>
          <cell r="FE84">
            <v>107</v>
          </cell>
          <cell r="FF84">
            <v>66</v>
          </cell>
          <cell r="FG84">
            <v>126</v>
          </cell>
          <cell r="FH84">
            <v>1</v>
          </cell>
          <cell r="FI84">
            <v>0</v>
          </cell>
          <cell r="FJ84">
            <v>0</v>
          </cell>
          <cell r="FK84">
            <v>0</v>
          </cell>
          <cell r="FL84">
            <v>0</v>
          </cell>
          <cell r="FM84">
            <v>0</v>
          </cell>
          <cell r="FN84">
            <v>0</v>
          </cell>
          <cell r="FO84">
            <v>0</v>
          </cell>
          <cell r="FP84">
            <v>0</v>
          </cell>
          <cell r="FQ84">
            <v>0</v>
          </cell>
          <cell r="FR84">
            <v>0</v>
          </cell>
          <cell r="FS84">
            <v>0</v>
          </cell>
          <cell r="FT84">
            <v>0</v>
          </cell>
          <cell r="FU84">
            <v>0</v>
          </cell>
          <cell r="FV84">
            <v>0</v>
          </cell>
          <cell r="FW84">
            <v>221</v>
          </cell>
          <cell r="FX84">
            <v>217</v>
          </cell>
          <cell r="FY84">
            <v>194</v>
          </cell>
          <cell r="FZ84">
            <v>300</v>
          </cell>
          <cell r="GE84">
            <v>0.781250000000002</v>
          </cell>
          <cell r="GF84">
            <v>119</v>
          </cell>
          <cell r="GG84">
            <v>476</v>
          </cell>
          <cell r="GH84">
            <v>301</v>
          </cell>
          <cell r="GI84">
            <v>0</v>
          </cell>
          <cell r="GJ84">
            <v>0</v>
          </cell>
          <cell r="GK84">
            <v>0</v>
          </cell>
          <cell r="GL84">
            <v>92</v>
          </cell>
          <cell r="GM84">
            <v>414</v>
          </cell>
          <cell r="GN84">
            <v>287</v>
          </cell>
          <cell r="GO84">
            <v>1</v>
          </cell>
          <cell r="GP84">
            <v>0</v>
          </cell>
          <cell r="GQ84">
            <v>0</v>
          </cell>
          <cell r="GR84">
            <v>195</v>
          </cell>
          <cell r="GS84">
            <v>245</v>
          </cell>
          <cell r="GT84">
            <v>266</v>
          </cell>
          <cell r="GU84">
            <v>0</v>
          </cell>
          <cell r="GV84">
            <v>0</v>
          </cell>
          <cell r="GW84">
            <v>0</v>
          </cell>
          <cell r="GX84">
            <v>338</v>
          </cell>
          <cell r="GY84">
            <v>192</v>
          </cell>
          <cell r="GZ84">
            <v>413</v>
          </cell>
          <cell r="HA84">
            <v>1</v>
          </cell>
          <cell r="HB84">
            <v>0</v>
          </cell>
          <cell r="HC84">
            <v>0</v>
          </cell>
          <cell r="HD84">
            <v>0</v>
          </cell>
          <cell r="HE84">
            <v>0</v>
          </cell>
          <cell r="HF84">
            <v>0</v>
          </cell>
          <cell r="HG84">
            <v>0</v>
          </cell>
          <cell r="HH84">
            <v>0</v>
          </cell>
          <cell r="HI84">
            <v>0</v>
          </cell>
          <cell r="HJ84">
            <v>0</v>
          </cell>
          <cell r="HK84">
            <v>0</v>
          </cell>
          <cell r="HL84">
            <v>0</v>
          </cell>
          <cell r="HM84">
            <v>0</v>
          </cell>
          <cell r="HN84">
            <v>0</v>
          </cell>
          <cell r="HO84">
            <v>0</v>
          </cell>
          <cell r="HP84">
            <v>896</v>
          </cell>
          <cell r="HQ84">
            <v>794</v>
          </cell>
          <cell r="HR84">
            <v>706</v>
          </cell>
          <cell r="HS84">
            <v>944</v>
          </cell>
        </row>
        <row r="85">
          <cell r="EL85">
            <v>0.79166666666666896</v>
          </cell>
          <cell r="EM85">
            <v>30</v>
          </cell>
          <cell r="EN85">
            <v>131</v>
          </cell>
          <cell r="EO85">
            <v>78</v>
          </cell>
          <cell r="EP85">
            <v>0</v>
          </cell>
          <cell r="EQ85">
            <v>0</v>
          </cell>
          <cell r="ER85">
            <v>0</v>
          </cell>
          <cell r="ES85">
            <v>18</v>
          </cell>
          <cell r="ET85">
            <v>103</v>
          </cell>
          <cell r="EU85">
            <v>69</v>
          </cell>
          <cell r="EV85">
            <v>0</v>
          </cell>
          <cell r="EW85">
            <v>0</v>
          </cell>
          <cell r="EX85">
            <v>0</v>
          </cell>
          <cell r="EY85">
            <v>60</v>
          </cell>
          <cell r="EZ85">
            <v>65</v>
          </cell>
          <cell r="FA85">
            <v>71</v>
          </cell>
          <cell r="FB85">
            <v>0</v>
          </cell>
          <cell r="FC85">
            <v>0</v>
          </cell>
          <cell r="FD85">
            <v>0</v>
          </cell>
          <cell r="FE85">
            <v>78</v>
          </cell>
          <cell r="FF85">
            <v>54</v>
          </cell>
          <cell r="FG85">
            <v>110</v>
          </cell>
          <cell r="FH85">
            <v>0</v>
          </cell>
          <cell r="FI85">
            <v>0</v>
          </cell>
          <cell r="FJ85">
            <v>0</v>
          </cell>
          <cell r="FK85">
            <v>0</v>
          </cell>
          <cell r="FL85">
            <v>0</v>
          </cell>
          <cell r="FM85">
            <v>0</v>
          </cell>
          <cell r="FN85">
            <v>0</v>
          </cell>
          <cell r="FO85">
            <v>0</v>
          </cell>
          <cell r="FP85">
            <v>0</v>
          </cell>
          <cell r="FQ85">
            <v>0</v>
          </cell>
          <cell r="FR85">
            <v>0</v>
          </cell>
          <cell r="FS85">
            <v>0</v>
          </cell>
          <cell r="FT85">
            <v>0</v>
          </cell>
          <cell r="FU85">
            <v>0</v>
          </cell>
          <cell r="FV85">
            <v>0</v>
          </cell>
          <cell r="FW85">
            <v>239</v>
          </cell>
          <cell r="FX85">
            <v>190</v>
          </cell>
          <cell r="FY85">
            <v>196</v>
          </cell>
          <cell r="FZ85">
            <v>242</v>
          </cell>
          <cell r="GE85">
            <v>0.79166666666666896</v>
          </cell>
          <cell r="GF85">
            <v>109</v>
          </cell>
          <cell r="GG85">
            <v>436</v>
          </cell>
          <cell r="GH85">
            <v>282</v>
          </cell>
          <cell r="GI85">
            <v>0</v>
          </cell>
          <cell r="GJ85">
            <v>0</v>
          </cell>
          <cell r="GK85">
            <v>0</v>
          </cell>
          <cell r="GL85">
            <v>91</v>
          </cell>
          <cell r="GM85">
            <v>373</v>
          </cell>
          <cell r="GN85">
            <v>257</v>
          </cell>
          <cell r="GO85">
            <v>3</v>
          </cell>
          <cell r="GP85">
            <v>0</v>
          </cell>
          <cell r="GQ85">
            <v>0</v>
          </cell>
          <cell r="GR85">
            <v>204</v>
          </cell>
          <cell r="GS85">
            <v>246</v>
          </cell>
          <cell r="GT85">
            <v>258</v>
          </cell>
          <cell r="GU85">
            <v>0</v>
          </cell>
          <cell r="GV85">
            <v>0</v>
          </cell>
          <cell r="GW85">
            <v>0</v>
          </cell>
          <cell r="GX85">
            <v>299</v>
          </cell>
          <cell r="GY85">
            <v>149</v>
          </cell>
          <cell r="GZ85">
            <v>364</v>
          </cell>
          <cell r="HA85">
            <v>0</v>
          </cell>
          <cell r="HB85">
            <v>0</v>
          </cell>
          <cell r="HC85">
            <v>0</v>
          </cell>
          <cell r="HD85">
            <v>0</v>
          </cell>
          <cell r="HE85">
            <v>0</v>
          </cell>
          <cell r="HF85">
            <v>0</v>
          </cell>
          <cell r="HG85">
            <v>0</v>
          </cell>
          <cell r="HH85">
            <v>0</v>
          </cell>
          <cell r="HI85">
            <v>0</v>
          </cell>
          <cell r="HJ85">
            <v>0</v>
          </cell>
          <cell r="HK85">
            <v>0</v>
          </cell>
          <cell r="HL85">
            <v>0</v>
          </cell>
          <cell r="HM85">
            <v>0</v>
          </cell>
          <cell r="HN85">
            <v>0</v>
          </cell>
          <cell r="HO85">
            <v>0</v>
          </cell>
          <cell r="HP85">
            <v>827</v>
          </cell>
          <cell r="HQ85">
            <v>724</v>
          </cell>
          <cell r="HR85">
            <v>708</v>
          </cell>
          <cell r="HS85">
            <v>812</v>
          </cell>
        </row>
        <row r="86">
          <cell r="EL86">
            <v>0.80208333333333603</v>
          </cell>
          <cell r="EM86">
            <v>26</v>
          </cell>
          <cell r="EN86">
            <v>131</v>
          </cell>
          <cell r="EO86">
            <v>79</v>
          </cell>
          <cell r="EP86">
            <v>0</v>
          </cell>
          <cell r="EQ86">
            <v>0</v>
          </cell>
          <cell r="ER86">
            <v>0</v>
          </cell>
          <cell r="ES86">
            <v>18</v>
          </cell>
          <cell r="ET86">
            <v>102</v>
          </cell>
          <cell r="EU86">
            <v>75</v>
          </cell>
          <cell r="EV86">
            <v>1</v>
          </cell>
          <cell r="EW86">
            <v>0</v>
          </cell>
          <cell r="EX86">
            <v>0</v>
          </cell>
          <cell r="EY86">
            <v>33</v>
          </cell>
          <cell r="EZ86">
            <v>45</v>
          </cell>
          <cell r="FA86">
            <v>59</v>
          </cell>
          <cell r="FB86">
            <v>0</v>
          </cell>
          <cell r="FC86">
            <v>0</v>
          </cell>
          <cell r="FD86">
            <v>0</v>
          </cell>
          <cell r="FE86">
            <v>81</v>
          </cell>
          <cell r="FF86">
            <v>39</v>
          </cell>
          <cell r="FG86">
            <v>101</v>
          </cell>
          <cell r="FH86">
            <v>0</v>
          </cell>
          <cell r="FI86">
            <v>0</v>
          </cell>
          <cell r="FJ86">
            <v>0</v>
          </cell>
          <cell r="FK86">
            <v>0</v>
          </cell>
          <cell r="FL86">
            <v>0</v>
          </cell>
          <cell r="FM86">
            <v>0</v>
          </cell>
          <cell r="FN86">
            <v>0</v>
          </cell>
          <cell r="FO86">
            <v>0</v>
          </cell>
          <cell r="FP86">
            <v>0</v>
          </cell>
          <cell r="FQ86">
            <v>0</v>
          </cell>
          <cell r="FR86">
            <v>0</v>
          </cell>
          <cell r="FS86">
            <v>0</v>
          </cell>
          <cell r="FT86">
            <v>0</v>
          </cell>
          <cell r="FU86">
            <v>0</v>
          </cell>
          <cell r="FV86">
            <v>0</v>
          </cell>
          <cell r="FW86">
            <v>236</v>
          </cell>
          <cell r="FX86">
            <v>196</v>
          </cell>
          <cell r="FY86">
            <v>137</v>
          </cell>
          <cell r="FZ86">
            <v>221</v>
          </cell>
          <cell r="GE86">
            <v>0.80208333333333603</v>
          </cell>
          <cell r="GF86">
            <v>79</v>
          </cell>
          <cell r="GG86">
            <v>305</v>
          </cell>
          <cell r="GH86">
            <v>204</v>
          </cell>
          <cell r="GI86">
            <v>0</v>
          </cell>
          <cell r="GJ86">
            <v>0</v>
          </cell>
          <cell r="GK86">
            <v>0</v>
          </cell>
          <cell r="GL86">
            <v>73</v>
          </cell>
          <cell r="GM86">
            <v>270</v>
          </cell>
          <cell r="GN86">
            <v>188</v>
          </cell>
          <cell r="GO86">
            <v>3</v>
          </cell>
          <cell r="GP86">
            <v>0</v>
          </cell>
          <cell r="GQ86">
            <v>0</v>
          </cell>
          <cell r="GR86">
            <v>144</v>
          </cell>
          <cell r="GS86">
            <v>181</v>
          </cell>
          <cell r="GT86">
            <v>187</v>
          </cell>
          <cell r="GU86">
            <v>0</v>
          </cell>
          <cell r="GV86">
            <v>0</v>
          </cell>
          <cell r="GW86">
            <v>0</v>
          </cell>
          <cell r="GX86">
            <v>221</v>
          </cell>
          <cell r="GY86">
            <v>95</v>
          </cell>
          <cell r="GZ86">
            <v>254</v>
          </cell>
          <cell r="HA86">
            <v>0</v>
          </cell>
          <cell r="HB86">
            <v>0</v>
          </cell>
          <cell r="HC86">
            <v>0</v>
          </cell>
          <cell r="HD86">
            <v>0</v>
          </cell>
          <cell r="HE86">
            <v>0</v>
          </cell>
          <cell r="HF86">
            <v>0</v>
          </cell>
          <cell r="HG86">
            <v>0</v>
          </cell>
          <cell r="HH86">
            <v>0</v>
          </cell>
          <cell r="HI86">
            <v>0</v>
          </cell>
          <cell r="HJ86">
            <v>0</v>
          </cell>
          <cell r="HK86">
            <v>0</v>
          </cell>
          <cell r="HL86">
            <v>0</v>
          </cell>
          <cell r="HM86">
            <v>0</v>
          </cell>
          <cell r="HN86">
            <v>0</v>
          </cell>
          <cell r="HO86">
            <v>0</v>
          </cell>
          <cell r="HP86">
            <v>588</v>
          </cell>
          <cell r="HQ86">
            <v>534</v>
          </cell>
          <cell r="HR86">
            <v>512</v>
          </cell>
          <cell r="HS86">
            <v>570</v>
          </cell>
        </row>
        <row r="87">
          <cell r="EL87">
            <v>0.812500000000002</v>
          </cell>
          <cell r="EM87">
            <v>30</v>
          </cell>
          <cell r="EN87">
            <v>95</v>
          </cell>
          <cell r="EO87">
            <v>75</v>
          </cell>
          <cell r="EP87">
            <v>0</v>
          </cell>
          <cell r="EQ87">
            <v>0</v>
          </cell>
          <cell r="ER87">
            <v>0</v>
          </cell>
          <cell r="ES87">
            <v>36</v>
          </cell>
          <cell r="ET87">
            <v>94</v>
          </cell>
          <cell r="EU87">
            <v>61</v>
          </cell>
          <cell r="EV87">
            <v>0</v>
          </cell>
          <cell r="EW87">
            <v>0</v>
          </cell>
          <cell r="EX87">
            <v>0</v>
          </cell>
          <cell r="EY87">
            <v>50</v>
          </cell>
          <cell r="EZ87">
            <v>58</v>
          </cell>
          <cell r="FA87">
            <v>71</v>
          </cell>
          <cell r="FB87">
            <v>0</v>
          </cell>
          <cell r="FC87">
            <v>0</v>
          </cell>
          <cell r="FD87">
            <v>0</v>
          </cell>
          <cell r="FE87">
            <v>72</v>
          </cell>
          <cell r="FF87">
            <v>33</v>
          </cell>
          <cell r="FG87">
            <v>76</v>
          </cell>
          <cell r="FH87">
            <v>0</v>
          </cell>
          <cell r="FI87">
            <v>0</v>
          </cell>
          <cell r="FJ87">
            <v>0</v>
          </cell>
          <cell r="FK87">
            <v>0</v>
          </cell>
          <cell r="FL87">
            <v>0</v>
          </cell>
          <cell r="FM87">
            <v>0</v>
          </cell>
          <cell r="FN87">
            <v>0</v>
          </cell>
          <cell r="FO87">
            <v>0</v>
          </cell>
          <cell r="FP87">
            <v>0</v>
          </cell>
          <cell r="FQ87">
            <v>0</v>
          </cell>
          <cell r="FR87">
            <v>0</v>
          </cell>
          <cell r="FS87">
            <v>0</v>
          </cell>
          <cell r="FT87">
            <v>0</v>
          </cell>
          <cell r="FU87">
            <v>0</v>
          </cell>
          <cell r="FV87">
            <v>0</v>
          </cell>
          <cell r="FW87">
            <v>200</v>
          </cell>
          <cell r="FX87">
            <v>191</v>
          </cell>
          <cell r="FY87">
            <v>179</v>
          </cell>
          <cell r="FZ87">
            <v>181</v>
          </cell>
          <cell r="GE87">
            <v>0.812500000000002</v>
          </cell>
          <cell r="GF87">
            <v>53</v>
          </cell>
          <cell r="GG87">
            <v>174</v>
          </cell>
          <cell r="GH87">
            <v>125</v>
          </cell>
          <cell r="GI87">
            <v>0</v>
          </cell>
          <cell r="GJ87">
            <v>0</v>
          </cell>
          <cell r="GK87">
            <v>0</v>
          </cell>
          <cell r="GL87">
            <v>55</v>
          </cell>
          <cell r="GM87">
            <v>168</v>
          </cell>
          <cell r="GN87">
            <v>113</v>
          </cell>
          <cell r="GO87">
            <v>2</v>
          </cell>
          <cell r="GP87">
            <v>0</v>
          </cell>
          <cell r="GQ87">
            <v>0</v>
          </cell>
          <cell r="GR87">
            <v>111</v>
          </cell>
          <cell r="GS87">
            <v>136</v>
          </cell>
          <cell r="GT87">
            <v>128</v>
          </cell>
          <cell r="GU87">
            <v>0</v>
          </cell>
          <cell r="GV87">
            <v>0</v>
          </cell>
          <cell r="GW87">
            <v>0</v>
          </cell>
          <cell r="GX87">
            <v>140</v>
          </cell>
          <cell r="GY87">
            <v>56</v>
          </cell>
          <cell r="GZ87">
            <v>153</v>
          </cell>
          <cell r="HA87">
            <v>0</v>
          </cell>
          <cell r="HB87">
            <v>0</v>
          </cell>
          <cell r="HC87">
            <v>0</v>
          </cell>
          <cell r="HD87">
            <v>0</v>
          </cell>
          <cell r="HE87">
            <v>0</v>
          </cell>
          <cell r="HF87">
            <v>0</v>
          </cell>
          <cell r="HG87">
            <v>0</v>
          </cell>
          <cell r="HH87">
            <v>0</v>
          </cell>
          <cell r="HI87">
            <v>0</v>
          </cell>
          <cell r="HJ87">
            <v>0</v>
          </cell>
          <cell r="HK87">
            <v>0</v>
          </cell>
          <cell r="HL87">
            <v>0</v>
          </cell>
          <cell r="HM87">
            <v>0</v>
          </cell>
          <cell r="HN87">
            <v>0</v>
          </cell>
          <cell r="HO87">
            <v>0</v>
          </cell>
          <cell r="HP87">
            <v>352</v>
          </cell>
          <cell r="HQ87">
            <v>338</v>
          </cell>
          <cell r="HR87">
            <v>375</v>
          </cell>
          <cell r="HS87">
            <v>349</v>
          </cell>
        </row>
        <row r="88">
          <cell r="EL88">
            <v>0.82291666666666896</v>
          </cell>
          <cell r="EM88">
            <v>23</v>
          </cell>
          <cell r="EN88">
            <v>79</v>
          </cell>
          <cell r="EO88">
            <v>50</v>
          </cell>
          <cell r="EP88">
            <v>0</v>
          </cell>
          <cell r="EQ88">
            <v>0</v>
          </cell>
          <cell r="ER88">
            <v>0</v>
          </cell>
          <cell r="ES88">
            <v>19</v>
          </cell>
          <cell r="ET88">
            <v>74</v>
          </cell>
          <cell r="EU88">
            <v>52</v>
          </cell>
          <cell r="EV88">
            <v>2</v>
          </cell>
          <cell r="EW88">
            <v>0</v>
          </cell>
          <cell r="EX88">
            <v>0</v>
          </cell>
          <cell r="EY88">
            <v>61</v>
          </cell>
          <cell r="EZ88">
            <v>78</v>
          </cell>
          <cell r="FA88">
            <v>57</v>
          </cell>
          <cell r="FB88">
            <v>0</v>
          </cell>
          <cell r="FC88">
            <v>0</v>
          </cell>
          <cell r="FD88">
            <v>0</v>
          </cell>
          <cell r="FE88">
            <v>68</v>
          </cell>
          <cell r="FF88">
            <v>23</v>
          </cell>
          <cell r="FG88">
            <v>77</v>
          </cell>
          <cell r="FH88">
            <v>0</v>
          </cell>
          <cell r="FI88">
            <v>0</v>
          </cell>
          <cell r="FJ88">
            <v>0</v>
          </cell>
          <cell r="FK88">
            <v>0</v>
          </cell>
          <cell r="FL88">
            <v>0</v>
          </cell>
          <cell r="FM88">
            <v>0</v>
          </cell>
          <cell r="FN88">
            <v>0</v>
          </cell>
          <cell r="FO88">
            <v>0</v>
          </cell>
          <cell r="FP88">
            <v>0</v>
          </cell>
          <cell r="FQ88">
            <v>0</v>
          </cell>
          <cell r="FR88">
            <v>0</v>
          </cell>
          <cell r="FS88">
            <v>0</v>
          </cell>
          <cell r="FT88">
            <v>0</v>
          </cell>
          <cell r="FU88">
            <v>0</v>
          </cell>
          <cell r="FV88">
            <v>0</v>
          </cell>
          <cell r="FW88">
            <v>152</v>
          </cell>
          <cell r="FX88">
            <v>147</v>
          </cell>
          <cell r="FY88">
            <v>196</v>
          </cell>
          <cell r="FZ88">
            <v>168</v>
          </cell>
          <cell r="GE88">
            <v>0.82291666666666896</v>
          </cell>
          <cell r="GF88">
            <v>23</v>
          </cell>
          <cell r="GG88">
            <v>79</v>
          </cell>
          <cell r="GH88">
            <v>50</v>
          </cell>
          <cell r="GI88">
            <v>0</v>
          </cell>
          <cell r="GJ88">
            <v>0</v>
          </cell>
          <cell r="GK88">
            <v>0</v>
          </cell>
          <cell r="GL88">
            <v>19</v>
          </cell>
          <cell r="GM88">
            <v>74</v>
          </cell>
          <cell r="GN88">
            <v>52</v>
          </cell>
          <cell r="GO88">
            <v>2</v>
          </cell>
          <cell r="GP88">
            <v>0</v>
          </cell>
          <cell r="GQ88">
            <v>0</v>
          </cell>
          <cell r="GR88">
            <v>61</v>
          </cell>
          <cell r="GS88">
            <v>78</v>
          </cell>
          <cell r="GT88">
            <v>57</v>
          </cell>
          <cell r="GU88">
            <v>0</v>
          </cell>
          <cell r="GV88">
            <v>0</v>
          </cell>
          <cell r="GW88">
            <v>0</v>
          </cell>
          <cell r="GX88">
            <v>68</v>
          </cell>
          <cell r="GY88">
            <v>23</v>
          </cell>
          <cell r="GZ88">
            <v>77</v>
          </cell>
          <cell r="HA88">
            <v>0</v>
          </cell>
          <cell r="HB88">
            <v>0</v>
          </cell>
          <cell r="HC88">
            <v>0</v>
          </cell>
          <cell r="HD88">
            <v>0</v>
          </cell>
          <cell r="HE88">
            <v>0</v>
          </cell>
          <cell r="HF88">
            <v>0</v>
          </cell>
          <cell r="HG88">
            <v>0</v>
          </cell>
          <cell r="HH88">
            <v>0</v>
          </cell>
          <cell r="HI88">
            <v>0</v>
          </cell>
          <cell r="HJ88">
            <v>0</v>
          </cell>
          <cell r="HK88">
            <v>0</v>
          </cell>
          <cell r="HL88">
            <v>0</v>
          </cell>
          <cell r="HM88">
            <v>0</v>
          </cell>
          <cell r="HN88">
            <v>0</v>
          </cell>
          <cell r="HO88">
            <v>0</v>
          </cell>
          <cell r="HP88">
            <v>152</v>
          </cell>
          <cell r="HQ88">
            <v>147</v>
          </cell>
          <cell r="HR88">
            <v>196</v>
          </cell>
          <cell r="HS88">
            <v>168</v>
          </cell>
        </row>
        <row r="89">
          <cell r="EL89">
            <v>8.8333333333333339</v>
          </cell>
          <cell r="EM89">
            <v>0</v>
          </cell>
          <cell r="EN89">
            <v>0</v>
          </cell>
          <cell r="EO89">
            <v>0</v>
          </cell>
          <cell r="EP89">
            <v>0</v>
          </cell>
          <cell r="EQ89">
            <v>0</v>
          </cell>
          <cell r="ER89">
            <v>0</v>
          </cell>
          <cell r="ES89">
            <v>0</v>
          </cell>
          <cell r="ET89">
            <v>0</v>
          </cell>
          <cell r="EU89">
            <v>0</v>
          </cell>
          <cell r="EV89">
            <v>0</v>
          </cell>
          <cell r="EW89">
            <v>0</v>
          </cell>
          <cell r="EX89">
            <v>0</v>
          </cell>
          <cell r="EY89">
            <v>0</v>
          </cell>
          <cell r="EZ89">
            <v>0</v>
          </cell>
          <cell r="FA89">
            <v>0</v>
          </cell>
          <cell r="FB89">
            <v>0</v>
          </cell>
          <cell r="FC89">
            <v>0</v>
          </cell>
          <cell r="FD89">
            <v>0</v>
          </cell>
          <cell r="FE89">
            <v>0</v>
          </cell>
          <cell r="FF89">
            <v>0</v>
          </cell>
          <cell r="FG89">
            <v>0</v>
          </cell>
          <cell r="FH89">
            <v>0</v>
          </cell>
          <cell r="FI89">
            <v>0</v>
          </cell>
          <cell r="FJ89">
            <v>0</v>
          </cell>
          <cell r="FK89">
            <v>0</v>
          </cell>
          <cell r="FL89">
            <v>0</v>
          </cell>
          <cell r="FM89">
            <v>0</v>
          </cell>
          <cell r="FN89">
            <v>0</v>
          </cell>
          <cell r="FO89">
            <v>0</v>
          </cell>
          <cell r="FP89">
            <v>0</v>
          </cell>
          <cell r="FQ89">
            <v>0</v>
          </cell>
          <cell r="FR89">
            <v>0</v>
          </cell>
          <cell r="FS89">
            <v>0</v>
          </cell>
          <cell r="FT89">
            <v>0</v>
          </cell>
          <cell r="FU89">
            <v>0</v>
          </cell>
          <cell r="FV89">
            <v>0</v>
          </cell>
          <cell r="FW89">
            <v>0</v>
          </cell>
          <cell r="FX89">
            <v>0</v>
          </cell>
          <cell r="FY89">
            <v>0</v>
          </cell>
          <cell r="FZ89">
            <v>0</v>
          </cell>
          <cell r="GE89">
            <v>8.8333333333333339</v>
          </cell>
          <cell r="GF89">
            <v>0</v>
          </cell>
          <cell r="GG89">
            <v>0</v>
          </cell>
          <cell r="GH89">
            <v>0</v>
          </cell>
          <cell r="GI89">
            <v>0</v>
          </cell>
          <cell r="GJ89">
            <v>0</v>
          </cell>
          <cell r="GK89">
            <v>0</v>
          </cell>
          <cell r="GL89">
            <v>0</v>
          </cell>
          <cell r="GM89">
            <v>0</v>
          </cell>
          <cell r="GN89">
            <v>0</v>
          </cell>
          <cell r="GO89">
            <v>0</v>
          </cell>
          <cell r="GP89">
            <v>0</v>
          </cell>
          <cell r="GQ89">
            <v>0</v>
          </cell>
          <cell r="GR89">
            <v>0</v>
          </cell>
          <cell r="GS89">
            <v>0</v>
          </cell>
          <cell r="GT89">
            <v>0</v>
          </cell>
          <cell r="GU89">
            <v>0</v>
          </cell>
          <cell r="GV89">
            <v>0</v>
          </cell>
          <cell r="GW89">
            <v>0</v>
          </cell>
          <cell r="GX89">
            <v>0</v>
          </cell>
          <cell r="GY89">
            <v>0</v>
          </cell>
          <cell r="GZ89">
            <v>0</v>
          </cell>
          <cell r="HA89">
            <v>0</v>
          </cell>
          <cell r="HB89">
            <v>0</v>
          </cell>
          <cell r="HC89">
            <v>0</v>
          </cell>
          <cell r="HD89">
            <v>0</v>
          </cell>
          <cell r="HE89">
            <v>0</v>
          </cell>
          <cell r="HF89">
            <v>0</v>
          </cell>
          <cell r="HG89">
            <v>0</v>
          </cell>
          <cell r="HH89">
            <v>0</v>
          </cell>
          <cell r="HI89">
            <v>0</v>
          </cell>
          <cell r="HJ89">
            <v>0</v>
          </cell>
          <cell r="HK89">
            <v>0</v>
          </cell>
          <cell r="HL89">
            <v>0</v>
          </cell>
          <cell r="HM89">
            <v>0</v>
          </cell>
          <cell r="HN89">
            <v>0</v>
          </cell>
          <cell r="HO89">
            <v>0</v>
          </cell>
          <cell r="HP89">
            <v>0</v>
          </cell>
          <cell r="HQ89">
            <v>0</v>
          </cell>
          <cell r="HR89">
            <v>0</v>
          </cell>
          <cell r="HS89">
            <v>0</v>
          </cell>
        </row>
        <row r="90">
          <cell r="EL90">
            <v>0.84375</v>
          </cell>
          <cell r="EM90">
            <v>0</v>
          </cell>
          <cell r="EN90">
            <v>0</v>
          </cell>
          <cell r="EO90">
            <v>0</v>
          </cell>
          <cell r="EP90">
            <v>0</v>
          </cell>
          <cell r="EQ90">
            <v>0</v>
          </cell>
          <cell r="ER90">
            <v>0</v>
          </cell>
          <cell r="ES90">
            <v>0</v>
          </cell>
          <cell r="ET90">
            <v>0</v>
          </cell>
          <cell r="EU90">
            <v>0</v>
          </cell>
          <cell r="EV90">
            <v>0</v>
          </cell>
          <cell r="EW90">
            <v>0</v>
          </cell>
          <cell r="EX90">
            <v>0</v>
          </cell>
          <cell r="EY90">
            <v>0</v>
          </cell>
          <cell r="EZ90">
            <v>0</v>
          </cell>
          <cell r="FA90">
            <v>0</v>
          </cell>
          <cell r="FB90">
            <v>0</v>
          </cell>
          <cell r="FC90">
            <v>0</v>
          </cell>
          <cell r="FD90">
            <v>0</v>
          </cell>
          <cell r="FE90">
            <v>0</v>
          </cell>
          <cell r="FF90">
            <v>0</v>
          </cell>
          <cell r="FG90">
            <v>0</v>
          </cell>
          <cell r="FH90">
            <v>0</v>
          </cell>
          <cell r="FI90">
            <v>0</v>
          </cell>
          <cell r="FJ90">
            <v>0</v>
          </cell>
          <cell r="FK90">
            <v>0</v>
          </cell>
          <cell r="FL90">
            <v>0</v>
          </cell>
          <cell r="FM90">
            <v>0</v>
          </cell>
          <cell r="FN90">
            <v>0</v>
          </cell>
          <cell r="FO90">
            <v>0</v>
          </cell>
          <cell r="FP90">
            <v>0</v>
          </cell>
          <cell r="FQ90">
            <v>0</v>
          </cell>
          <cell r="FR90">
            <v>0</v>
          </cell>
          <cell r="FS90">
            <v>0</v>
          </cell>
          <cell r="FT90">
            <v>0</v>
          </cell>
          <cell r="FU90">
            <v>0</v>
          </cell>
          <cell r="FV90">
            <v>0</v>
          </cell>
          <cell r="FW90">
            <v>0</v>
          </cell>
          <cell r="FX90">
            <v>0</v>
          </cell>
          <cell r="FY90">
            <v>0</v>
          </cell>
          <cell r="FZ90">
            <v>0</v>
          </cell>
          <cell r="GE90">
            <v>0.84375</v>
          </cell>
          <cell r="GF90">
            <v>0</v>
          </cell>
          <cell r="GG90">
            <v>0</v>
          </cell>
          <cell r="GH90">
            <v>0</v>
          </cell>
          <cell r="GI90">
            <v>0</v>
          </cell>
          <cell r="GJ90">
            <v>0</v>
          </cell>
          <cell r="GK90">
            <v>0</v>
          </cell>
          <cell r="GL90">
            <v>0</v>
          </cell>
          <cell r="GM90">
            <v>0</v>
          </cell>
          <cell r="GN90">
            <v>0</v>
          </cell>
          <cell r="GO90">
            <v>0</v>
          </cell>
          <cell r="GP90">
            <v>0</v>
          </cell>
          <cell r="GQ90">
            <v>0</v>
          </cell>
          <cell r="GR90">
            <v>0</v>
          </cell>
          <cell r="GS90">
            <v>0</v>
          </cell>
          <cell r="GT90">
            <v>0</v>
          </cell>
          <cell r="GU90">
            <v>0</v>
          </cell>
          <cell r="GV90">
            <v>0</v>
          </cell>
          <cell r="GW90">
            <v>0</v>
          </cell>
          <cell r="GX90">
            <v>0</v>
          </cell>
          <cell r="GY90">
            <v>0</v>
          </cell>
          <cell r="GZ90">
            <v>0</v>
          </cell>
          <cell r="HA90">
            <v>0</v>
          </cell>
          <cell r="HB90">
            <v>0</v>
          </cell>
          <cell r="HC90">
            <v>0</v>
          </cell>
          <cell r="HD90">
            <v>0</v>
          </cell>
          <cell r="HE90">
            <v>0</v>
          </cell>
          <cell r="HF90">
            <v>0</v>
          </cell>
          <cell r="HG90">
            <v>0</v>
          </cell>
          <cell r="HH90">
            <v>0</v>
          </cell>
          <cell r="HI90">
            <v>0</v>
          </cell>
          <cell r="HJ90">
            <v>0</v>
          </cell>
          <cell r="HK90">
            <v>0</v>
          </cell>
          <cell r="HL90">
            <v>0</v>
          </cell>
          <cell r="HM90">
            <v>0</v>
          </cell>
          <cell r="HN90">
            <v>0</v>
          </cell>
          <cell r="HO90">
            <v>0</v>
          </cell>
          <cell r="HP90">
            <v>0</v>
          </cell>
          <cell r="HQ90">
            <v>0</v>
          </cell>
          <cell r="HR90">
            <v>0</v>
          </cell>
          <cell r="HS90">
            <v>0</v>
          </cell>
        </row>
        <row r="91">
          <cell r="EL91">
            <v>0.85416666666666663</v>
          </cell>
          <cell r="EM91">
            <v>0</v>
          </cell>
          <cell r="EN91">
            <v>0</v>
          </cell>
          <cell r="EO91">
            <v>0</v>
          </cell>
          <cell r="EP91">
            <v>0</v>
          </cell>
          <cell r="EQ91">
            <v>0</v>
          </cell>
          <cell r="ER91">
            <v>0</v>
          </cell>
          <cell r="ES91">
            <v>0</v>
          </cell>
          <cell r="ET91">
            <v>0</v>
          </cell>
          <cell r="EU91">
            <v>0</v>
          </cell>
          <cell r="EV91">
            <v>0</v>
          </cell>
          <cell r="EW91">
            <v>0</v>
          </cell>
          <cell r="EX91">
            <v>0</v>
          </cell>
          <cell r="EY91">
            <v>0</v>
          </cell>
          <cell r="EZ91">
            <v>0</v>
          </cell>
          <cell r="FA91">
            <v>0</v>
          </cell>
          <cell r="FB91">
            <v>0</v>
          </cell>
          <cell r="FC91">
            <v>0</v>
          </cell>
          <cell r="FD91">
            <v>0</v>
          </cell>
          <cell r="FE91">
            <v>0</v>
          </cell>
          <cell r="FF91">
            <v>0</v>
          </cell>
          <cell r="FG91">
            <v>0</v>
          </cell>
          <cell r="FH91">
            <v>0</v>
          </cell>
          <cell r="FI91">
            <v>0</v>
          </cell>
          <cell r="FJ91">
            <v>0</v>
          </cell>
          <cell r="FK91">
            <v>0</v>
          </cell>
          <cell r="FL91">
            <v>0</v>
          </cell>
          <cell r="FM91">
            <v>0</v>
          </cell>
          <cell r="FN91">
            <v>0</v>
          </cell>
          <cell r="FO91">
            <v>0</v>
          </cell>
          <cell r="FP91">
            <v>0</v>
          </cell>
          <cell r="FQ91">
            <v>0</v>
          </cell>
          <cell r="FR91">
            <v>0</v>
          </cell>
          <cell r="FS91">
            <v>0</v>
          </cell>
          <cell r="FT91">
            <v>0</v>
          </cell>
          <cell r="FU91">
            <v>0</v>
          </cell>
          <cell r="FV91">
            <v>0</v>
          </cell>
          <cell r="FW91">
            <v>0</v>
          </cell>
          <cell r="FX91">
            <v>0</v>
          </cell>
          <cell r="FY91">
            <v>0</v>
          </cell>
          <cell r="FZ91">
            <v>0</v>
          </cell>
          <cell r="GE91">
            <v>0.85416666666666663</v>
          </cell>
          <cell r="GF91">
            <v>0</v>
          </cell>
          <cell r="GG91">
            <v>0</v>
          </cell>
          <cell r="GH91">
            <v>0</v>
          </cell>
          <cell r="GI91">
            <v>0</v>
          </cell>
          <cell r="GJ91">
            <v>0</v>
          </cell>
          <cell r="GK91">
            <v>0</v>
          </cell>
          <cell r="GL91">
            <v>0</v>
          </cell>
          <cell r="GM91">
            <v>0</v>
          </cell>
          <cell r="GN91">
            <v>0</v>
          </cell>
          <cell r="GO91">
            <v>0</v>
          </cell>
          <cell r="GP91">
            <v>0</v>
          </cell>
          <cell r="GQ91">
            <v>0</v>
          </cell>
          <cell r="GR91">
            <v>0</v>
          </cell>
          <cell r="GS91">
            <v>0</v>
          </cell>
          <cell r="GT91">
            <v>0</v>
          </cell>
          <cell r="GU91">
            <v>0</v>
          </cell>
          <cell r="GV91">
            <v>0</v>
          </cell>
          <cell r="GW91">
            <v>0</v>
          </cell>
          <cell r="GX91">
            <v>0</v>
          </cell>
          <cell r="GY91">
            <v>0</v>
          </cell>
          <cell r="GZ91">
            <v>0</v>
          </cell>
          <cell r="HA91">
            <v>0</v>
          </cell>
          <cell r="HB91">
            <v>0</v>
          </cell>
          <cell r="HC91">
            <v>0</v>
          </cell>
          <cell r="HD91">
            <v>0</v>
          </cell>
          <cell r="HE91">
            <v>0</v>
          </cell>
          <cell r="HF91">
            <v>0</v>
          </cell>
          <cell r="HG91">
            <v>0</v>
          </cell>
          <cell r="HH91">
            <v>0</v>
          </cell>
          <cell r="HI91">
            <v>0</v>
          </cell>
          <cell r="HJ91">
            <v>0</v>
          </cell>
          <cell r="HK91">
            <v>0</v>
          </cell>
          <cell r="HL91">
            <v>0</v>
          </cell>
          <cell r="HM91">
            <v>0</v>
          </cell>
          <cell r="HN91">
            <v>0</v>
          </cell>
          <cell r="HO91">
            <v>0</v>
          </cell>
          <cell r="HP91">
            <v>0</v>
          </cell>
          <cell r="HQ91">
            <v>0</v>
          </cell>
          <cell r="HR91">
            <v>0</v>
          </cell>
          <cell r="HS91">
            <v>0</v>
          </cell>
        </row>
        <row r="92">
          <cell r="EL92">
            <v>0.86458333333333337</v>
          </cell>
          <cell r="EM92">
            <v>0</v>
          </cell>
          <cell r="EN92">
            <v>0</v>
          </cell>
          <cell r="EO92">
            <v>0</v>
          </cell>
          <cell r="EP92">
            <v>0</v>
          </cell>
          <cell r="EQ92">
            <v>0</v>
          </cell>
          <cell r="ER92">
            <v>0</v>
          </cell>
          <cell r="ES92">
            <v>0</v>
          </cell>
          <cell r="ET92">
            <v>0</v>
          </cell>
          <cell r="EU92">
            <v>0</v>
          </cell>
          <cell r="EV92">
            <v>0</v>
          </cell>
          <cell r="EW92">
            <v>0</v>
          </cell>
          <cell r="EX92">
            <v>0</v>
          </cell>
          <cell r="EY92">
            <v>0</v>
          </cell>
          <cell r="EZ92">
            <v>0</v>
          </cell>
          <cell r="FA92">
            <v>0</v>
          </cell>
          <cell r="FB92">
            <v>0</v>
          </cell>
          <cell r="FC92">
            <v>0</v>
          </cell>
          <cell r="FD92">
            <v>0</v>
          </cell>
          <cell r="FE92">
            <v>0</v>
          </cell>
          <cell r="FF92">
            <v>0</v>
          </cell>
          <cell r="FG92">
            <v>0</v>
          </cell>
          <cell r="FH92">
            <v>0</v>
          </cell>
          <cell r="FI92">
            <v>0</v>
          </cell>
          <cell r="FJ92">
            <v>0</v>
          </cell>
          <cell r="FK92">
            <v>0</v>
          </cell>
          <cell r="FL92">
            <v>0</v>
          </cell>
          <cell r="FM92">
            <v>0</v>
          </cell>
          <cell r="FN92">
            <v>0</v>
          </cell>
          <cell r="FO92">
            <v>0</v>
          </cell>
          <cell r="FP92">
            <v>0</v>
          </cell>
          <cell r="FQ92">
            <v>0</v>
          </cell>
          <cell r="FR92">
            <v>0</v>
          </cell>
          <cell r="FS92">
            <v>0</v>
          </cell>
          <cell r="FT92">
            <v>0</v>
          </cell>
          <cell r="FU92">
            <v>0</v>
          </cell>
          <cell r="FV92">
            <v>0</v>
          </cell>
          <cell r="FW92">
            <v>0</v>
          </cell>
          <cell r="FX92">
            <v>0</v>
          </cell>
          <cell r="FY92">
            <v>0</v>
          </cell>
          <cell r="FZ92">
            <v>0</v>
          </cell>
          <cell r="GE92">
            <v>0.86458333333333337</v>
          </cell>
          <cell r="GF92">
            <v>0</v>
          </cell>
          <cell r="GG92">
            <v>0</v>
          </cell>
          <cell r="GH92">
            <v>0</v>
          </cell>
          <cell r="GI92">
            <v>0</v>
          </cell>
          <cell r="GJ92">
            <v>0</v>
          </cell>
          <cell r="GK92">
            <v>0</v>
          </cell>
          <cell r="GL92">
            <v>0</v>
          </cell>
          <cell r="GM92">
            <v>0</v>
          </cell>
          <cell r="GN92">
            <v>0</v>
          </cell>
          <cell r="GO92">
            <v>0</v>
          </cell>
          <cell r="GP92">
            <v>0</v>
          </cell>
          <cell r="GQ92">
            <v>0</v>
          </cell>
          <cell r="GR92">
            <v>0</v>
          </cell>
          <cell r="GS92">
            <v>0</v>
          </cell>
          <cell r="GT92">
            <v>0</v>
          </cell>
          <cell r="GU92">
            <v>0</v>
          </cell>
          <cell r="GV92">
            <v>0</v>
          </cell>
          <cell r="GW92">
            <v>0</v>
          </cell>
          <cell r="GX92">
            <v>0</v>
          </cell>
          <cell r="GY92">
            <v>0</v>
          </cell>
          <cell r="GZ92">
            <v>0</v>
          </cell>
          <cell r="HA92">
            <v>0</v>
          </cell>
          <cell r="HB92">
            <v>0</v>
          </cell>
          <cell r="HC92">
            <v>0</v>
          </cell>
          <cell r="HD92">
            <v>0</v>
          </cell>
          <cell r="HE92">
            <v>0</v>
          </cell>
          <cell r="HF92">
            <v>0</v>
          </cell>
          <cell r="HG92">
            <v>0</v>
          </cell>
          <cell r="HH92">
            <v>0</v>
          </cell>
          <cell r="HI92">
            <v>0</v>
          </cell>
          <cell r="HJ92">
            <v>0</v>
          </cell>
          <cell r="HK92">
            <v>0</v>
          </cell>
          <cell r="HL92">
            <v>0</v>
          </cell>
          <cell r="HM92">
            <v>0</v>
          </cell>
          <cell r="HN92">
            <v>0</v>
          </cell>
          <cell r="HO92">
            <v>0</v>
          </cell>
          <cell r="HP92">
            <v>0</v>
          </cell>
          <cell r="HQ92">
            <v>0</v>
          </cell>
          <cell r="HR92">
            <v>0</v>
          </cell>
          <cell r="HS92">
            <v>0</v>
          </cell>
        </row>
        <row r="93">
          <cell r="EL93">
            <v>0.875</v>
          </cell>
          <cell r="EM93">
            <v>0</v>
          </cell>
          <cell r="EN93">
            <v>0</v>
          </cell>
          <cell r="EO93">
            <v>0</v>
          </cell>
          <cell r="EP93">
            <v>0</v>
          </cell>
          <cell r="EQ93">
            <v>0</v>
          </cell>
          <cell r="ER93">
            <v>0</v>
          </cell>
          <cell r="ES93">
            <v>0</v>
          </cell>
          <cell r="ET93">
            <v>0</v>
          </cell>
          <cell r="EU93">
            <v>0</v>
          </cell>
          <cell r="EV93">
            <v>0</v>
          </cell>
          <cell r="EW93">
            <v>0</v>
          </cell>
          <cell r="EX93">
            <v>0</v>
          </cell>
          <cell r="EY93">
            <v>0</v>
          </cell>
          <cell r="EZ93">
            <v>0</v>
          </cell>
          <cell r="FA93">
            <v>0</v>
          </cell>
          <cell r="FB93">
            <v>0</v>
          </cell>
          <cell r="FC93">
            <v>0</v>
          </cell>
          <cell r="FD93">
            <v>0</v>
          </cell>
          <cell r="FE93">
            <v>0</v>
          </cell>
          <cell r="FF93">
            <v>0</v>
          </cell>
          <cell r="FG93">
            <v>0</v>
          </cell>
          <cell r="FH93">
            <v>0</v>
          </cell>
          <cell r="FI93">
            <v>0</v>
          </cell>
          <cell r="FJ93">
            <v>0</v>
          </cell>
          <cell r="FK93">
            <v>0</v>
          </cell>
          <cell r="FL93">
            <v>0</v>
          </cell>
          <cell r="FM93">
            <v>0</v>
          </cell>
          <cell r="FN93">
            <v>0</v>
          </cell>
          <cell r="FO93">
            <v>0</v>
          </cell>
          <cell r="FP93">
            <v>0</v>
          </cell>
          <cell r="FQ93">
            <v>0</v>
          </cell>
          <cell r="FR93">
            <v>0</v>
          </cell>
          <cell r="FS93">
            <v>0</v>
          </cell>
          <cell r="FT93">
            <v>0</v>
          </cell>
          <cell r="FU93">
            <v>0</v>
          </cell>
          <cell r="FV93">
            <v>0</v>
          </cell>
          <cell r="FW93">
            <v>0</v>
          </cell>
          <cell r="FX93">
            <v>0</v>
          </cell>
          <cell r="FY93">
            <v>0</v>
          </cell>
          <cell r="FZ93">
            <v>0</v>
          </cell>
          <cell r="GE93">
            <v>0.875</v>
          </cell>
          <cell r="GF93">
            <v>0</v>
          </cell>
          <cell r="GG93">
            <v>0</v>
          </cell>
          <cell r="GH93">
            <v>0</v>
          </cell>
          <cell r="GI93">
            <v>0</v>
          </cell>
          <cell r="GJ93">
            <v>0</v>
          </cell>
          <cell r="GK93">
            <v>0</v>
          </cell>
          <cell r="GL93">
            <v>0</v>
          </cell>
          <cell r="GM93">
            <v>0</v>
          </cell>
          <cell r="GN93">
            <v>0</v>
          </cell>
          <cell r="GO93">
            <v>0</v>
          </cell>
          <cell r="GP93">
            <v>0</v>
          </cell>
          <cell r="GQ93">
            <v>0</v>
          </cell>
          <cell r="GR93">
            <v>0</v>
          </cell>
          <cell r="GS93">
            <v>0</v>
          </cell>
          <cell r="GT93">
            <v>0</v>
          </cell>
          <cell r="GU93">
            <v>0</v>
          </cell>
          <cell r="GV93">
            <v>0</v>
          </cell>
          <cell r="GW93">
            <v>0</v>
          </cell>
          <cell r="GX93">
            <v>0</v>
          </cell>
          <cell r="GY93">
            <v>0</v>
          </cell>
          <cell r="GZ93">
            <v>0</v>
          </cell>
          <cell r="HA93">
            <v>0</v>
          </cell>
          <cell r="HB93">
            <v>0</v>
          </cell>
          <cell r="HC93">
            <v>0</v>
          </cell>
          <cell r="HD93">
            <v>0</v>
          </cell>
          <cell r="HE93">
            <v>0</v>
          </cell>
          <cell r="HF93">
            <v>0</v>
          </cell>
          <cell r="HG93">
            <v>0</v>
          </cell>
          <cell r="HH93">
            <v>0</v>
          </cell>
          <cell r="HI93">
            <v>0</v>
          </cell>
          <cell r="HJ93">
            <v>0</v>
          </cell>
          <cell r="HK93">
            <v>0</v>
          </cell>
          <cell r="HL93">
            <v>0</v>
          </cell>
          <cell r="HM93">
            <v>0</v>
          </cell>
          <cell r="HN93">
            <v>0</v>
          </cell>
          <cell r="HO93">
            <v>0</v>
          </cell>
          <cell r="HP93">
            <v>0</v>
          </cell>
          <cell r="HQ93">
            <v>0</v>
          </cell>
          <cell r="HR93">
            <v>0</v>
          </cell>
          <cell r="HS93">
            <v>0</v>
          </cell>
        </row>
        <row r="94">
          <cell r="EL94">
            <v>0.88541666666666663</v>
          </cell>
          <cell r="EM94">
            <v>0</v>
          </cell>
          <cell r="EN94">
            <v>0</v>
          </cell>
          <cell r="EO94">
            <v>0</v>
          </cell>
          <cell r="EP94">
            <v>0</v>
          </cell>
          <cell r="EQ94">
            <v>0</v>
          </cell>
          <cell r="ER94">
            <v>0</v>
          </cell>
          <cell r="ES94">
            <v>0</v>
          </cell>
          <cell r="ET94">
            <v>0</v>
          </cell>
          <cell r="EU94">
            <v>0</v>
          </cell>
          <cell r="EV94">
            <v>0</v>
          </cell>
          <cell r="EW94">
            <v>0</v>
          </cell>
          <cell r="EX94">
            <v>0</v>
          </cell>
          <cell r="EY94">
            <v>0</v>
          </cell>
          <cell r="EZ94">
            <v>0</v>
          </cell>
          <cell r="FA94">
            <v>0</v>
          </cell>
          <cell r="FB94">
            <v>0</v>
          </cell>
          <cell r="FC94">
            <v>0</v>
          </cell>
          <cell r="FD94">
            <v>0</v>
          </cell>
          <cell r="FE94">
            <v>0</v>
          </cell>
          <cell r="FF94">
            <v>0</v>
          </cell>
          <cell r="FG94">
            <v>0</v>
          </cell>
          <cell r="FH94">
            <v>0</v>
          </cell>
          <cell r="FI94">
            <v>0</v>
          </cell>
          <cell r="FJ94">
            <v>0</v>
          </cell>
          <cell r="FK94">
            <v>0</v>
          </cell>
          <cell r="FL94">
            <v>0</v>
          </cell>
          <cell r="FM94">
            <v>0</v>
          </cell>
          <cell r="FN94">
            <v>0</v>
          </cell>
          <cell r="FO94">
            <v>0</v>
          </cell>
          <cell r="FP94">
            <v>0</v>
          </cell>
          <cell r="FQ94">
            <v>0</v>
          </cell>
          <cell r="FR94">
            <v>0</v>
          </cell>
          <cell r="FS94">
            <v>0</v>
          </cell>
          <cell r="FT94">
            <v>0</v>
          </cell>
          <cell r="FU94">
            <v>0</v>
          </cell>
          <cell r="FV94">
            <v>0</v>
          </cell>
          <cell r="FW94">
            <v>0</v>
          </cell>
          <cell r="FX94">
            <v>0</v>
          </cell>
          <cell r="FY94">
            <v>0</v>
          </cell>
          <cell r="FZ94">
            <v>0</v>
          </cell>
          <cell r="GE94">
            <v>0.88541666666666663</v>
          </cell>
          <cell r="GF94">
            <v>0</v>
          </cell>
          <cell r="GG94">
            <v>0</v>
          </cell>
          <cell r="GH94">
            <v>0</v>
          </cell>
          <cell r="GI94">
            <v>0</v>
          </cell>
          <cell r="GJ94">
            <v>0</v>
          </cell>
          <cell r="GK94">
            <v>0</v>
          </cell>
          <cell r="GL94">
            <v>0</v>
          </cell>
          <cell r="GM94">
            <v>0</v>
          </cell>
          <cell r="GN94">
            <v>0</v>
          </cell>
          <cell r="GO94">
            <v>0</v>
          </cell>
          <cell r="GP94">
            <v>0</v>
          </cell>
          <cell r="GQ94">
            <v>0</v>
          </cell>
          <cell r="GR94">
            <v>0</v>
          </cell>
          <cell r="GS94">
            <v>0</v>
          </cell>
          <cell r="GT94">
            <v>0</v>
          </cell>
          <cell r="GU94">
            <v>0</v>
          </cell>
          <cell r="GV94">
            <v>0</v>
          </cell>
          <cell r="GW94">
            <v>0</v>
          </cell>
          <cell r="GX94">
            <v>0</v>
          </cell>
          <cell r="GY94">
            <v>0</v>
          </cell>
          <cell r="GZ94">
            <v>0</v>
          </cell>
          <cell r="HA94">
            <v>0</v>
          </cell>
          <cell r="HB94">
            <v>0</v>
          </cell>
          <cell r="HC94">
            <v>0</v>
          </cell>
          <cell r="HD94">
            <v>0</v>
          </cell>
          <cell r="HE94">
            <v>0</v>
          </cell>
          <cell r="HF94">
            <v>0</v>
          </cell>
          <cell r="HG94">
            <v>0</v>
          </cell>
          <cell r="HH94">
            <v>0</v>
          </cell>
          <cell r="HI94">
            <v>0</v>
          </cell>
          <cell r="HJ94">
            <v>0</v>
          </cell>
          <cell r="HK94">
            <v>0</v>
          </cell>
          <cell r="HL94">
            <v>0</v>
          </cell>
          <cell r="HM94">
            <v>0</v>
          </cell>
          <cell r="HN94">
            <v>0</v>
          </cell>
          <cell r="HO94">
            <v>0</v>
          </cell>
          <cell r="HP94">
            <v>0</v>
          </cell>
          <cell r="HQ94">
            <v>0</v>
          </cell>
          <cell r="HR94">
            <v>0</v>
          </cell>
          <cell r="HS94">
            <v>0</v>
          </cell>
        </row>
        <row r="95">
          <cell r="EL95">
            <v>0.89583333333333337</v>
          </cell>
          <cell r="EM95">
            <v>0</v>
          </cell>
          <cell r="EN95">
            <v>0</v>
          </cell>
          <cell r="EO95">
            <v>0</v>
          </cell>
          <cell r="EP95">
            <v>0</v>
          </cell>
          <cell r="EQ95">
            <v>0</v>
          </cell>
          <cell r="ER95">
            <v>0</v>
          </cell>
          <cell r="ES95">
            <v>0</v>
          </cell>
          <cell r="ET95">
            <v>0</v>
          </cell>
          <cell r="EU95">
            <v>0</v>
          </cell>
          <cell r="EV95">
            <v>0</v>
          </cell>
          <cell r="EW95">
            <v>0</v>
          </cell>
          <cell r="EX95">
            <v>0</v>
          </cell>
          <cell r="EY95">
            <v>0</v>
          </cell>
          <cell r="EZ95">
            <v>0</v>
          </cell>
          <cell r="FA95">
            <v>0</v>
          </cell>
          <cell r="FB95">
            <v>0</v>
          </cell>
          <cell r="FC95">
            <v>0</v>
          </cell>
          <cell r="FD95">
            <v>0</v>
          </cell>
          <cell r="FE95">
            <v>0</v>
          </cell>
          <cell r="FF95">
            <v>0</v>
          </cell>
          <cell r="FG95">
            <v>0</v>
          </cell>
          <cell r="FH95">
            <v>0</v>
          </cell>
          <cell r="FI95">
            <v>0</v>
          </cell>
          <cell r="FJ95">
            <v>0</v>
          </cell>
          <cell r="FK95">
            <v>0</v>
          </cell>
          <cell r="FL95">
            <v>0</v>
          </cell>
          <cell r="FM95">
            <v>0</v>
          </cell>
          <cell r="FN95">
            <v>0</v>
          </cell>
          <cell r="FO95">
            <v>0</v>
          </cell>
          <cell r="FP95">
            <v>0</v>
          </cell>
          <cell r="FQ95">
            <v>0</v>
          </cell>
          <cell r="FR95">
            <v>0</v>
          </cell>
          <cell r="FS95">
            <v>0</v>
          </cell>
          <cell r="FT95">
            <v>0</v>
          </cell>
          <cell r="FU95">
            <v>0</v>
          </cell>
          <cell r="FV95">
            <v>0</v>
          </cell>
          <cell r="FW95">
            <v>0</v>
          </cell>
          <cell r="FX95">
            <v>0</v>
          </cell>
          <cell r="FY95">
            <v>0</v>
          </cell>
          <cell r="FZ95">
            <v>0</v>
          </cell>
          <cell r="GE95">
            <v>0.89583333333333337</v>
          </cell>
          <cell r="GF95">
            <v>0</v>
          </cell>
          <cell r="GG95">
            <v>0</v>
          </cell>
          <cell r="GH95">
            <v>0</v>
          </cell>
          <cell r="GI95">
            <v>0</v>
          </cell>
          <cell r="GJ95">
            <v>0</v>
          </cell>
          <cell r="GK95">
            <v>0</v>
          </cell>
          <cell r="GL95">
            <v>0</v>
          </cell>
          <cell r="GM95">
            <v>0</v>
          </cell>
          <cell r="GN95">
            <v>0</v>
          </cell>
          <cell r="GO95">
            <v>0</v>
          </cell>
          <cell r="GP95">
            <v>0</v>
          </cell>
          <cell r="GQ95">
            <v>0</v>
          </cell>
          <cell r="GR95">
            <v>0</v>
          </cell>
          <cell r="GS95">
            <v>0</v>
          </cell>
          <cell r="GT95">
            <v>0</v>
          </cell>
          <cell r="GU95">
            <v>0</v>
          </cell>
          <cell r="GV95">
            <v>0</v>
          </cell>
          <cell r="GW95">
            <v>0</v>
          </cell>
          <cell r="GX95">
            <v>0</v>
          </cell>
          <cell r="GY95">
            <v>0</v>
          </cell>
          <cell r="GZ95">
            <v>0</v>
          </cell>
          <cell r="HA95">
            <v>0</v>
          </cell>
          <cell r="HB95">
            <v>0</v>
          </cell>
          <cell r="HC95">
            <v>0</v>
          </cell>
          <cell r="HD95">
            <v>0</v>
          </cell>
          <cell r="HE95">
            <v>0</v>
          </cell>
          <cell r="HF95">
            <v>0</v>
          </cell>
          <cell r="HG95">
            <v>0</v>
          </cell>
          <cell r="HH95">
            <v>0</v>
          </cell>
          <cell r="HI95">
            <v>0</v>
          </cell>
          <cell r="HJ95">
            <v>0</v>
          </cell>
          <cell r="HK95">
            <v>0</v>
          </cell>
          <cell r="HL95">
            <v>0</v>
          </cell>
          <cell r="HM95">
            <v>0</v>
          </cell>
          <cell r="HN95">
            <v>0</v>
          </cell>
          <cell r="HO95">
            <v>0</v>
          </cell>
          <cell r="HP95">
            <v>0</v>
          </cell>
          <cell r="HQ95">
            <v>0</v>
          </cell>
          <cell r="HR95">
            <v>0</v>
          </cell>
          <cell r="HS95">
            <v>0</v>
          </cell>
        </row>
        <row r="96">
          <cell r="EL96">
            <v>0.90625</v>
          </cell>
          <cell r="EM96">
            <v>0</v>
          </cell>
          <cell r="EN96">
            <v>0</v>
          </cell>
          <cell r="EO96">
            <v>0</v>
          </cell>
          <cell r="EP96">
            <v>0</v>
          </cell>
          <cell r="EQ96">
            <v>0</v>
          </cell>
          <cell r="ER96">
            <v>0</v>
          </cell>
          <cell r="ES96">
            <v>0</v>
          </cell>
          <cell r="ET96">
            <v>0</v>
          </cell>
          <cell r="EU96">
            <v>0</v>
          </cell>
          <cell r="EV96">
            <v>0</v>
          </cell>
          <cell r="EW96">
            <v>0</v>
          </cell>
          <cell r="EX96">
            <v>0</v>
          </cell>
          <cell r="EY96">
            <v>0</v>
          </cell>
          <cell r="EZ96">
            <v>0</v>
          </cell>
          <cell r="FA96">
            <v>0</v>
          </cell>
          <cell r="FB96">
            <v>0</v>
          </cell>
          <cell r="FC96">
            <v>0</v>
          </cell>
          <cell r="FD96">
            <v>0</v>
          </cell>
          <cell r="FE96">
            <v>0</v>
          </cell>
          <cell r="FF96">
            <v>0</v>
          </cell>
          <cell r="FG96">
            <v>0</v>
          </cell>
          <cell r="FH96">
            <v>0</v>
          </cell>
          <cell r="FI96">
            <v>0</v>
          </cell>
          <cell r="FJ96">
            <v>0</v>
          </cell>
          <cell r="FK96">
            <v>0</v>
          </cell>
          <cell r="FL96">
            <v>0</v>
          </cell>
          <cell r="FM96">
            <v>0</v>
          </cell>
          <cell r="FN96">
            <v>0</v>
          </cell>
          <cell r="FO96">
            <v>0</v>
          </cell>
          <cell r="FP96">
            <v>0</v>
          </cell>
          <cell r="FQ96">
            <v>0</v>
          </cell>
          <cell r="FR96">
            <v>0</v>
          </cell>
          <cell r="FS96">
            <v>0</v>
          </cell>
          <cell r="FT96">
            <v>0</v>
          </cell>
          <cell r="FU96">
            <v>0</v>
          </cell>
          <cell r="FV96">
            <v>0</v>
          </cell>
          <cell r="FW96">
            <v>0</v>
          </cell>
          <cell r="FX96">
            <v>0</v>
          </cell>
          <cell r="FY96">
            <v>0</v>
          </cell>
          <cell r="FZ96">
            <v>0</v>
          </cell>
          <cell r="GE96">
            <v>0.90625</v>
          </cell>
          <cell r="GF96">
            <v>0</v>
          </cell>
          <cell r="GG96">
            <v>0</v>
          </cell>
          <cell r="GH96">
            <v>0</v>
          </cell>
          <cell r="GI96">
            <v>0</v>
          </cell>
          <cell r="GJ96">
            <v>0</v>
          </cell>
          <cell r="GK96">
            <v>0</v>
          </cell>
          <cell r="GL96">
            <v>0</v>
          </cell>
          <cell r="GM96">
            <v>0</v>
          </cell>
          <cell r="GN96">
            <v>0</v>
          </cell>
          <cell r="GO96">
            <v>0</v>
          </cell>
          <cell r="GP96">
            <v>0</v>
          </cell>
          <cell r="GQ96">
            <v>0</v>
          </cell>
          <cell r="GR96">
            <v>0</v>
          </cell>
          <cell r="GS96">
            <v>0</v>
          </cell>
          <cell r="GT96">
            <v>0</v>
          </cell>
          <cell r="GU96">
            <v>0</v>
          </cell>
          <cell r="GV96">
            <v>0</v>
          </cell>
          <cell r="GW96">
            <v>0</v>
          </cell>
          <cell r="GX96">
            <v>0</v>
          </cell>
          <cell r="GY96">
            <v>0</v>
          </cell>
          <cell r="GZ96">
            <v>0</v>
          </cell>
          <cell r="HA96">
            <v>0</v>
          </cell>
          <cell r="HB96">
            <v>0</v>
          </cell>
          <cell r="HC96">
            <v>0</v>
          </cell>
          <cell r="HD96">
            <v>0</v>
          </cell>
          <cell r="HE96">
            <v>0</v>
          </cell>
          <cell r="HF96">
            <v>0</v>
          </cell>
          <cell r="HG96">
            <v>0</v>
          </cell>
          <cell r="HH96">
            <v>0</v>
          </cell>
          <cell r="HI96">
            <v>0</v>
          </cell>
          <cell r="HJ96">
            <v>0</v>
          </cell>
          <cell r="HK96">
            <v>0</v>
          </cell>
          <cell r="HL96">
            <v>0</v>
          </cell>
          <cell r="HM96">
            <v>0</v>
          </cell>
          <cell r="HN96">
            <v>0</v>
          </cell>
          <cell r="HO96">
            <v>0</v>
          </cell>
          <cell r="HP96">
            <v>0</v>
          </cell>
          <cell r="HQ96">
            <v>0</v>
          </cell>
          <cell r="HR96">
            <v>0</v>
          </cell>
          <cell r="HS96">
            <v>0</v>
          </cell>
        </row>
        <row r="97">
          <cell r="EL97">
            <v>8.9166666666666661</v>
          </cell>
          <cell r="EM97">
            <v>0</v>
          </cell>
          <cell r="EN97">
            <v>0</v>
          </cell>
          <cell r="EO97">
            <v>0</v>
          </cell>
          <cell r="EP97">
            <v>0</v>
          </cell>
          <cell r="EQ97">
            <v>0</v>
          </cell>
          <cell r="ER97">
            <v>0</v>
          </cell>
          <cell r="ES97">
            <v>0</v>
          </cell>
          <cell r="ET97">
            <v>0</v>
          </cell>
          <cell r="EU97">
            <v>0</v>
          </cell>
          <cell r="EV97">
            <v>0</v>
          </cell>
          <cell r="EW97">
            <v>0</v>
          </cell>
          <cell r="EX97">
            <v>0</v>
          </cell>
          <cell r="EY97">
            <v>0</v>
          </cell>
          <cell r="EZ97">
            <v>0</v>
          </cell>
          <cell r="FA97">
            <v>0</v>
          </cell>
          <cell r="FB97">
            <v>0</v>
          </cell>
          <cell r="FC97">
            <v>0</v>
          </cell>
          <cell r="FD97">
            <v>0</v>
          </cell>
          <cell r="FE97">
            <v>0</v>
          </cell>
          <cell r="FF97">
            <v>0</v>
          </cell>
          <cell r="FG97">
            <v>0</v>
          </cell>
          <cell r="FH97">
            <v>0</v>
          </cell>
          <cell r="FI97">
            <v>0</v>
          </cell>
          <cell r="FJ97">
            <v>0</v>
          </cell>
          <cell r="FK97">
            <v>0</v>
          </cell>
          <cell r="FL97">
            <v>0</v>
          </cell>
          <cell r="FM97">
            <v>0</v>
          </cell>
          <cell r="FN97">
            <v>0</v>
          </cell>
          <cell r="FO97">
            <v>0</v>
          </cell>
          <cell r="FP97">
            <v>0</v>
          </cell>
          <cell r="FQ97">
            <v>0</v>
          </cell>
          <cell r="FR97">
            <v>0</v>
          </cell>
          <cell r="FS97">
            <v>0</v>
          </cell>
          <cell r="FT97">
            <v>0</v>
          </cell>
          <cell r="FU97">
            <v>0</v>
          </cell>
          <cell r="FV97">
            <v>0</v>
          </cell>
          <cell r="FW97">
            <v>0</v>
          </cell>
          <cell r="FX97">
            <v>0</v>
          </cell>
          <cell r="FY97">
            <v>0</v>
          </cell>
          <cell r="FZ97">
            <v>0</v>
          </cell>
          <cell r="GE97">
            <v>8.9166666666666661</v>
          </cell>
          <cell r="GF97">
            <v>0</v>
          </cell>
          <cell r="GG97">
            <v>0</v>
          </cell>
          <cell r="GH97">
            <v>0</v>
          </cell>
          <cell r="GI97">
            <v>0</v>
          </cell>
          <cell r="GJ97">
            <v>0</v>
          </cell>
          <cell r="GK97">
            <v>0</v>
          </cell>
          <cell r="GL97">
            <v>0</v>
          </cell>
          <cell r="GM97">
            <v>0</v>
          </cell>
          <cell r="GN97">
            <v>0</v>
          </cell>
          <cell r="GO97">
            <v>0</v>
          </cell>
          <cell r="GP97">
            <v>0</v>
          </cell>
          <cell r="GQ97">
            <v>0</v>
          </cell>
          <cell r="GR97">
            <v>0</v>
          </cell>
          <cell r="GS97">
            <v>0</v>
          </cell>
          <cell r="GT97">
            <v>0</v>
          </cell>
          <cell r="GU97">
            <v>0</v>
          </cell>
          <cell r="GV97">
            <v>0</v>
          </cell>
          <cell r="GW97">
            <v>0</v>
          </cell>
          <cell r="GX97">
            <v>0</v>
          </cell>
          <cell r="GY97">
            <v>0</v>
          </cell>
          <cell r="GZ97">
            <v>0</v>
          </cell>
          <cell r="HA97">
            <v>0</v>
          </cell>
          <cell r="HB97">
            <v>0</v>
          </cell>
          <cell r="HC97">
            <v>0</v>
          </cell>
          <cell r="HD97">
            <v>0</v>
          </cell>
          <cell r="HE97">
            <v>0</v>
          </cell>
          <cell r="HF97">
            <v>0</v>
          </cell>
          <cell r="HG97">
            <v>0</v>
          </cell>
          <cell r="HH97">
            <v>0</v>
          </cell>
          <cell r="HI97">
            <v>0</v>
          </cell>
          <cell r="HJ97">
            <v>0</v>
          </cell>
          <cell r="HK97">
            <v>0</v>
          </cell>
          <cell r="HL97">
            <v>0</v>
          </cell>
          <cell r="HM97">
            <v>0</v>
          </cell>
          <cell r="HN97">
            <v>0</v>
          </cell>
          <cell r="HO97">
            <v>0</v>
          </cell>
          <cell r="HP97">
            <v>0</v>
          </cell>
          <cell r="HQ97">
            <v>0</v>
          </cell>
          <cell r="HR97">
            <v>0</v>
          </cell>
          <cell r="HS97">
            <v>0</v>
          </cell>
        </row>
        <row r="98">
          <cell r="EL98">
            <v>0.92708333333333337</v>
          </cell>
          <cell r="EM98">
            <v>0</v>
          </cell>
          <cell r="EN98">
            <v>0</v>
          </cell>
          <cell r="EO98">
            <v>0</v>
          </cell>
          <cell r="EP98">
            <v>0</v>
          </cell>
          <cell r="EQ98">
            <v>0</v>
          </cell>
          <cell r="ER98">
            <v>0</v>
          </cell>
          <cell r="ES98">
            <v>0</v>
          </cell>
          <cell r="ET98">
            <v>0</v>
          </cell>
          <cell r="EU98">
            <v>0</v>
          </cell>
          <cell r="EV98">
            <v>0</v>
          </cell>
          <cell r="EW98">
            <v>0</v>
          </cell>
          <cell r="EX98">
            <v>0</v>
          </cell>
          <cell r="EY98">
            <v>0</v>
          </cell>
          <cell r="EZ98">
            <v>0</v>
          </cell>
          <cell r="FA98">
            <v>0</v>
          </cell>
          <cell r="FB98">
            <v>0</v>
          </cell>
          <cell r="FC98">
            <v>0</v>
          </cell>
          <cell r="FD98">
            <v>0</v>
          </cell>
          <cell r="FE98">
            <v>0</v>
          </cell>
          <cell r="FF98">
            <v>0</v>
          </cell>
          <cell r="FG98">
            <v>0</v>
          </cell>
          <cell r="FH98">
            <v>0</v>
          </cell>
          <cell r="FI98">
            <v>0</v>
          </cell>
          <cell r="FJ98">
            <v>0</v>
          </cell>
          <cell r="FK98">
            <v>0</v>
          </cell>
          <cell r="FL98">
            <v>0</v>
          </cell>
          <cell r="FM98">
            <v>0</v>
          </cell>
          <cell r="FN98">
            <v>0</v>
          </cell>
          <cell r="FO98">
            <v>0</v>
          </cell>
          <cell r="FP98">
            <v>0</v>
          </cell>
          <cell r="FQ98">
            <v>0</v>
          </cell>
          <cell r="FR98">
            <v>0</v>
          </cell>
          <cell r="FS98">
            <v>0</v>
          </cell>
          <cell r="FT98">
            <v>0</v>
          </cell>
          <cell r="FU98">
            <v>0</v>
          </cell>
          <cell r="FV98">
            <v>0</v>
          </cell>
          <cell r="FW98">
            <v>0</v>
          </cell>
          <cell r="FX98">
            <v>0</v>
          </cell>
          <cell r="FY98">
            <v>0</v>
          </cell>
          <cell r="FZ98">
            <v>0</v>
          </cell>
          <cell r="GE98">
            <v>0.92708333333333337</v>
          </cell>
          <cell r="GF98">
            <v>0</v>
          </cell>
          <cell r="GG98">
            <v>0</v>
          </cell>
          <cell r="GH98">
            <v>0</v>
          </cell>
          <cell r="GI98">
            <v>0</v>
          </cell>
          <cell r="GJ98">
            <v>0</v>
          </cell>
          <cell r="GK98">
            <v>0</v>
          </cell>
          <cell r="GL98">
            <v>0</v>
          </cell>
          <cell r="GM98">
            <v>0</v>
          </cell>
          <cell r="GN98">
            <v>0</v>
          </cell>
          <cell r="GO98">
            <v>0</v>
          </cell>
          <cell r="GP98">
            <v>0</v>
          </cell>
          <cell r="GQ98">
            <v>0</v>
          </cell>
          <cell r="GR98">
            <v>0</v>
          </cell>
          <cell r="GS98">
            <v>0</v>
          </cell>
          <cell r="GT98">
            <v>0</v>
          </cell>
          <cell r="GU98">
            <v>0</v>
          </cell>
          <cell r="GV98">
            <v>0</v>
          </cell>
          <cell r="GW98">
            <v>0</v>
          </cell>
          <cell r="GX98">
            <v>0</v>
          </cell>
          <cell r="GY98">
            <v>0</v>
          </cell>
          <cell r="GZ98">
            <v>0</v>
          </cell>
          <cell r="HA98">
            <v>0</v>
          </cell>
          <cell r="HB98">
            <v>0</v>
          </cell>
          <cell r="HC98">
            <v>0</v>
          </cell>
          <cell r="HD98">
            <v>0</v>
          </cell>
          <cell r="HE98">
            <v>0</v>
          </cell>
          <cell r="HF98">
            <v>0</v>
          </cell>
          <cell r="HG98">
            <v>0</v>
          </cell>
          <cell r="HH98">
            <v>0</v>
          </cell>
          <cell r="HI98">
            <v>0</v>
          </cell>
          <cell r="HJ98">
            <v>0</v>
          </cell>
          <cell r="HK98">
            <v>0</v>
          </cell>
          <cell r="HL98">
            <v>0</v>
          </cell>
          <cell r="HM98">
            <v>0</v>
          </cell>
          <cell r="HN98">
            <v>0</v>
          </cell>
          <cell r="HO98">
            <v>0</v>
          </cell>
          <cell r="HP98">
            <v>0</v>
          </cell>
          <cell r="HQ98">
            <v>0</v>
          </cell>
          <cell r="HR98">
            <v>0</v>
          </cell>
          <cell r="HS98">
            <v>0</v>
          </cell>
        </row>
        <row r="99">
          <cell r="EL99">
            <v>0.9375</v>
          </cell>
          <cell r="EM99">
            <v>0</v>
          </cell>
          <cell r="EN99">
            <v>0</v>
          </cell>
          <cell r="EO99">
            <v>0</v>
          </cell>
          <cell r="EP99">
            <v>0</v>
          </cell>
          <cell r="EQ99">
            <v>0</v>
          </cell>
          <cell r="ER99">
            <v>0</v>
          </cell>
          <cell r="ES99">
            <v>0</v>
          </cell>
          <cell r="ET99">
            <v>0</v>
          </cell>
          <cell r="EU99">
            <v>0</v>
          </cell>
          <cell r="EV99">
            <v>0</v>
          </cell>
          <cell r="EW99">
            <v>0</v>
          </cell>
          <cell r="EX99">
            <v>0</v>
          </cell>
          <cell r="EY99">
            <v>0</v>
          </cell>
          <cell r="EZ99">
            <v>0</v>
          </cell>
          <cell r="FA99">
            <v>0</v>
          </cell>
          <cell r="FB99">
            <v>0</v>
          </cell>
          <cell r="FC99">
            <v>0</v>
          </cell>
          <cell r="FD99">
            <v>0</v>
          </cell>
          <cell r="FE99">
            <v>0</v>
          </cell>
          <cell r="FF99">
            <v>0</v>
          </cell>
          <cell r="FG99">
            <v>0</v>
          </cell>
          <cell r="FH99">
            <v>0</v>
          </cell>
          <cell r="FI99">
            <v>0</v>
          </cell>
          <cell r="FJ99">
            <v>0</v>
          </cell>
          <cell r="FK99">
            <v>0</v>
          </cell>
          <cell r="FL99">
            <v>0</v>
          </cell>
          <cell r="FM99">
            <v>0</v>
          </cell>
          <cell r="FN99">
            <v>0</v>
          </cell>
          <cell r="FO99">
            <v>0</v>
          </cell>
          <cell r="FP99">
            <v>0</v>
          </cell>
          <cell r="FQ99">
            <v>0</v>
          </cell>
          <cell r="FR99">
            <v>0</v>
          </cell>
          <cell r="FS99">
            <v>0</v>
          </cell>
          <cell r="FT99">
            <v>0</v>
          </cell>
          <cell r="FU99">
            <v>0</v>
          </cell>
          <cell r="FV99">
            <v>0</v>
          </cell>
          <cell r="FW99">
            <v>0</v>
          </cell>
          <cell r="FX99">
            <v>0</v>
          </cell>
          <cell r="FY99">
            <v>0</v>
          </cell>
          <cell r="FZ99">
            <v>0</v>
          </cell>
          <cell r="GE99">
            <v>0.9375</v>
          </cell>
          <cell r="GF99">
            <v>0</v>
          </cell>
          <cell r="GG99">
            <v>0</v>
          </cell>
          <cell r="GH99">
            <v>0</v>
          </cell>
          <cell r="GI99">
            <v>0</v>
          </cell>
          <cell r="GJ99">
            <v>0</v>
          </cell>
          <cell r="GK99">
            <v>0</v>
          </cell>
          <cell r="GL99">
            <v>0</v>
          </cell>
          <cell r="GM99">
            <v>0</v>
          </cell>
          <cell r="GN99">
            <v>0</v>
          </cell>
          <cell r="GO99">
            <v>0</v>
          </cell>
          <cell r="GP99">
            <v>0</v>
          </cell>
          <cell r="GQ99">
            <v>0</v>
          </cell>
          <cell r="GR99">
            <v>0</v>
          </cell>
          <cell r="GS99">
            <v>0</v>
          </cell>
          <cell r="GT99">
            <v>0</v>
          </cell>
          <cell r="GU99">
            <v>0</v>
          </cell>
          <cell r="GV99">
            <v>0</v>
          </cell>
          <cell r="GW99">
            <v>0</v>
          </cell>
          <cell r="GX99">
            <v>0</v>
          </cell>
          <cell r="GY99">
            <v>0</v>
          </cell>
          <cell r="GZ99">
            <v>0</v>
          </cell>
          <cell r="HA99">
            <v>0</v>
          </cell>
          <cell r="HB99">
            <v>0</v>
          </cell>
          <cell r="HC99">
            <v>0</v>
          </cell>
          <cell r="HD99">
            <v>0</v>
          </cell>
          <cell r="HE99">
            <v>0</v>
          </cell>
          <cell r="HF99">
            <v>0</v>
          </cell>
          <cell r="HG99">
            <v>0</v>
          </cell>
          <cell r="HH99">
            <v>0</v>
          </cell>
          <cell r="HI99">
            <v>0</v>
          </cell>
          <cell r="HJ99">
            <v>0</v>
          </cell>
          <cell r="HK99">
            <v>0</v>
          </cell>
          <cell r="HL99">
            <v>0</v>
          </cell>
          <cell r="HM99">
            <v>0</v>
          </cell>
          <cell r="HN99">
            <v>0</v>
          </cell>
          <cell r="HO99">
            <v>0</v>
          </cell>
          <cell r="HP99">
            <v>0</v>
          </cell>
          <cell r="HQ99">
            <v>0</v>
          </cell>
          <cell r="HR99">
            <v>0</v>
          </cell>
          <cell r="HS99">
            <v>0</v>
          </cell>
        </row>
        <row r="100">
          <cell r="EL100">
            <v>0.94791666666666663</v>
          </cell>
          <cell r="EM100">
            <v>0</v>
          </cell>
          <cell r="EN100">
            <v>0</v>
          </cell>
          <cell r="EO100">
            <v>0</v>
          </cell>
          <cell r="EP100">
            <v>0</v>
          </cell>
          <cell r="EQ100">
            <v>0</v>
          </cell>
          <cell r="ER100">
            <v>0</v>
          </cell>
          <cell r="ES100">
            <v>0</v>
          </cell>
          <cell r="ET100">
            <v>0</v>
          </cell>
          <cell r="EU100">
            <v>0</v>
          </cell>
          <cell r="EV100">
            <v>0</v>
          </cell>
          <cell r="EW100">
            <v>0</v>
          </cell>
          <cell r="EX100">
            <v>0</v>
          </cell>
          <cell r="EY100">
            <v>0</v>
          </cell>
          <cell r="EZ100">
            <v>0</v>
          </cell>
          <cell r="FA100">
            <v>0</v>
          </cell>
          <cell r="FB100">
            <v>0</v>
          </cell>
          <cell r="FC100">
            <v>0</v>
          </cell>
          <cell r="FD100">
            <v>0</v>
          </cell>
          <cell r="FE100">
            <v>0</v>
          </cell>
          <cell r="FF100">
            <v>0</v>
          </cell>
          <cell r="FG100">
            <v>0</v>
          </cell>
          <cell r="FH100">
            <v>0</v>
          </cell>
          <cell r="FI100">
            <v>0</v>
          </cell>
          <cell r="FJ100">
            <v>0</v>
          </cell>
          <cell r="FK100">
            <v>0</v>
          </cell>
          <cell r="FL100">
            <v>0</v>
          </cell>
          <cell r="FM100">
            <v>0</v>
          </cell>
          <cell r="FN100">
            <v>0</v>
          </cell>
          <cell r="FO100">
            <v>0</v>
          </cell>
          <cell r="FP100">
            <v>0</v>
          </cell>
          <cell r="FQ100">
            <v>0</v>
          </cell>
          <cell r="FR100">
            <v>0</v>
          </cell>
          <cell r="FS100">
            <v>0</v>
          </cell>
          <cell r="FT100">
            <v>0</v>
          </cell>
          <cell r="FU100">
            <v>0</v>
          </cell>
          <cell r="FV100">
            <v>0</v>
          </cell>
          <cell r="FW100">
            <v>0</v>
          </cell>
          <cell r="FX100">
            <v>0</v>
          </cell>
          <cell r="FY100">
            <v>0</v>
          </cell>
          <cell r="FZ100">
            <v>0</v>
          </cell>
          <cell r="GE100">
            <v>0.94791666666666663</v>
          </cell>
          <cell r="GF100">
            <v>0</v>
          </cell>
          <cell r="GG100">
            <v>0</v>
          </cell>
          <cell r="GH100">
            <v>0</v>
          </cell>
          <cell r="GI100">
            <v>0</v>
          </cell>
          <cell r="GJ100">
            <v>0</v>
          </cell>
          <cell r="GK100">
            <v>0</v>
          </cell>
          <cell r="GL100">
            <v>0</v>
          </cell>
          <cell r="GM100">
            <v>0</v>
          </cell>
          <cell r="GN100">
            <v>0</v>
          </cell>
          <cell r="GO100">
            <v>0</v>
          </cell>
          <cell r="GP100">
            <v>0</v>
          </cell>
          <cell r="GQ100">
            <v>0</v>
          </cell>
          <cell r="GR100">
            <v>0</v>
          </cell>
          <cell r="GS100">
            <v>0</v>
          </cell>
          <cell r="GT100">
            <v>0</v>
          </cell>
          <cell r="GU100">
            <v>0</v>
          </cell>
          <cell r="GV100">
            <v>0</v>
          </cell>
          <cell r="GW100">
            <v>0</v>
          </cell>
          <cell r="GX100">
            <v>0</v>
          </cell>
          <cell r="GY100">
            <v>0</v>
          </cell>
          <cell r="GZ100">
            <v>0</v>
          </cell>
          <cell r="HA100">
            <v>0</v>
          </cell>
          <cell r="HB100">
            <v>0</v>
          </cell>
          <cell r="HC100">
            <v>0</v>
          </cell>
          <cell r="HD100">
            <v>0</v>
          </cell>
          <cell r="HE100">
            <v>0</v>
          </cell>
          <cell r="HF100">
            <v>0</v>
          </cell>
          <cell r="HG100">
            <v>0</v>
          </cell>
          <cell r="HH100">
            <v>0</v>
          </cell>
          <cell r="HI100">
            <v>0</v>
          </cell>
          <cell r="HJ100">
            <v>0</v>
          </cell>
          <cell r="HK100">
            <v>0</v>
          </cell>
          <cell r="HL100">
            <v>0</v>
          </cell>
          <cell r="HM100">
            <v>0</v>
          </cell>
          <cell r="HN100">
            <v>0</v>
          </cell>
          <cell r="HO100">
            <v>0</v>
          </cell>
          <cell r="HP100">
            <v>0</v>
          </cell>
          <cell r="HQ100">
            <v>0</v>
          </cell>
          <cell r="HR100">
            <v>0</v>
          </cell>
          <cell r="HS100">
            <v>0</v>
          </cell>
        </row>
        <row r="101">
          <cell r="EL101">
            <v>0.95833333333333337</v>
          </cell>
          <cell r="EM101">
            <v>0</v>
          </cell>
          <cell r="EN101">
            <v>0</v>
          </cell>
          <cell r="EO101">
            <v>0</v>
          </cell>
          <cell r="EP101">
            <v>0</v>
          </cell>
          <cell r="EQ101">
            <v>0</v>
          </cell>
          <cell r="ER101">
            <v>0</v>
          </cell>
          <cell r="ES101">
            <v>0</v>
          </cell>
          <cell r="ET101">
            <v>0</v>
          </cell>
          <cell r="EU101">
            <v>0</v>
          </cell>
          <cell r="EV101">
            <v>0</v>
          </cell>
          <cell r="EW101">
            <v>0</v>
          </cell>
          <cell r="EX101">
            <v>0</v>
          </cell>
          <cell r="EY101">
            <v>0</v>
          </cell>
          <cell r="EZ101">
            <v>0</v>
          </cell>
          <cell r="FA101">
            <v>0</v>
          </cell>
          <cell r="FB101">
            <v>0</v>
          </cell>
          <cell r="FC101">
            <v>0</v>
          </cell>
          <cell r="FD101">
            <v>0</v>
          </cell>
          <cell r="FE101">
            <v>0</v>
          </cell>
          <cell r="FF101">
            <v>0</v>
          </cell>
          <cell r="FG101">
            <v>0</v>
          </cell>
          <cell r="FH101">
            <v>0</v>
          </cell>
          <cell r="FI101">
            <v>0</v>
          </cell>
          <cell r="FJ101">
            <v>0</v>
          </cell>
          <cell r="FK101">
            <v>0</v>
          </cell>
          <cell r="FL101">
            <v>0</v>
          </cell>
          <cell r="FM101">
            <v>0</v>
          </cell>
          <cell r="FN101">
            <v>0</v>
          </cell>
          <cell r="FO101">
            <v>0</v>
          </cell>
          <cell r="FP101">
            <v>0</v>
          </cell>
          <cell r="FQ101">
            <v>0</v>
          </cell>
          <cell r="FR101">
            <v>0</v>
          </cell>
          <cell r="FS101">
            <v>0</v>
          </cell>
          <cell r="FT101">
            <v>0</v>
          </cell>
          <cell r="FU101">
            <v>0</v>
          </cell>
          <cell r="FV101">
            <v>0</v>
          </cell>
          <cell r="FW101">
            <v>0</v>
          </cell>
          <cell r="FX101">
            <v>0</v>
          </cell>
          <cell r="FY101">
            <v>0</v>
          </cell>
          <cell r="FZ101">
            <v>0</v>
          </cell>
          <cell r="GE101">
            <v>0.95833333333333337</v>
          </cell>
          <cell r="GF101">
            <v>0</v>
          </cell>
          <cell r="GG101">
            <v>0</v>
          </cell>
          <cell r="GH101">
            <v>0</v>
          </cell>
          <cell r="GI101">
            <v>0</v>
          </cell>
          <cell r="GJ101">
            <v>0</v>
          </cell>
          <cell r="GK101">
            <v>0</v>
          </cell>
          <cell r="GL101">
            <v>0</v>
          </cell>
          <cell r="GM101">
            <v>0</v>
          </cell>
          <cell r="GN101">
            <v>0</v>
          </cell>
          <cell r="GO101">
            <v>0</v>
          </cell>
          <cell r="GP101">
            <v>0</v>
          </cell>
          <cell r="GQ101">
            <v>0</v>
          </cell>
          <cell r="GR101">
            <v>0</v>
          </cell>
          <cell r="GS101">
            <v>0</v>
          </cell>
          <cell r="GT101">
            <v>0</v>
          </cell>
          <cell r="GU101">
            <v>0</v>
          </cell>
          <cell r="GV101">
            <v>0</v>
          </cell>
          <cell r="GW101">
            <v>0</v>
          </cell>
          <cell r="GX101">
            <v>0</v>
          </cell>
          <cell r="GY101">
            <v>0</v>
          </cell>
          <cell r="GZ101">
            <v>0</v>
          </cell>
          <cell r="HA101">
            <v>0</v>
          </cell>
          <cell r="HB101">
            <v>0</v>
          </cell>
          <cell r="HC101">
            <v>0</v>
          </cell>
          <cell r="HD101">
            <v>0</v>
          </cell>
          <cell r="HE101">
            <v>0</v>
          </cell>
          <cell r="HF101">
            <v>0</v>
          </cell>
          <cell r="HG101">
            <v>0</v>
          </cell>
          <cell r="HH101">
            <v>0</v>
          </cell>
          <cell r="HI101">
            <v>0</v>
          </cell>
          <cell r="HJ101">
            <v>0</v>
          </cell>
          <cell r="HK101">
            <v>0</v>
          </cell>
          <cell r="HL101">
            <v>0</v>
          </cell>
          <cell r="HM101">
            <v>0</v>
          </cell>
          <cell r="HN101">
            <v>0</v>
          </cell>
          <cell r="HO101">
            <v>0</v>
          </cell>
          <cell r="HP101">
            <v>0</v>
          </cell>
          <cell r="HQ101">
            <v>0</v>
          </cell>
          <cell r="HR101">
            <v>0</v>
          </cell>
          <cell r="HS101">
            <v>0</v>
          </cell>
        </row>
      </sheetData>
      <sheetData sheetId="19">
        <row r="8">
          <cell r="EL8"/>
          <cell r="EM8" t="str">
            <v>Left</v>
          </cell>
          <cell r="EN8" t="str">
            <v>Thru</v>
          </cell>
          <cell r="EO8" t="str">
            <v>Right</v>
          </cell>
          <cell r="EP8" t="str">
            <v>U Turns</v>
          </cell>
          <cell r="EQ8" t="str">
            <v>XX</v>
          </cell>
          <cell r="ER8" t="str">
            <v>XX</v>
          </cell>
          <cell r="ES8" t="str">
            <v>Left</v>
          </cell>
          <cell r="ET8" t="str">
            <v>Thru</v>
          </cell>
          <cell r="EU8" t="str">
            <v>Right</v>
          </cell>
          <cell r="EV8" t="str">
            <v>U Turns</v>
          </cell>
          <cell r="EW8" t="str">
            <v>XX</v>
          </cell>
          <cell r="EX8" t="str">
            <v>XX</v>
          </cell>
          <cell r="EY8" t="str">
            <v>Left</v>
          </cell>
          <cell r="EZ8" t="str">
            <v>Thru</v>
          </cell>
          <cell r="FA8" t="str">
            <v>Right</v>
          </cell>
          <cell r="FB8" t="str">
            <v>U Turns</v>
          </cell>
          <cell r="FC8" t="str">
            <v>XX</v>
          </cell>
          <cell r="FD8" t="str">
            <v>XX</v>
          </cell>
          <cell r="FE8" t="str">
            <v>Left</v>
          </cell>
          <cell r="FF8" t="str">
            <v>Thru</v>
          </cell>
          <cell r="FG8" t="str">
            <v>Right</v>
          </cell>
          <cell r="FH8" t="str">
            <v>U Turns</v>
          </cell>
          <cell r="FI8" t="str">
            <v>XX</v>
          </cell>
          <cell r="FJ8" t="str">
            <v>XX</v>
          </cell>
          <cell r="FK8" t="str">
            <v>Left</v>
          </cell>
          <cell r="FL8" t="str">
            <v>Thru</v>
          </cell>
          <cell r="FM8" t="str">
            <v>Right</v>
          </cell>
          <cell r="FN8" t="str">
            <v>U Turns</v>
          </cell>
          <cell r="FO8" t="str">
            <v>XX</v>
          </cell>
          <cell r="FP8" t="str">
            <v>XX</v>
          </cell>
          <cell r="FQ8" t="str">
            <v>Left</v>
          </cell>
          <cell r="FR8" t="str">
            <v>Thru</v>
          </cell>
          <cell r="FS8" t="str">
            <v>Right</v>
          </cell>
          <cell r="FT8" t="str">
            <v>U Turns</v>
          </cell>
          <cell r="FU8" t="str">
            <v>XX</v>
          </cell>
          <cell r="FV8" t="str">
            <v>XX</v>
          </cell>
          <cell r="FW8" t="str">
            <v>NB</v>
          </cell>
          <cell r="FX8" t="str">
            <v>SB</v>
          </cell>
          <cell r="FY8" t="str">
            <v>EB</v>
          </cell>
          <cell r="FZ8" t="str">
            <v>WB</v>
          </cell>
          <cell r="GE8"/>
          <cell r="GF8" t="str">
            <v>Left</v>
          </cell>
          <cell r="GG8" t="str">
            <v>Thru</v>
          </cell>
          <cell r="GH8" t="str">
            <v>Right</v>
          </cell>
          <cell r="GI8" t="str">
            <v>U Turns</v>
          </cell>
          <cell r="GJ8" t="str">
            <v>XX</v>
          </cell>
          <cell r="GK8" t="str">
            <v>XX</v>
          </cell>
          <cell r="GL8" t="str">
            <v>Left</v>
          </cell>
          <cell r="GM8" t="str">
            <v>Thru</v>
          </cell>
          <cell r="GN8" t="str">
            <v>Right</v>
          </cell>
          <cell r="GO8" t="str">
            <v>U Turns</v>
          </cell>
          <cell r="GP8" t="str">
            <v>XX</v>
          </cell>
          <cell r="GQ8" t="str">
            <v>XX</v>
          </cell>
          <cell r="GR8" t="str">
            <v>Left</v>
          </cell>
          <cell r="GS8" t="str">
            <v>Thru</v>
          </cell>
          <cell r="GT8" t="str">
            <v>Right</v>
          </cell>
          <cell r="GU8" t="str">
            <v>U Turns</v>
          </cell>
          <cell r="GV8" t="str">
            <v>XX</v>
          </cell>
          <cell r="GW8" t="str">
            <v>XX</v>
          </cell>
          <cell r="GX8" t="str">
            <v>Left</v>
          </cell>
          <cell r="GY8" t="str">
            <v>Thru</v>
          </cell>
          <cell r="GZ8" t="str">
            <v>Right</v>
          </cell>
          <cell r="HA8" t="str">
            <v>U Turns</v>
          </cell>
          <cell r="HB8" t="str">
            <v>XX</v>
          </cell>
          <cell r="HC8" t="str">
            <v>XX</v>
          </cell>
          <cell r="HD8" t="str">
            <v>Left</v>
          </cell>
          <cell r="HE8" t="str">
            <v>Thru</v>
          </cell>
          <cell r="HF8" t="str">
            <v>Right</v>
          </cell>
          <cell r="HG8" t="str">
            <v>U Turns</v>
          </cell>
          <cell r="HH8" t="str">
            <v>XX</v>
          </cell>
          <cell r="HI8" t="str">
            <v>XX</v>
          </cell>
          <cell r="HJ8" t="str">
            <v>Left</v>
          </cell>
          <cell r="HK8" t="str">
            <v>Thru</v>
          </cell>
          <cell r="HL8" t="str">
            <v>Right</v>
          </cell>
          <cell r="HM8" t="str">
            <v>U Turns</v>
          </cell>
          <cell r="HN8" t="str">
            <v>XX</v>
          </cell>
          <cell r="HO8" t="str">
            <v>XX</v>
          </cell>
          <cell r="HP8" t="str">
            <v>NB</v>
          </cell>
          <cell r="HQ8" t="str">
            <v>SB</v>
          </cell>
          <cell r="HR8" t="str">
            <v>EB</v>
          </cell>
          <cell r="HS8" t="str">
            <v>WB</v>
          </cell>
        </row>
        <row r="9">
          <cell r="EL9">
            <v>0</v>
          </cell>
          <cell r="EM9">
            <v>0</v>
          </cell>
          <cell r="EN9">
            <v>0</v>
          </cell>
          <cell r="EO9">
            <v>0</v>
          </cell>
          <cell r="EP9">
            <v>0</v>
          </cell>
          <cell r="EQ9">
            <v>0</v>
          </cell>
          <cell r="ER9">
            <v>0</v>
          </cell>
          <cell r="ES9">
            <v>0</v>
          </cell>
          <cell r="ET9">
            <v>0</v>
          </cell>
          <cell r="EU9">
            <v>0</v>
          </cell>
          <cell r="EV9">
            <v>0</v>
          </cell>
          <cell r="EW9">
            <v>0</v>
          </cell>
          <cell r="EX9">
            <v>0</v>
          </cell>
          <cell r="EY9">
            <v>0</v>
          </cell>
          <cell r="EZ9">
            <v>0</v>
          </cell>
          <cell r="FA9">
            <v>0</v>
          </cell>
          <cell r="FB9">
            <v>0</v>
          </cell>
          <cell r="FC9">
            <v>0</v>
          </cell>
          <cell r="FD9">
            <v>0</v>
          </cell>
          <cell r="FE9">
            <v>0</v>
          </cell>
          <cell r="FF9">
            <v>0</v>
          </cell>
          <cell r="FG9">
            <v>0</v>
          </cell>
          <cell r="FH9">
            <v>0</v>
          </cell>
          <cell r="FI9">
            <v>0</v>
          </cell>
          <cell r="FJ9">
            <v>0</v>
          </cell>
          <cell r="FK9">
            <v>0</v>
          </cell>
          <cell r="FL9">
            <v>0</v>
          </cell>
          <cell r="FM9">
            <v>0</v>
          </cell>
          <cell r="FN9">
            <v>0</v>
          </cell>
          <cell r="FO9">
            <v>0</v>
          </cell>
          <cell r="FP9">
            <v>0</v>
          </cell>
          <cell r="FQ9">
            <v>0</v>
          </cell>
          <cell r="FR9">
            <v>0</v>
          </cell>
          <cell r="FS9">
            <v>0</v>
          </cell>
          <cell r="FT9">
            <v>0</v>
          </cell>
          <cell r="FU9">
            <v>0</v>
          </cell>
          <cell r="FV9">
            <v>0</v>
          </cell>
          <cell r="FW9">
            <v>0</v>
          </cell>
          <cell r="FX9">
            <v>0</v>
          </cell>
          <cell r="FY9">
            <v>0</v>
          </cell>
          <cell r="FZ9">
            <v>0</v>
          </cell>
          <cell r="GE9">
            <v>0</v>
          </cell>
          <cell r="GF9">
            <v>0</v>
          </cell>
          <cell r="GG9">
            <v>0</v>
          </cell>
          <cell r="GH9">
            <v>0</v>
          </cell>
          <cell r="GI9">
            <v>0</v>
          </cell>
          <cell r="GJ9">
            <v>0</v>
          </cell>
          <cell r="GK9">
            <v>0</v>
          </cell>
          <cell r="GL9">
            <v>0</v>
          </cell>
          <cell r="GM9">
            <v>0</v>
          </cell>
          <cell r="GN9">
            <v>0</v>
          </cell>
          <cell r="GO9">
            <v>0</v>
          </cell>
          <cell r="GP9">
            <v>0</v>
          </cell>
          <cell r="GQ9">
            <v>0</v>
          </cell>
          <cell r="GR9">
            <v>0</v>
          </cell>
          <cell r="GS9">
            <v>0</v>
          </cell>
          <cell r="GT9">
            <v>0</v>
          </cell>
          <cell r="GU9">
            <v>0</v>
          </cell>
          <cell r="GV9">
            <v>0</v>
          </cell>
          <cell r="GW9">
            <v>0</v>
          </cell>
          <cell r="GX9">
            <v>0</v>
          </cell>
          <cell r="GY9">
            <v>0</v>
          </cell>
          <cell r="GZ9">
            <v>0</v>
          </cell>
          <cell r="HA9">
            <v>0</v>
          </cell>
          <cell r="HB9">
            <v>0</v>
          </cell>
          <cell r="HC9">
            <v>0</v>
          </cell>
          <cell r="HD9">
            <v>0</v>
          </cell>
          <cell r="HE9">
            <v>0</v>
          </cell>
          <cell r="HF9">
            <v>0</v>
          </cell>
          <cell r="HG9">
            <v>0</v>
          </cell>
          <cell r="HH9">
            <v>0</v>
          </cell>
          <cell r="HI9">
            <v>0</v>
          </cell>
          <cell r="HJ9">
            <v>0</v>
          </cell>
          <cell r="HK9">
            <v>0</v>
          </cell>
          <cell r="HL9">
            <v>0</v>
          </cell>
          <cell r="HM9">
            <v>0</v>
          </cell>
          <cell r="HN9">
            <v>0</v>
          </cell>
          <cell r="HO9">
            <v>0</v>
          </cell>
          <cell r="HP9">
            <v>0</v>
          </cell>
          <cell r="HQ9">
            <v>0</v>
          </cell>
          <cell r="HR9">
            <v>0</v>
          </cell>
          <cell r="HS9">
            <v>0</v>
          </cell>
        </row>
        <row r="10">
          <cell r="EL10">
            <v>1.0416666666666666E-2</v>
          </cell>
          <cell r="EM10">
            <v>0</v>
          </cell>
          <cell r="EN10">
            <v>0</v>
          </cell>
          <cell r="EO10">
            <v>0</v>
          </cell>
          <cell r="EP10">
            <v>0</v>
          </cell>
          <cell r="EQ10">
            <v>0</v>
          </cell>
          <cell r="ER10">
            <v>0</v>
          </cell>
          <cell r="ES10">
            <v>0</v>
          </cell>
          <cell r="ET10">
            <v>0</v>
          </cell>
          <cell r="EU10">
            <v>0</v>
          </cell>
          <cell r="EV10">
            <v>0</v>
          </cell>
          <cell r="EW10">
            <v>0</v>
          </cell>
          <cell r="EX10">
            <v>0</v>
          </cell>
          <cell r="EY10">
            <v>0</v>
          </cell>
          <cell r="EZ10">
            <v>0</v>
          </cell>
          <cell r="FA10">
            <v>0</v>
          </cell>
          <cell r="FB10">
            <v>0</v>
          </cell>
          <cell r="FC10">
            <v>0</v>
          </cell>
          <cell r="FD10">
            <v>0</v>
          </cell>
          <cell r="FE10">
            <v>0</v>
          </cell>
          <cell r="FF10">
            <v>0</v>
          </cell>
          <cell r="FG10">
            <v>0</v>
          </cell>
          <cell r="FH10">
            <v>0</v>
          </cell>
          <cell r="FI10">
            <v>0</v>
          </cell>
          <cell r="FJ10">
            <v>0</v>
          </cell>
          <cell r="FK10">
            <v>0</v>
          </cell>
          <cell r="FL10">
            <v>0</v>
          </cell>
          <cell r="FM10">
            <v>0</v>
          </cell>
          <cell r="FN10">
            <v>0</v>
          </cell>
          <cell r="FO10">
            <v>0</v>
          </cell>
          <cell r="FP10">
            <v>0</v>
          </cell>
          <cell r="FQ10">
            <v>0</v>
          </cell>
          <cell r="FR10">
            <v>0</v>
          </cell>
          <cell r="FS10">
            <v>0</v>
          </cell>
          <cell r="FT10">
            <v>0</v>
          </cell>
          <cell r="FU10">
            <v>0</v>
          </cell>
          <cell r="FV10">
            <v>0</v>
          </cell>
          <cell r="FW10">
            <v>0</v>
          </cell>
          <cell r="FX10">
            <v>0</v>
          </cell>
          <cell r="FY10">
            <v>0</v>
          </cell>
          <cell r="FZ10">
            <v>0</v>
          </cell>
          <cell r="GE10">
            <v>1.0416666666666666E-2</v>
          </cell>
          <cell r="GF10">
            <v>0</v>
          </cell>
          <cell r="GG10">
            <v>0</v>
          </cell>
          <cell r="GH10">
            <v>0</v>
          </cell>
          <cell r="GI10">
            <v>0</v>
          </cell>
          <cell r="GJ10">
            <v>0</v>
          </cell>
          <cell r="GK10">
            <v>0</v>
          </cell>
          <cell r="GL10">
            <v>0</v>
          </cell>
          <cell r="GM10">
            <v>0</v>
          </cell>
          <cell r="GN10">
            <v>0</v>
          </cell>
          <cell r="GO10">
            <v>0</v>
          </cell>
          <cell r="GP10">
            <v>0</v>
          </cell>
          <cell r="GQ10">
            <v>0</v>
          </cell>
          <cell r="GR10">
            <v>0</v>
          </cell>
          <cell r="GS10">
            <v>0</v>
          </cell>
          <cell r="GT10">
            <v>0</v>
          </cell>
          <cell r="GU10">
            <v>0</v>
          </cell>
          <cell r="GV10">
            <v>0</v>
          </cell>
          <cell r="GW10">
            <v>0</v>
          </cell>
          <cell r="GX10">
            <v>0</v>
          </cell>
          <cell r="GY10">
            <v>0</v>
          </cell>
          <cell r="GZ10">
            <v>0</v>
          </cell>
          <cell r="HA10">
            <v>0</v>
          </cell>
          <cell r="HB10">
            <v>0</v>
          </cell>
          <cell r="HC10">
            <v>0</v>
          </cell>
          <cell r="HD10">
            <v>0</v>
          </cell>
          <cell r="HE10">
            <v>0</v>
          </cell>
          <cell r="HF10">
            <v>0</v>
          </cell>
          <cell r="HG10">
            <v>0</v>
          </cell>
          <cell r="HH10">
            <v>0</v>
          </cell>
          <cell r="HI10">
            <v>0</v>
          </cell>
          <cell r="HJ10">
            <v>0</v>
          </cell>
          <cell r="HK10">
            <v>0</v>
          </cell>
          <cell r="HL10">
            <v>0</v>
          </cell>
          <cell r="HM10">
            <v>0</v>
          </cell>
          <cell r="HN10">
            <v>0</v>
          </cell>
          <cell r="HO10">
            <v>0</v>
          </cell>
          <cell r="HP10">
            <v>0</v>
          </cell>
          <cell r="HQ10">
            <v>0</v>
          </cell>
          <cell r="HR10">
            <v>0</v>
          </cell>
          <cell r="HS10">
            <v>0</v>
          </cell>
        </row>
        <row r="11">
          <cell r="EL11">
            <v>2.0833333333333332E-2</v>
          </cell>
          <cell r="EM11">
            <v>0</v>
          </cell>
          <cell r="EN11">
            <v>0</v>
          </cell>
          <cell r="EO11">
            <v>0</v>
          </cell>
          <cell r="EP11">
            <v>0</v>
          </cell>
          <cell r="EQ11">
            <v>0</v>
          </cell>
          <cell r="ER11">
            <v>0</v>
          </cell>
          <cell r="ES11">
            <v>0</v>
          </cell>
          <cell r="ET11">
            <v>0</v>
          </cell>
          <cell r="EU11">
            <v>0</v>
          </cell>
          <cell r="EV11">
            <v>0</v>
          </cell>
          <cell r="EW11">
            <v>0</v>
          </cell>
          <cell r="EX11">
            <v>0</v>
          </cell>
          <cell r="EY11">
            <v>0</v>
          </cell>
          <cell r="EZ11">
            <v>0</v>
          </cell>
          <cell r="FA11">
            <v>0</v>
          </cell>
          <cell r="FB11">
            <v>0</v>
          </cell>
          <cell r="FC11">
            <v>0</v>
          </cell>
          <cell r="FD11">
            <v>0</v>
          </cell>
          <cell r="FE11">
            <v>0</v>
          </cell>
          <cell r="FF11">
            <v>0</v>
          </cell>
          <cell r="FG11">
            <v>0</v>
          </cell>
          <cell r="FH11">
            <v>0</v>
          </cell>
          <cell r="FI11">
            <v>0</v>
          </cell>
          <cell r="FJ11">
            <v>0</v>
          </cell>
          <cell r="FK11">
            <v>0</v>
          </cell>
          <cell r="FL11">
            <v>0</v>
          </cell>
          <cell r="FM11">
            <v>0</v>
          </cell>
          <cell r="FN11">
            <v>0</v>
          </cell>
          <cell r="FO11">
            <v>0</v>
          </cell>
          <cell r="FP11">
            <v>0</v>
          </cell>
          <cell r="FQ11">
            <v>0</v>
          </cell>
          <cell r="FR11">
            <v>0</v>
          </cell>
          <cell r="FS11">
            <v>0</v>
          </cell>
          <cell r="FT11">
            <v>0</v>
          </cell>
          <cell r="FU11">
            <v>0</v>
          </cell>
          <cell r="FV11">
            <v>0</v>
          </cell>
          <cell r="FW11">
            <v>0</v>
          </cell>
          <cell r="FX11">
            <v>0</v>
          </cell>
          <cell r="FY11">
            <v>0</v>
          </cell>
          <cell r="FZ11">
            <v>0</v>
          </cell>
          <cell r="GE11">
            <v>2.0833333333333332E-2</v>
          </cell>
          <cell r="GF11">
            <v>0</v>
          </cell>
          <cell r="GG11">
            <v>0</v>
          </cell>
          <cell r="GH11">
            <v>0</v>
          </cell>
          <cell r="GI11">
            <v>0</v>
          </cell>
          <cell r="GJ11">
            <v>0</v>
          </cell>
          <cell r="GK11">
            <v>0</v>
          </cell>
          <cell r="GL11">
            <v>0</v>
          </cell>
          <cell r="GM11">
            <v>0</v>
          </cell>
          <cell r="GN11">
            <v>0</v>
          </cell>
          <cell r="GO11">
            <v>0</v>
          </cell>
          <cell r="GP11">
            <v>0</v>
          </cell>
          <cell r="GQ11">
            <v>0</v>
          </cell>
          <cell r="GR11">
            <v>0</v>
          </cell>
          <cell r="GS11">
            <v>0</v>
          </cell>
          <cell r="GT11">
            <v>0</v>
          </cell>
          <cell r="GU11">
            <v>0</v>
          </cell>
          <cell r="GV11">
            <v>0</v>
          </cell>
          <cell r="GW11">
            <v>0</v>
          </cell>
          <cell r="GX11">
            <v>0</v>
          </cell>
          <cell r="GY11">
            <v>0</v>
          </cell>
          <cell r="GZ11">
            <v>0</v>
          </cell>
          <cell r="HA11">
            <v>0</v>
          </cell>
          <cell r="HB11">
            <v>0</v>
          </cell>
          <cell r="HC11">
            <v>0</v>
          </cell>
          <cell r="HD11">
            <v>0</v>
          </cell>
          <cell r="HE11">
            <v>0</v>
          </cell>
          <cell r="HF11">
            <v>0</v>
          </cell>
          <cell r="HG11">
            <v>0</v>
          </cell>
          <cell r="HH11">
            <v>0</v>
          </cell>
          <cell r="HI11">
            <v>0</v>
          </cell>
          <cell r="HJ11">
            <v>0</v>
          </cell>
          <cell r="HK11">
            <v>0</v>
          </cell>
          <cell r="HL11">
            <v>0</v>
          </cell>
          <cell r="HM11">
            <v>0</v>
          </cell>
          <cell r="HN11">
            <v>0</v>
          </cell>
          <cell r="HO11">
            <v>0</v>
          </cell>
          <cell r="HP11">
            <v>0</v>
          </cell>
          <cell r="HQ11">
            <v>0</v>
          </cell>
          <cell r="HR11">
            <v>0</v>
          </cell>
          <cell r="HS11">
            <v>0</v>
          </cell>
        </row>
        <row r="12">
          <cell r="EL12">
            <v>3.125E-2</v>
          </cell>
          <cell r="EM12">
            <v>0</v>
          </cell>
          <cell r="EN12">
            <v>0</v>
          </cell>
          <cell r="EO12">
            <v>0</v>
          </cell>
          <cell r="EP12">
            <v>0</v>
          </cell>
          <cell r="EQ12">
            <v>0</v>
          </cell>
          <cell r="ER12">
            <v>0</v>
          </cell>
          <cell r="ES12">
            <v>0</v>
          </cell>
          <cell r="ET12">
            <v>0</v>
          </cell>
          <cell r="EU12">
            <v>0</v>
          </cell>
          <cell r="EV12">
            <v>0</v>
          </cell>
          <cell r="EW12">
            <v>0</v>
          </cell>
          <cell r="EX12">
            <v>0</v>
          </cell>
          <cell r="EY12">
            <v>0</v>
          </cell>
          <cell r="EZ12">
            <v>0</v>
          </cell>
          <cell r="FA12">
            <v>0</v>
          </cell>
          <cell r="FB12">
            <v>0</v>
          </cell>
          <cell r="FC12">
            <v>0</v>
          </cell>
          <cell r="FD12">
            <v>0</v>
          </cell>
          <cell r="FE12">
            <v>0</v>
          </cell>
          <cell r="FF12">
            <v>0</v>
          </cell>
          <cell r="FG12">
            <v>0</v>
          </cell>
          <cell r="FH12">
            <v>0</v>
          </cell>
          <cell r="FI12">
            <v>0</v>
          </cell>
          <cell r="FJ12">
            <v>0</v>
          </cell>
          <cell r="FK12">
            <v>0</v>
          </cell>
          <cell r="FL12">
            <v>0</v>
          </cell>
          <cell r="FM12">
            <v>0</v>
          </cell>
          <cell r="FN12">
            <v>0</v>
          </cell>
          <cell r="FO12">
            <v>0</v>
          </cell>
          <cell r="FP12">
            <v>0</v>
          </cell>
          <cell r="FQ12">
            <v>0</v>
          </cell>
          <cell r="FR12">
            <v>0</v>
          </cell>
          <cell r="FS12">
            <v>0</v>
          </cell>
          <cell r="FT12">
            <v>0</v>
          </cell>
          <cell r="FU12">
            <v>0</v>
          </cell>
          <cell r="FV12">
            <v>0</v>
          </cell>
          <cell r="FW12">
            <v>0</v>
          </cell>
          <cell r="FX12">
            <v>0</v>
          </cell>
          <cell r="FY12">
            <v>0</v>
          </cell>
          <cell r="FZ12">
            <v>0</v>
          </cell>
          <cell r="GE12">
            <v>3.125E-2</v>
          </cell>
          <cell r="GF12">
            <v>0</v>
          </cell>
          <cell r="GG12">
            <v>0</v>
          </cell>
          <cell r="GH12">
            <v>0</v>
          </cell>
          <cell r="GI12">
            <v>0</v>
          </cell>
          <cell r="GJ12">
            <v>0</v>
          </cell>
          <cell r="GK12">
            <v>0</v>
          </cell>
          <cell r="GL12">
            <v>0</v>
          </cell>
          <cell r="GM12">
            <v>0</v>
          </cell>
          <cell r="GN12">
            <v>0</v>
          </cell>
          <cell r="GO12">
            <v>0</v>
          </cell>
          <cell r="GP12">
            <v>0</v>
          </cell>
          <cell r="GQ12">
            <v>0</v>
          </cell>
          <cell r="GR12">
            <v>0</v>
          </cell>
          <cell r="GS12">
            <v>0</v>
          </cell>
          <cell r="GT12">
            <v>0</v>
          </cell>
          <cell r="GU12">
            <v>0</v>
          </cell>
          <cell r="GV12">
            <v>0</v>
          </cell>
          <cell r="GW12">
            <v>0</v>
          </cell>
          <cell r="GX12">
            <v>0</v>
          </cell>
          <cell r="GY12">
            <v>0</v>
          </cell>
          <cell r="GZ12">
            <v>0</v>
          </cell>
          <cell r="HA12">
            <v>0</v>
          </cell>
          <cell r="HB12">
            <v>0</v>
          </cell>
          <cell r="HC12">
            <v>0</v>
          </cell>
          <cell r="HD12">
            <v>0</v>
          </cell>
          <cell r="HE12">
            <v>0</v>
          </cell>
          <cell r="HF12">
            <v>0</v>
          </cell>
          <cell r="HG12">
            <v>0</v>
          </cell>
          <cell r="HH12">
            <v>0</v>
          </cell>
          <cell r="HI12">
            <v>0</v>
          </cell>
          <cell r="HJ12">
            <v>0</v>
          </cell>
          <cell r="HK12">
            <v>0</v>
          </cell>
          <cell r="HL12">
            <v>0</v>
          </cell>
          <cell r="HM12">
            <v>0</v>
          </cell>
          <cell r="HN12">
            <v>0</v>
          </cell>
          <cell r="HO12">
            <v>0</v>
          </cell>
          <cell r="HP12">
            <v>0</v>
          </cell>
          <cell r="HQ12">
            <v>0</v>
          </cell>
          <cell r="HR12">
            <v>0</v>
          </cell>
          <cell r="HS12">
            <v>0</v>
          </cell>
        </row>
        <row r="13">
          <cell r="EL13">
            <v>4.1666666666666664E-2</v>
          </cell>
          <cell r="EM13">
            <v>0</v>
          </cell>
          <cell r="EN13">
            <v>0</v>
          </cell>
          <cell r="EO13">
            <v>0</v>
          </cell>
          <cell r="EP13">
            <v>0</v>
          </cell>
          <cell r="EQ13">
            <v>0</v>
          </cell>
          <cell r="ER13">
            <v>0</v>
          </cell>
          <cell r="ES13">
            <v>0</v>
          </cell>
          <cell r="ET13">
            <v>0</v>
          </cell>
          <cell r="EU13">
            <v>0</v>
          </cell>
          <cell r="EV13">
            <v>0</v>
          </cell>
          <cell r="EW13">
            <v>0</v>
          </cell>
          <cell r="EX13">
            <v>0</v>
          </cell>
          <cell r="EY13">
            <v>0</v>
          </cell>
          <cell r="EZ13">
            <v>0</v>
          </cell>
          <cell r="FA13">
            <v>0</v>
          </cell>
          <cell r="FB13">
            <v>0</v>
          </cell>
          <cell r="FC13">
            <v>0</v>
          </cell>
          <cell r="FD13">
            <v>0</v>
          </cell>
          <cell r="FE13">
            <v>0</v>
          </cell>
          <cell r="FF13">
            <v>0</v>
          </cell>
          <cell r="FG13">
            <v>0</v>
          </cell>
          <cell r="FH13">
            <v>0</v>
          </cell>
          <cell r="FI13">
            <v>0</v>
          </cell>
          <cell r="FJ13">
            <v>0</v>
          </cell>
          <cell r="FK13">
            <v>0</v>
          </cell>
          <cell r="FL13">
            <v>0</v>
          </cell>
          <cell r="FM13">
            <v>0</v>
          </cell>
          <cell r="FN13">
            <v>0</v>
          </cell>
          <cell r="FO13">
            <v>0</v>
          </cell>
          <cell r="FP13">
            <v>0</v>
          </cell>
          <cell r="FQ13">
            <v>0</v>
          </cell>
          <cell r="FR13">
            <v>0</v>
          </cell>
          <cell r="FS13">
            <v>0</v>
          </cell>
          <cell r="FT13">
            <v>0</v>
          </cell>
          <cell r="FU13">
            <v>0</v>
          </cell>
          <cell r="FV13">
            <v>0</v>
          </cell>
          <cell r="FW13">
            <v>0</v>
          </cell>
          <cell r="FX13">
            <v>0</v>
          </cell>
          <cell r="FY13">
            <v>0</v>
          </cell>
          <cell r="FZ13">
            <v>0</v>
          </cell>
          <cell r="GE13">
            <v>4.1666666666666664E-2</v>
          </cell>
          <cell r="GF13">
            <v>0</v>
          </cell>
          <cell r="GG13">
            <v>0</v>
          </cell>
          <cell r="GH13">
            <v>0</v>
          </cell>
          <cell r="GI13">
            <v>0</v>
          </cell>
          <cell r="GJ13">
            <v>0</v>
          </cell>
          <cell r="GK13">
            <v>0</v>
          </cell>
          <cell r="GL13">
            <v>0</v>
          </cell>
          <cell r="GM13">
            <v>0</v>
          </cell>
          <cell r="GN13">
            <v>0</v>
          </cell>
          <cell r="GO13">
            <v>0</v>
          </cell>
          <cell r="GP13">
            <v>0</v>
          </cell>
          <cell r="GQ13">
            <v>0</v>
          </cell>
          <cell r="GR13">
            <v>0</v>
          </cell>
          <cell r="GS13">
            <v>0</v>
          </cell>
          <cell r="GT13">
            <v>0</v>
          </cell>
          <cell r="GU13">
            <v>0</v>
          </cell>
          <cell r="GV13">
            <v>0</v>
          </cell>
          <cell r="GW13">
            <v>0</v>
          </cell>
          <cell r="GX13">
            <v>0</v>
          </cell>
          <cell r="GY13">
            <v>0</v>
          </cell>
          <cell r="GZ13">
            <v>0</v>
          </cell>
          <cell r="HA13">
            <v>0</v>
          </cell>
          <cell r="HB13">
            <v>0</v>
          </cell>
          <cell r="HC13">
            <v>0</v>
          </cell>
          <cell r="HD13">
            <v>0</v>
          </cell>
          <cell r="HE13">
            <v>0</v>
          </cell>
          <cell r="HF13">
            <v>0</v>
          </cell>
          <cell r="HG13">
            <v>0</v>
          </cell>
          <cell r="HH13">
            <v>0</v>
          </cell>
          <cell r="HI13">
            <v>0</v>
          </cell>
          <cell r="HJ13">
            <v>0</v>
          </cell>
          <cell r="HK13">
            <v>0</v>
          </cell>
          <cell r="HL13">
            <v>0</v>
          </cell>
          <cell r="HM13">
            <v>0</v>
          </cell>
          <cell r="HN13">
            <v>0</v>
          </cell>
          <cell r="HO13">
            <v>0</v>
          </cell>
          <cell r="HP13">
            <v>0</v>
          </cell>
          <cell r="HQ13">
            <v>0</v>
          </cell>
          <cell r="HR13">
            <v>0</v>
          </cell>
          <cell r="HS13">
            <v>0</v>
          </cell>
        </row>
        <row r="14">
          <cell r="EL14">
            <v>5.2083333333333336E-2</v>
          </cell>
          <cell r="EM14">
            <v>0</v>
          </cell>
          <cell r="EN14">
            <v>0</v>
          </cell>
          <cell r="EO14">
            <v>0</v>
          </cell>
          <cell r="EP14">
            <v>0</v>
          </cell>
          <cell r="EQ14">
            <v>0</v>
          </cell>
          <cell r="ER14">
            <v>0</v>
          </cell>
          <cell r="ES14">
            <v>0</v>
          </cell>
          <cell r="ET14">
            <v>0</v>
          </cell>
          <cell r="EU14">
            <v>0</v>
          </cell>
          <cell r="EV14">
            <v>0</v>
          </cell>
          <cell r="EW14">
            <v>0</v>
          </cell>
          <cell r="EX14">
            <v>0</v>
          </cell>
          <cell r="EY14">
            <v>0</v>
          </cell>
          <cell r="EZ14">
            <v>0</v>
          </cell>
          <cell r="FA14">
            <v>0</v>
          </cell>
          <cell r="FB14">
            <v>0</v>
          </cell>
          <cell r="FC14">
            <v>0</v>
          </cell>
          <cell r="FD14">
            <v>0</v>
          </cell>
          <cell r="FE14">
            <v>0</v>
          </cell>
          <cell r="FF14">
            <v>0</v>
          </cell>
          <cell r="FG14">
            <v>0</v>
          </cell>
          <cell r="FH14">
            <v>0</v>
          </cell>
          <cell r="FI14">
            <v>0</v>
          </cell>
          <cell r="FJ14">
            <v>0</v>
          </cell>
          <cell r="FK14">
            <v>0</v>
          </cell>
          <cell r="FL14">
            <v>0</v>
          </cell>
          <cell r="FM14">
            <v>0</v>
          </cell>
          <cell r="FN14">
            <v>0</v>
          </cell>
          <cell r="FO14">
            <v>0</v>
          </cell>
          <cell r="FP14">
            <v>0</v>
          </cell>
          <cell r="FQ14">
            <v>0</v>
          </cell>
          <cell r="FR14">
            <v>0</v>
          </cell>
          <cell r="FS14">
            <v>0</v>
          </cell>
          <cell r="FT14">
            <v>0</v>
          </cell>
          <cell r="FU14">
            <v>0</v>
          </cell>
          <cell r="FV14">
            <v>0</v>
          </cell>
          <cell r="FW14">
            <v>0</v>
          </cell>
          <cell r="FX14">
            <v>0</v>
          </cell>
          <cell r="FY14">
            <v>0</v>
          </cell>
          <cell r="FZ14">
            <v>0</v>
          </cell>
          <cell r="GE14">
            <v>5.2083333333333336E-2</v>
          </cell>
          <cell r="GF14">
            <v>0</v>
          </cell>
          <cell r="GG14">
            <v>0</v>
          </cell>
          <cell r="GH14">
            <v>0</v>
          </cell>
          <cell r="GI14">
            <v>0</v>
          </cell>
          <cell r="GJ14">
            <v>0</v>
          </cell>
          <cell r="GK14">
            <v>0</v>
          </cell>
          <cell r="GL14">
            <v>0</v>
          </cell>
          <cell r="GM14">
            <v>0</v>
          </cell>
          <cell r="GN14">
            <v>0</v>
          </cell>
          <cell r="GO14">
            <v>0</v>
          </cell>
          <cell r="GP14">
            <v>0</v>
          </cell>
          <cell r="GQ14">
            <v>0</v>
          </cell>
          <cell r="GR14">
            <v>0</v>
          </cell>
          <cell r="GS14">
            <v>0</v>
          </cell>
          <cell r="GT14">
            <v>0</v>
          </cell>
          <cell r="GU14">
            <v>0</v>
          </cell>
          <cell r="GV14">
            <v>0</v>
          </cell>
          <cell r="GW14">
            <v>0</v>
          </cell>
          <cell r="GX14">
            <v>0</v>
          </cell>
          <cell r="GY14">
            <v>0</v>
          </cell>
          <cell r="GZ14">
            <v>0</v>
          </cell>
          <cell r="HA14">
            <v>0</v>
          </cell>
          <cell r="HB14">
            <v>0</v>
          </cell>
          <cell r="HC14">
            <v>0</v>
          </cell>
          <cell r="HD14">
            <v>0</v>
          </cell>
          <cell r="HE14">
            <v>0</v>
          </cell>
          <cell r="HF14">
            <v>0</v>
          </cell>
          <cell r="HG14">
            <v>0</v>
          </cell>
          <cell r="HH14">
            <v>0</v>
          </cell>
          <cell r="HI14">
            <v>0</v>
          </cell>
          <cell r="HJ14">
            <v>0</v>
          </cell>
          <cell r="HK14">
            <v>0</v>
          </cell>
          <cell r="HL14">
            <v>0</v>
          </cell>
          <cell r="HM14">
            <v>0</v>
          </cell>
          <cell r="HN14">
            <v>0</v>
          </cell>
          <cell r="HO14">
            <v>0</v>
          </cell>
          <cell r="HP14">
            <v>0</v>
          </cell>
          <cell r="HQ14">
            <v>0</v>
          </cell>
          <cell r="HR14">
            <v>0</v>
          </cell>
          <cell r="HS14">
            <v>0</v>
          </cell>
        </row>
        <row r="15">
          <cell r="EL15">
            <v>6.25E-2</v>
          </cell>
          <cell r="EM15">
            <v>0</v>
          </cell>
          <cell r="EN15">
            <v>0</v>
          </cell>
          <cell r="EO15">
            <v>0</v>
          </cell>
          <cell r="EP15">
            <v>0</v>
          </cell>
          <cell r="EQ15">
            <v>0</v>
          </cell>
          <cell r="ER15">
            <v>0</v>
          </cell>
          <cell r="ES15">
            <v>0</v>
          </cell>
          <cell r="ET15">
            <v>0</v>
          </cell>
          <cell r="EU15">
            <v>0</v>
          </cell>
          <cell r="EV15">
            <v>0</v>
          </cell>
          <cell r="EW15">
            <v>0</v>
          </cell>
          <cell r="EX15">
            <v>0</v>
          </cell>
          <cell r="EY15">
            <v>0</v>
          </cell>
          <cell r="EZ15">
            <v>0</v>
          </cell>
          <cell r="FA15">
            <v>0</v>
          </cell>
          <cell r="FB15">
            <v>0</v>
          </cell>
          <cell r="FC15">
            <v>0</v>
          </cell>
          <cell r="FD15">
            <v>0</v>
          </cell>
          <cell r="FE15">
            <v>0</v>
          </cell>
          <cell r="FF15">
            <v>0</v>
          </cell>
          <cell r="FG15">
            <v>0</v>
          </cell>
          <cell r="FH15">
            <v>0</v>
          </cell>
          <cell r="FI15">
            <v>0</v>
          </cell>
          <cell r="FJ15">
            <v>0</v>
          </cell>
          <cell r="FK15">
            <v>0</v>
          </cell>
          <cell r="FL15">
            <v>0</v>
          </cell>
          <cell r="FM15">
            <v>0</v>
          </cell>
          <cell r="FN15">
            <v>0</v>
          </cell>
          <cell r="FO15">
            <v>0</v>
          </cell>
          <cell r="FP15">
            <v>0</v>
          </cell>
          <cell r="FQ15">
            <v>0</v>
          </cell>
          <cell r="FR15">
            <v>0</v>
          </cell>
          <cell r="FS15">
            <v>0</v>
          </cell>
          <cell r="FT15">
            <v>0</v>
          </cell>
          <cell r="FU15">
            <v>0</v>
          </cell>
          <cell r="FV15">
            <v>0</v>
          </cell>
          <cell r="FW15">
            <v>0</v>
          </cell>
          <cell r="FX15">
            <v>0</v>
          </cell>
          <cell r="FY15">
            <v>0</v>
          </cell>
          <cell r="FZ15">
            <v>0</v>
          </cell>
          <cell r="GE15">
            <v>6.25E-2</v>
          </cell>
          <cell r="GF15">
            <v>0</v>
          </cell>
          <cell r="GG15">
            <v>0</v>
          </cell>
          <cell r="GH15">
            <v>0</v>
          </cell>
          <cell r="GI15">
            <v>0</v>
          </cell>
          <cell r="GJ15">
            <v>0</v>
          </cell>
          <cell r="GK15">
            <v>0</v>
          </cell>
          <cell r="GL15">
            <v>0</v>
          </cell>
          <cell r="GM15">
            <v>0</v>
          </cell>
          <cell r="GN15">
            <v>0</v>
          </cell>
          <cell r="GO15">
            <v>0</v>
          </cell>
          <cell r="GP15">
            <v>0</v>
          </cell>
          <cell r="GQ15">
            <v>0</v>
          </cell>
          <cell r="GR15">
            <v>0</v>
          </cell>
          <cell r="GS15">
            <v>0</v>
          </cell>
          <cell r="GT15">
            <v>0</v>
          </cell>
          <cell r="GU15">
            <v>0</v>
          </cell>
          <cell r="GV15">
            <v>0</v>
          </cell>
          <cell r="GW15">
            <v>0</v>
          </cell>
          <cell r="GX15">
            <v>0</v>
          </cell>
          <cell r="GY15">
            <v>0</v>
          </cell>
          <cell r="GZ15">
            <v>0</v>
          </cell>
          <cell r="HA15">
            <v>0</v>
          </cell>
          <cell r="HB15">
            <v>0</v>
          </cell>
          <cell r="HC15">
            <v>0</v>
          </cell>
          <cell r="HD15">
            <v>0</v>
          </cell>
          <cell r="HE15">
            <v>0</v>
          </cell>
          <cell r="HF15">
            <v>0</v>
          </cell>
          <cell r="HG15">
            <v>0</v>
          </cell>
          <cell r="HH15">
            <v>0</v>
          </cell>
          <cell r="HI15">
            <v>0</v>
          </cell>
          <cell r="HJ15">
            <v>0</v>
          </cell>
          <cell r="HK15">
            <v>0</v>
          </cell>
          <cell r="HL15">
            <v>0</v>
          </cell>
          <cell r="HM15">
            <v>0</v>
          </cell>
          <cell r="HN15">
            <v>0</v>
          </cell>
          <cell r="HO15">
            <v>0</v>
          </cell>
          <cell r="HP15">
            <v>0</v>
          </cell>
          <cell r="HQ15">
            <v>0</v>
          </cell>
          <cell r="HR15">
            <v>0</v>
          </cell>
          <cell r="HS15">
            <v>0</v>
          </cell>
        </row>
        <row r="16">
          <cell r="EL16">
            <v>7.2916666666666671E-2</v>
          </cell>
          <cell r="EM16">
            <v>0</v>
          </cell>
          <cell r="EN16">
            <v>0</v>
          </cell>
          <cell r="EO16">
            <v>0</v>
          </cell>
          <cell r="EP16">
            <v>0</v>
          </cell>
          <cell r="EQ16">
            <v>0</v>
          </cell>
          <cell r="ER16">
            <v>0</v>
          </cell>
          <cell r="ES16">
            <v>0</v>
          </cell>
          <cell r="ET16">
            <v>0</v>
          </cell>
          <cell r="EU16">
            <v>0</v>
          </cell>
          <cell r="EV16">
            <v>0</v>
          </cell>
          <cell r="EW16">
            <v>0</v>
          </cell>
          <cell r="EX16">
            <v>0</v>
          </cell>
          <cell r="EY16">
            <v>0</v>
          </cell>
          <cell r="EZ16">
            <v>0</v>
          </cell>
          <cell r="FA16">
            <v>0</v>
          </cell>
          <cell r="FB16">
            <v>0</v>
          </cell>
          <cell r="FC16">
            <v>0</v>
          </cell>
          <cell r="FD16">
            <v>0</v>
          </cell>
          <cell r="FE16">
            <v>0</v>
          </cell>
          <cell r="FF16">
            <v>0</v>
          </cell>
          <cell r="FG16">
            <v>0</v>
          </cell>
          <cell r="FH16">
            <v>0</v>
          </cell>
          <cell r="FI16">
            <v>0</v>
          </cell>
          <cell r="FJ16">
            <v>0</v>
          </cell>
          <cell r="FK16">
            <v>0</v>
          </cell>
          <cell r="FL16">
            <v>0</v>
          </cell>
          <cell r="FM16">
            <v>0</v>
          </cell>
          <cell r="FN16">
            <v>0</v>
          </cell>
          <cell r="FO16">
            <v>0</v>
          </cell>
          <cell r="FP16">
            <v>0</v>
          </cell>
          <cell r="FQ16">
            <v>0</v>
          </cell>
          <cell r="FR16">
            <v>0</v>
          </cell>
          <cell r="FS16">
            <v>0</v>
          </cell>
          <cell r="FT16">
            <v>0</v>
          </cell>
          <cell r="FU16">
            <v>0</v>
          </cell>
          <cell r="FV16">
            <v>0</v>
          </cell>
          <cell r="FW16">
            <v>0</v>
          </cell>
          <cell r="FX16">
            <v>0</v>
          </cell>
          <cell r="FY16">
            <v>0</v>
          </cell>
          <cell r="FZ16">
            <v>0</v>
          </cell>
          <cell r="GE16">
            <v>7.2916666666666671E-2</v>
          </cell>
          <cell r="GF16">
            <v>0</v>
          </cell>
          <cell r="GG16">
            <v>0</v>
          </cell>
          <cell r="GH16">
            <v>0</v>
          </cell>
          <cell r="GI16">
            <v>0</v>
          </cell>
          <cell r="GJ16">
            <v>0</v>
          </cell>
          <cell r="GK16">
            <v>0</v>
          </cell>
          <cell r="GL16">
            <v>0</v>
          </cell>
          <cell r="GM16">
            <v>0</v>
          </cell>
          <cell r="GN16">
            <v>0</v>
          </cell>
          <cell r="GO16">
            <v>0</v>
          </cell>
          <cell r="GP16">
            <v>0</v>
          </cell>
          <cell r="GQ16">
            <v>0</v>
          </cell>
          <cell r="GR16">
            <v>0</v>
          </cell>
          <cell r="GS16">
            <v>0</v>
          </cell>
          <cell r="GT16">
            <v>0</v>
          </cell>
          <cell r="GU16">
            <v>0</v>
          </cell>
          <cell r="GV16">
            <v>0</v>
          </cell>
          <cell r="GW16">
            <v>0</v>
          </cell>
          <cell r="GX16">
            <v>0</v>
          </cell>
          <cell r="GY16">
            <v>0</v>
          </cell>
          <cell r="GZ16">
            <v>0</v>
          </cell>
          <cell r="HA16">
            <v>0</v>
          </cell>
          <cell r="HB16">
            <v>0</v>
          </cell>
          <cell r="HC16">
            <v>0</v>
          </cell>
          <cell r="HD16">
            <v>0</v>
          </cell>
          <cell r="HE16">
            <v>0</v>
          </cell>
          <cell r="HF16">
            <v>0</v>
          </cell>
          <cell r="HG16">
            <v>0</v>
          </cell>
          <cell r="HH16">
            <v>0</v>
          </cell>
          <cell r="HI16">
            <v>0</v>
          </cell>
          <cell r="HJ16">
            <v>0</v>
          </cell>
          <cell r="HK16">
            <v>0</v>
          </cell>
          <cell r="HL16">
            <v>0</v>
          </cell>
          <cell r="HM16">
            <v>0</v>
          </cell>
          <cell r="HN16">
            <v>0</v>
          </cell>
          <cell r="HO16">
            <v>0</v>
          </cell>
          <cell r="HP16">
            <v>0</v>
          </cell>
          <cell r="HQ16">
            <v>0</v>
          </cell>
          <cell r="HR16">
            <v>0</v>
          </cell>
          <cell r="HS16">
            <v>0</v>
          </cell>
        </row>
        <row r="17">
          <cell r="EL17">
            <v>8.3333333333333329E-2</v>
          </cell>
          <cell r="EM17">
            <v>0</v>
          </cell>
          <cell r="EN17">
            <v>0</v>
          </cell>
          <cell r="EO17">
            <v>0</v>
          </cell>
          <cell r="EP17">
            <v>0</v>
          </cell>
          <cell r="EQ17">
            <v>0</v>
          </cell>
          <cell r="ER17">
            <v>0</v>
          </cell>
          <cell r="ES17">
            <v>0</v>
          </cell>
          <cell r="ET17">
            <v>0</v>
          </cell>
          <cell r="EU17">
            <v>0</v>
          </cell>
          <cell r="EV17">
            <v>0</v>
          </cell>
          <cell r="EW17">
            <v>0</v>
          </cell>
          <cell r="EX17">
            <v>0</v>
          </cell>
          <cell r="EY17">
            <v>0</v>
          </cell>
          <cell r="EZ17">
            <v>0</v>
          </cell>
          <cell r="FA17">
            <v>0</v>
          </cell>
          <cell r="FB17">
            <v>0</v>
          </cell>
          <cell r="FC17">
            <v>0</v>
          </cell>
          <cell r="FD17">
            <v>0</v>
          </cell>
          <cell r="FE17">
            <v>0</v>
          </cell>
          <cell r="FF17">
            <v>0</v>
          </cell>
          <cell r="FG17">
            <v>0</v>
          </cell>
          <cell r="FH17">
            <v>0</v>
          </cell>
          <cell r="FI17">
            <v>0</v>
          </cell>
          <cell r="FJ17">
            <v>0</v>
          </cell>
          <cell r="FK17">
            <v>0</v>
          </cell>
          <cell r="FL17">
            <v>0</v>
          </cell>
          <cell r="FM17">
            <v>0</v>
          </cell>
          <cell r="FN17">
            <v>0</v>
          </cell>
          <cell r="FO17">
            <v>0</v>
          </cell>
          <cell r="FP17">
            <v>0</v>
          </cell>
          <cell r="FQ17">
            <v>0</v>
          </cell>
          <cell r="FR17">
            <v>0</v>
          </cell>
          <cell r="FS17">
            <v>0</v>
          </cell>
          <cell r="FT17">
            <v>0</v>
          </cell>
          <cell r="FU17">
            <v>0</v>
          </cell>
          <cell r="FV17">
            <v>0</v>
          </cell>
          <cell r="FW17">
            <v>0</v>
          </cell>
          <cell r="FX17">
            <v>0</v>
          </cell>
          <cell r="FY17">
            <v>0</v>
          </cell>
          <cell r="FZ17">
            <v>0</v>
          </cell>
          <cell r="GE17">
            <v>8.3333333333333329E-2</v>
          </cell>
          <cell r="GF17">
            <v>0</v>
          </cell>
          <cell r="GG17">
            <v>0</v>
          </cell>
          <cell r="GH17">
            <v>0</v>
          </cell>
          <cell r="GI17">
            <v>0</v>
          </cell>
          <cell r="GJ17">
            <v>0</v>
          </cell>
          <cell r="GK17">
            <v>0</v>
          </cell>
          <cell r="GL17">
            <v>0</v>
          </cell>
          <cell r="GM17">
            <v>0</v>
          </cell>
          <cell r="GN17">
            <v>0</v>
          </cell>
          <cell r="GO17">
            <v>0</v>
          </cell>
          <cell r="GP17">
            <v>0</v>
          </cell>
          <cell r="GQ17">
            <v>0</v>
          </cell>
          <cell r="GR17">
            <v>0</v>
          </cell>
          <cell r="GS17">
            <v>0</v>
          </cell>
          <cell r="GT17">
            <v>0</v>
          </cell>
          <cell r="GU17">
            <v>0</v>
          </cell>
          <cell r="GV17">
            <v>0</v>
          </cell>
          <cell r="GW17">
            <v>0</v>
          </cell>
          <cell r="GX17">
            <v>0</v>
          </cell>
          <cell r="GY17">
            <v>0</v>
          </cell>
          <cell r="GZ17">
            <v>0</v>
          </cell>
          <cell r="HA17">
            <v>0</v>
          </cell>
          <cell r="HB17">
            <v>0</v>
          </cell>
          <cell r="HC17">
            <v>0</v>
          </cell>
          <cell r="HD17">
            <v>0</v>
          </cell>
          <cell r="HE17">
            <v>0</v>
          </cell>
          <cell r="HF17">
            <v>0</v>
          </cell>
          <cell r="HG17">
            <v>0</v>
          </cell>
          <cell r="HH17">
            <v>0</v>
          </cell>
          <cell r="HI17">
            <v>0</v>
          </cell>
          <cell r="HJ17">
            <v>0</v>
          </cell>
          <cell r="HK17">
            <v>0</v>
          </cell>
          <cell r="HL17">
            <v>0</v>
          </cell>
          <cell r="HM17">
            <v>0</v>
          </cell>
          <cell r="HN17">
            <v>0</v>
          </cell>
          <cell r="HO17">
            <v>0</v>
          </cell>
          <cell r="HP17">
            <v>0</v>
          </cell>
          <cell r="HQ17">
            <v>0</v>
          </cell>
          <cell r="HR17">
            <v>0</v>
          </cell>
          <cell r="HS17">
            <v>0</v>
          </cell>
        </row>
        <row r="18">
          <cell r="EL18">
            <v>9.375E-2</v>
          </cell>
          <cell r="EM18">
            <v>0</v>
          </cell>
          <cell r="EN18">
            <v>0</v>
          </cell>
          <cell r="EO18">
            <v>0</v>
          </cell>
          <cell r="EP18">
            <v>0</v>
          </cell>
          <cell r="EQ18">
            <v>0</v>
          </cell>
          <cell r="ER18">
            <v>0</v>
          </cell>
          <cell r="ES18">
            <v>0</v>
          </cell>
          <cell r="ET18">
            <v>0</v>
          </cell>
          <cell r="EU18">
            <v>0</v>
          </cell>
          <cell r="EV18">
            <v>0</v>
          </cell>
          <cell r="EW18">
            <v>0</v>
          </cell>
          <cell r="EX18">
            <v>0</v>
          </cell>
          <cell r="EY18">
            <v>0</v>
          </cell>
          <cell r="EZ18">
            <v>0</v>
          </cell>
          <cell r="FA18">
            <v>0</v>
          </cell>
          <cell r="FB18">
            <v>0</v>
          </cell>
          <cell r="FC18">
            <v>0</v>
          </cell>
          <cell r="FD18">
            <v>0</v>
          </cell>
          <cell r="FE18">
            <v>0</v>
          </cell>
          <cell r="FF18">
            <v>0</v>
          </cell>
          <cell r="FG18">
            <v>0</v>
          </cell>
          <cell r="FH18">
            <v>0</v>
          </cell>
          <cell r="FI18">
            <v>0</v>
          </cell>
          <cell r="FJ18">
            <v>0</v>
          </cell>
          <cell r="FK18">
            <v>0</v>
          </cell>
          <cell r="FL18">
            <v>0</v>
          </cell>
          <cell r="FM18">
            <v>0</v>
          </cell>
          <cell r="FN18">
            <v>0</v>
          </cell>
          <cell r="FO18">
            <v>0</v>
          </cell>
          <cell r="FP18">
            <v>0</v>
          </cell>
          <cell r="FQ18">
            <v>0</v>
          </cell>
          <cell r="FR18">
            <v>0</v>
          </cell>
          <cell r="FS18">
            <v>0</v>
          </cell>
          <cell r="FT18">
            <v>0</v>
          </cell>
          <cell r="FU18">
            <v>0</v>
          </cell>
          <cell r="FV18">
            <v>0</v>
          </cell>
          <cell r="FW18">
            <v>0</v>
          </cell>
          <cell r="FX18">
            <v>0</v>
          </cell>
          <cell r="FY18">
            <v>0</v>
          </cell>
          <cell r="FZ18">
            <v>0</v>
          </cell>
          <cell r="GE18">
            <v>9.375E-2</v>
          </cell>
          <cell r="GF18">
            <v>0</v>
          </cell>
          <cell r="GG18">
            <v>0</v>
          </cell>
          <cell r="GH18">
            <v>0</v>
          </cell>
          <cell r="GI18">
            <v>0</v>
          </cell>
          <cell r="GJ18">
            <v>0</v>
          </cell>
          <cell r="GK18">
            <v>0</v>
          </cell>
          <cell r="GL18">
            <v>0</v>
          </cell>
          <cell r="GM18">
            <v>0</v>
          </cell>
          <cell r="GN18">
            <v>0</v>
          </cell>
          <cell r="GO18">
            <v>0</v>
          </cell>
          <cell r="GP18">
            <v>0</v>
          </cell>
          <cell r="GQ18">
            <v>0</v>
          </cell>
          <cell r="GR18">
            <v>0</v>
          </cell>
          <cell r="GS18">
            <v>0</v>
          </cell>
          <cell r="GT18">
            <v>0</v>
          </cell>
          <cell r="GU18">
            <v>0</v>
          </cell>
          <cell r="GV18">
            <v>0</v>
          </cell>
          <cell r="GW18">
            <v>0</v>
          </cell>
          <cell r="GX18">
            <v>0</v>
          </cell>
          <cell r="GY18">
            <v>0</v>
          </cell>
          <cell r="GZ18">
            <v>0</v>
          </cell>
          <cell r="HA18">
            <v>0</v>
          </cell>
          <cell r="HB18">
            <v>0</v>
          </cell>
          <cell r="HC18">
            <v>0</v>
          </cell>
          <cell r="HD18">
            <v>0</v>
          </cell>
          <cell r="HE18">
            <v>0</v>
          </cell>
          <cell r="HF18">
            <v>0</v>
          </cell>
          <cell r="HG18">
            <v>0</v>
          </cell>
          <cell r="HH18">
            <v>0</v>
          </cell>
          <cell r="HI18">
            <v>0</v>
          </cell>
          <cell r="HJ18">
            <v>0</v>
          </cell>
          <cell r="HK18">
            <v>0</v>
          </cell>
          <cell r="HL18">
            <v>0</v>
          </cell>
          <cell r="HM18">
            <v>0</v>
          </cell>
          <cell r="HN18">
            <v>0</v>
          </cell>
          <cell r="HO18">
            <v>0</v>
          </cell>
          <cell r="HP18">
            <v>0</v>
          </cell>
          <cell r="HQ18">
            <v>0</v>
          </cell>
          <cell r="HR18">
            <v>0</v>
          </cell>
          <cell r="HS18">
            <v>0</v>
          </cell>
        </row>
        <row r="19">
          <cell r="EL19">
            <v>0.10416666666666667</v>
          </cell>
          <cell r="EM19">
            <v>0</v>
          </cell>
          <cell r="EN19">
            <v>0</v>
          </cell>
          <cell r="EO19">
            <v>0</v>
          </cell>
          <cell r="EP19">
            <v>0</v>
          </cell>
          <cell r="EQ19">
            <v>0</v>
          </cell>
          <cell r="ER19">
            <v>0</v>
          </cell>
          <cell r="ES19">
            <v>0</v>
          </cell>
          <cell r="ET19">
            <v>0</v>
          </cell>
          <cell r="EU19">
            <v>0</v>
          </cell>
          <cell r="EV19">
            <v>0</v>
          </cell>
          <cell r="EW19">
            <v>0</v>
          </cell>
          <cell r="EX19">
            <v>0</v>
          </cell>
          <cell r="EY19">
            <v>0</v>
          </cell>
          <cell r="EZ19">
            <v>0</v>
          </cell>
          <cell r="FA19">
            <v>0</v>
          </cell>
          <cell r="FB19">
            <v>0</v>
          </cell>
          <cell r="FC19">
            <v>0</v>
          </cell>
          <cell r="FD19">
            <v>0</v>
          </cell>
          <cell r="FE19">
            <v>0</v>
          </cell>
          <cell r="FF19">
            <v>0</v>
          </cell>
          <cell r="FG19">
            <v>0</v>
          </cell>
          <cell r="FH19">
            <v>0</v>
          </cell>
          <cell r="FI19">
            <v>0</v>
          </cell>
          <cell r="FJ19">
            <v>0</v>
          </cell>
          <cell r="FK19">
            <v>0</v>
          </cell>
          <cell r="FL19">
            <v>0</v>
          </cell>
          <cell r="FM19">
            <v>0</v>
          </cell>
          <cell r="FN19">
            <v>0</v>
          </cell>
          <cell r="FO19">
            <v>0</v>
          </cell>
          <cell r="FP19">
            <v>0</v>
          </cell>
          <cell r="FQ19">
            <v>0</v>
          </cell>
          <cell r="FR19">
            <v>0</v>
          </cell>
          <cell r="FS19">
            <v>0</v>
          </cell>
          <cell r="FT19">
            <v>0</v>
          </cell>
          <cell r="FU19">
            <v>0</v>
          </cell>
          <cell r="FV19">
            <v>0</v>
          </cell>
          <cell r="FW19">
            <v>0</v>
          </cell>
          <cell r="FX19">
            <v>0</v>
          </cell>
          <cell r="FY19">
            <v>0</v>
          </cell>
          <cell r="FZ19">
            <v>0</v>
          </cell>
          <cell r="GE19">
            <v>0.10416666666666667</v>
          </cell>
          <cell r="GF19">
            <v>0</v>
          </cell>
          <cell r="GG19">
            <v>0</v>
          </cell>
          <cell r="GH19">
            <v>0</v>
          </cell>
          <cell r="GI19">
            <v>0</v>
          </cell>
          <cell r="GJ19">
            <v>0</v>
          </cell>
          <cell r="GK19">
            <v>0</v>
          </cell>
          <cell r="GL19">
            <v>0</v>
          </cell>
          <cell r="GM19">
            <v>0</v>
          </cell>
          <cell r="GN19">
            <v>0</v>
          </cell>
          <cell r="GO19">
            <v>0</v>
          </cell>
          <cell r="GP19">
            <v>0</v>
          </cell>
          <cell r="GQ19">
            <v>0</v>
          </cell>
          <cell r="GR19">
            <v>0</v>
          </cell>
          <cell r="GS19">
            <v>0</v>
          </cell>
          <cell r="GT19">
            <v>0</v>
          </cell>
          <cell r="GU19">
            <v>0</v>
          </cell>
          <cell r="GV19">
            <v>0</v>
          </cell>
          <cell r="GW19">
            <v>0</v>
          </cell>
          <cell r="GX19">
            <v>0</v>
          </cell>
          <cell r="GY19">
            <v>0</v>
          </cell>
          <cell r="GZ19">
            <v>0</v>
          </cell>
          <cell r="HA19">
            <v>0</v>
          </cell>
          <cell r="HB19">
            <v>0</v>
          </cell>
          <cell r="HC19">
            <v>0</v>
          </cell>
          <cell r="HD19">
            <v>0</v>
          </cell>
          <cell r="HE19">
            <v>0</v>
          </cell>
          <cell r="HF19">
            <v>0</v>
          </cell>
          <cell r="HG19">
            <v>0</v>
          </cell>
          <cell r="HH19">
            <v>0</v>
          </cell>
          <cell r="HI19">
            <v>0</v>
          </cell>
          <cell r="HJ19">
            <v>0</v>
          </cell>
          <cell r="HK19">
            <v>0</v>
          </cell>
          <cell r="HL19">
            <v>0</v>
          </cell>
          <cell r="HM19">
            <v>0</v>
          </cell>
          <cell r="HN19">
            <v>0</v>
          </cell>
          <cell r="HO19">
            <v>0</v>
          </cell>
          <cell r="HP19">
            <v>0</v>
          </cell>
          <cell r="HQ19">
            <v>0</v>
          </cell>
          <cell r="HR19">
            <v>0</v>
          </cell>
          <cell r="HS19">
            <v>0</v>
          </cell>
        </row>
        <row r="20">
          <cell r="EL20">
            <v>0.11458333333333333</v>
          </cell>
          <cell r="EM20">
            <v>0</v>
          </cell>
          <cell r="EN20">
            <v>0</v>
          </cell>
          <cell r="EO20">
            <v>0</v>
          </cell>
          <cell r="EP20">
            <v>0</v>
          </cell>
          <cell r="EQ20">
            <v>0</v>
          </cell>
          <cell r="ER20">
            <v>0</v>
          </cell>
          <cell r="ES20">
            <v>0</v>
          </cell>
          <cell r="ET20">
            <v>0</v>
          </cell>
          <cell r="EU20">
            <v>0</v>
          </cell>
          <cell r="EV20">
            <v>0</v>
          </cell>
          <cell r="EW20">
            <v>0</v>
          </cell>
          <cell r="EX20">
            <v>0</v>
          </cell>
          <cell r="EY20">
            <v>0</v>
          </cell>
          <cell r="EZ20">
            <v>0</v>
          </cell>
          <cell r="FA20">
            <v>0</v>
          </cell>
          <cell r="FB20">
            <v>0</v>
          </cell>
          <cell r="FC20">
            <v>0</v>
          </cell>
          <cell r="FD20">
            <v>0</v>
          </cell>
          <cell r="FE20">
            <v>0</v>
          </cell>
          <cell r="FF20">
            <v>0</v>
          </cell>
          <cell r="FG20">
            <v>0</v>
          </cell>
          <cell r="FH20">
            <v>0</v>
          </cell>
          <cell r="FI20">
            <v>0</v>
          </cell>
          <cell r="FJ20">
            <v>0</v>
          </cell>
          <cell r="FK20">
            <v>0</v>
          </cell>
          <cell r="FL20">
            <v>0</v>
          </cell>
          <cell r="FM20">
            <v>0</v>
          </cell>
          <cell r="FN20">
            <v>0</v>
          </cell>
          <cell r="FO20">
            <v>0</v>
          </cell>
          <cell r="FP20">
            <v>0</v>
          </cell>
          <cell r="FQ20">
            <v>0</v>
          </cell>
          <cell r="FR20">
            <v>0</v>
          </cell>
          <cell r="FS20">
            <v>0</v>
          </cell>
          <cell r="FT20">
            <v>0</v>
          </cell>
          <cell r="FU20">
            <v>0</v>
          </cell>
          <cell r="FV20">
            <v>0</v>
          </cell>
          <cell r="FW20">
            <v>0</v>
          </cell>
          <cell r="FX20">
            <v>0</v>
          </cell>
          <cell r="FY20">
            <v>0</v>
          </cell>
          <cell r="FZ20">
            <v>0</v>
          </cell>
          <cell r="GE20">
            <v>0.11458333333333333</v>
          </cell>
          <cell r="GF20">
            <v>0</v>
          </cell>
          <cell r="GG20">
            <v>0</v>
          </cell>
          <cell r="GH20">
            <v>0</v>
          </cell>
          <cell r="GI20">
            <v>0</v>
          </cell>
          <cell r="GJ20">
            <v>0</v>
          </cell>
          <cell r="GK20">
            <v>0</v>
          </cell>
          <cell r="GL20">
            <v>0</v>
          </cell>
          <cell r="GM20">
            <v>0</v>
          </cell>
          <cell r="GN20">
            <v>0</v>
          </cell>
          <cell r="GO20">
            <v>0</v>
          </cell>
          <cell r="GP20">
            <v>0</v>
          </cell>
          <cell r="GQ20">
            <v>0</v>
          </cell>
          <cell r="GR20">
            <v>0</v>
          </cell>
          <cell r="GS20">
            <v>0</v>
          </cell>
          <cell r="GT20">
            <v>0</v>
          </cell>
          <cell r="GU20">
            <v>0</v>
          </cell>
          <cell r="GV20">
            <v>0</v>
          </cell>
          <cell r="GW20">
            <v>0</v>
          </cell>
          <cell r="GX20">
            <v>0</v>
          </cell>
          <cell r="GY20">
            <v>0</v>
          </cell>
          <cell r="GZ20">
            <v>0</v>
          </cell>
          <cell r="HA20">
            <v>0</v>
          </cell>
          <cell r="HB20">
            <v>0</v>
          </cell>
          <cell r="HC20">
            <v>0</v>
          </cell>
          <cell r="HD20">
            <v>0</v>
          </cell>
          <cell r="HE20">
            <v>0</v>
          </cell>
          <cell r="HF20">
            <v>0</v>
          </cell>
          <cell r="HG20">
            <v>0</v>
          </cell>
          <cell r="HH20">
            <v>0</v>
          </cell>
          <cell r="HI20">
            <v>0</v>
          </cell>
          <cell r="HJ20">
            <v>0</v>
          </cell>
          <cell r="HK20">
            <v>0</v>
          </cell>
          <cell r="HL20">
            <v>0</v>
          </cell>
          <cell r="HM20">
            <v>0</v>
          </cell>
          <cell r="HN20">
            <v>0</v>
          </cell>
          <cell r="HO20">
            <v>0</v>
          </cell>
          <cell r="HP20">
            <v>0</v>
          </cell>
          <cell r="HQ20">
            <v>0</v>
          </cell>
          <cell r="HR20">
            <v>0</v>
          </cell>
          <cell r="HS20">
            <v>0</v>
          </cell>
        </row>
        <row r="21">
          <cell r="EL21">
            <v>0.125</v>
          </cell>
          <cell r="EM21">
            <v>0</v>
          </cell>
          <cell r="EN21">
            <v>0</v>
          </cell>
          <cell r="EO21">
            <v>0</v>
          </cell>
          <cell r="EP21">
            <v>0</v>
          </cell>
          <cell r="EQ21">
            <v>0</v>
          </cell>
          <cell r="ER21">
            <v>0</v>
          </cell>
          <cell r="ES21">
            <v>0</v>
          </cell>
          <cell r="ET21">
            <v>0</v>
          </cell>
          <cell r="EU21">
            <v>0</v>
          </cell>
          <cell r="EV21">
            <v>0</v>
          </cell>
          <cell r="EW21">
            <v>0</v>
          </cell>
          <cell r="EX21">
            <v>0</v>
          </cell>
          <cell r="EY21">
            <v>0</v>
          </cell>
          <cell r="EZ21">
            <v>0</v>
          </cell>
          <cell r="FA21">
            <v>0</v>
          </cell>
          <cell r="FB21">
            <v>0</v>
          </cell>
          <cell r="FC21">
            <v>0</v>
          </cell>
          <cell r="FD21">
            <v>0</v>
          </cell>
          <cell r="FE21">
            <v>0</v>
          </cell>
          <cell r="FF21">
            <v>0</v>
          </cell>
          <cell r="FG21">
            <v>0</v>
          </cell>
          <cell r="FH21">
            <v>0</v>
          </cell>
          <cell r="FI21">
            <v>0</v>
          </cell>
          <cell r="FJ21">
            <v>0</v>
          </cell>
          <cell r="FK21">
            <v>0</v>
          </cell>
          <cell r="FL21">
            <v>0</v>
          </cell>
          <cell r="FM21">
            <v>0</v>
          </cell>
          <cell r="FN21">
            <v>0</v>
          </cell>
          <cell r="FO21">
            <v>0</v>
          </cell>
          <cell r="FP21">
            <v>0</v>
          </cell>
          <cell r="FQ21">
            <v>0</v>
          </cell>
          <cell r="FR21">
            <v>0</v>
          </cell>
          <cell r="FS21">
            <v>0</v>
          </cell>
          <cell r="FT21">
            <v>0</v>
          </cell>
          <cell r="FU21">
            <v>0</v>
          </cell>
          <cell r="FV21">
            <v>0</v>
          </cell>
          <cell r="FW21">
            <v>0</v>
          </cell>
          <cell r="FX21">
            <v>0</v>
          </cell>
          <cell r="FY21">
            <v>0</v>
          </cell>
          <cell r="FZ21">
            <v>0</v>
          </cell>
          <cell r="GE21">
            <v>0.125</v>
          </cell>
          <cell r="GF21">
            <v>0</v>
          </cell>
          <cell r="GG21">
            <v>0</v>
          </cell>
          <cell r="GH21">
            <v>0</v>
          </cell>
          <cell r="GI21">
            <v>0</v>
          </cell>
          <cell r="GJ21">
            <v>0</v>
          </cell>
          <cell r="GK21">
            <v>0</v>
          </cell>
          <cell r="GL21">
            <v>0</v>
          </cell>
          <cell r="GM21">
            <v>0</v>
          </cell>
          <cell r="GN21">
            <v>0</v>
          </cell>
          <cell r="GO21">
            <v>0</v>
          </cell>
          <cell r="GP21">
            <v>0</v>
          </cell>
          <cell r="GQ21">
            <v>0</v>
          </cell>
          <cell r="GR21">
            <v>0</v>
          </cell>
          <cell r="GS21">
            <v>0</v>
          </cell>
          <cell r="GT21">
            <v>0</v>
          </cell>
          <cell r="GU21">
            <v>0</v>
          </cell>
          <cell r="GV21">
            <v>0</v>
          </cell>
          <cell r="GW21">
            <v>0</v>
          </cell>
          <cell r="GX21">
            <v>0</v>
          </cell>
          <cell r="GY21">
            <v>0</v>
          </cell>
          <cell r="GZ21">
            <v>0</v>
          </cell>
          <cell r="HA21">
            <v>0</v>
          </cell>
          <cell r="HB21">
            <v>0</v>
          </cell>
          <cell r="HC21">
            <v>0</v>
          </cell>
          <cell r="HD21">
            <v>0</v>
          </cell>
          <cell r="HE21">
            <v>0</v>
          </cell>
          <cell r="HF21">
            <v>0</v>
          </cell>
          <cell r="HG21">
            <v>0</v>
          </cell>
          <cell r="HH21">
            <v>0</v>
          </cell>
          <cell r="HI21">
            <v>0</v>
          </cell>
          <cell r="HJ21">
            <v>0</v>
          </cell>
          <cell r="HK21">
            <v>0</v>
          </cell>
          <cell r="HL21">
            <v>0</v>
          </cell>
          <cell r="HM21">
            <v>0</v>
          </cell>
          <cell r="HN21">
            <v>0</v>
          </cell>
          <cell r="HO21">
            <v>0</v>
          </cell>
          <cell r="HP21">
            <v>0</v>
          </cell>
          <cell r="HQ21">
            <v>0</v>
          </cell>
          <cell r="HR21">
            <v>0</v>
          </cell>
          <cell r="HS21">
            <v>0</v>
          </cell>
        </row>
        <row r="22">
          <cell r="EL22">
            <v>0.13541666666666666</v>
          </cell>
          <cell r="EM22">
            <v>0</v>
          </cell>
          <cell r="EN22">
            <v>0</v>
          </cell>
          <cell r="EO22">
            <v>0</v>
          </cell>
          <cell r="EP22">
            <v>0</v>
          </cell>
          <cell r="EQ22">
            <v>0</v>
          </cell>
          <cell r="ER22">
            <v>0</v>
          </cell>
          <cell r="ES22">
            <v>0</v>
          </cell>
          <cell r="ET22">
            <v>0</v>
          </cell>
          <cell r="EU22">
            <v>0</v>
          </cell>
          <cell r="EV22">
            <v>0</v>
          </cell>
          <cell r="EW22">
            <v>0</v>
          </cell>
          <cell r="EX22">
            <v>0</v>
          </cell>
          <cell r="EY22">
            <v>0</v>
          </cell>
          <cell r="EZ22">
            <v>0</v>
          </cell>
          <cell r="FA22">
            <v>0</v>
          </cell>
          <cell r="FB22">
            <v>0</v>
          </cell>
          <cell r="FC22">
            <v>0</v>
          </cell>
          <cell r="FD22">
            <v>0</v>
          </cell>
          <cell r="FE22">
            <v>0</v>
          </cell>
          <cell r="FF22">
            <v>0</v>
          </cell>
          <cell r="FG22">
            <v>0</v>
          </cell>
          <cell r="FH22">
            <v>0</v>
          </cell>
          <cell r="FI22">
            <v>0</v>
          </cell>
          <cell r="FJ22">
            <v>0</v>
          </cell>
          <cell r="FK22">
            <v>0</v>
          </cell>
          <cell r="FL22">
            <v>0</v>
          </cell>
          <cell r="FM22">
            <v>0</v>
          </cell>
          <cell r="FN22">
            <v>0</v>
          </cell>
          <cell r="FO22">
            <v>0</v>
          </cell>
          <cell r="FP22">
            <v>0</v>
          </cell>
          <cell r="FQ22">
            <v>0</v>
          </cell>
          <cell r="FR22">
            <v>0</v>
          </cell>
          <cell r="FS22">
            <v>0</v>
          </cell>
          <cell r="FT22">
            <v>0</v>
          </cell>
          <cell r="FU22">
            <v>0</v>
          </cell>
          <cell r="FV22">
            <v>0</v>
          </cell>
          <cell r="FW22">
            <v>0</v>
          </cell>
          <cell r="FX22">
            <v>0</v>
          </cell>
          <cell r="FY22">
            <v>0</v>
          </cell>
          <cell r="FZ22">
            <v>0</v>
          </cell>
          <cell r="GE22">
            <v>0.13541666666666666</v>
          </cell>
          <cell r="GF22">
            <v>0</v>
          </cell>
          <cell r="GG22">
            <v>0</v>
          </cell>
          <cell r="GH22">
            <v>0</v>
          </cell>
          <cell r="GI22">
            <v>0</v>
          </cell>
          <cell r="GJ22">
            <v>0</v>
          </cell>
          <cell r="GK22">
            <v>0</v>
          </cell>
          <cell r="GL22">
            <v>0</v>
          </cell>
          <cell r="GM22">
            <v>0</v>
          </cell>
          <cell r="GN22">
            <v>0</v>
          </cell>
          <cell r="GO22">
            <v>0</v>
          </cell>
          <cell r="GP22">
            <v>0</v>
          </cell>
          <cell r="GQ22">
            <v>0</v>
          </cell>
          <cell r="GR22">
            <v>0</v>
          </cell>
          <cell r="GS22">
            <v>0</v>
          </cell>
          <cell r="GT22">
            <v>0</v>
          </cell>
          <cell r="GU22">
            <v>0</v>
          </cell>
          <cell r="GV22">
            <v>0</v>
          </cell>
          <cell r="GW22">
            <v>0</v>
          </cell>
          <cell r="GX22">
            <v>0</v>
          </cell>
          <cell r="GY22">
            <v>0</v>
          </cell>
          <cell r="GZ22">
            <v>0</v>
          </cell>
          <cell r="HA22">
            <v>0</v>
          </cell>
          <cell r="HB22">
            <v>0</v>
          </cell>
          <cell r="HC22">
            <v>0</v>
          </cell>
          <cell r="HD22">
            <v>0</v>
          </cell>
          <cell r="HE22">
            <v>0</v>
          </cell>
          <cell r="HF22">
            <v>0</v>
          </cell>
          <cell r="HG22">
            <v>0</v>
          </cell>
          <cell r="HH22">
            <v>0</v>
          </cell>
          <cell r="HI22">
            <v>0</v>
          </cell>
          <cell r="HJ22">
            <v>0</v>
          </cell>
          <cell r="HK22">
            <v>0</v>
          </cell>
          <cell r="HL22">
            <v>0</v>
          </cell>
          <cell r="HM22">
            <v>0</v>
          </cell>
          <cell r="HN22">
            <v>0</v>
          </cell>
          <cell r="HO22">
            <v>0</v>
          </cell>
          <cell r="HP22">
            <v>0</v>
          </cell>
          <cell r="HQ22">
            <v>0</v>
          </cell>
          <cell r="HR22">
            <v>0</v>
          </cell>
          <cell r="HS22">
            <v>0</v>
          </cell>
        </row>
        <row r="23">
          <cell r="EL23">
            <v>0.14583333333333334</v>
          </cell>
          <cell r="EM23">
            <v>0</v>
          </cell>
          <cell r="EN23">
            <v>0</v>
          </cell>
          <cell r="EO23">
            <v>0</v>
          </cell>
          <cell r="EP23">
            <v>0</v>
          </cell>
          <cell r="EQ23">
            <v>0</v>
          </cell>
          <cell r="ER23">
            <v>0</v>
          </cell>
          <cell r="ES23">
            <v>0</v>
          </cell>
          <cell r="ET23">
            <v>0</v>
          </cell>
          <cell r="EU23">
            <v>0</v>
          </cell>
          <cell r="EV23">
            <v>0</v>
          </cell>
          <cell r="EW23">
            <v>0</v>
          </cell>
          <cell r="EX23">
            <v>0</v>
          </cell>
          <cell r="EY23">
            <v>0</v>
          </cell>
          <cell r="EZ23">
            <v>0</v>
          </cell>
          <cell r="FA23">
            <v>0</v>
          </cell>
          <cell r="FB23">
            <v>0</v>
          </cell>
          <cell r="FC23">
            <v>0</v>
          </cell>
          <cell r="FD23">
            <v>0</v>
          </cell>
          <cell r="FE23">
            <v>0</v>
          </cell>
          <cell r="FF23">
            <v>0</v>
          </cell>
          <cell r="FG23">
            <v>0</v>
          </cell>
          <cell r="FH23">
            <v>0</v>
          </cell>
          <cell r="FI23">
            <v>0</v>
          </cell>
          <cell r="FJ23">
            <v>0</v>
          </cell>
          <cell r="FK23">
            <v>0</v>
          </cell>
          <cell r="FL23">
            <v>0</v>
          </cell>
          <cell r="FM23">
            <v>0</v>
          </cell>
          <cell r="FN23">
            <v>0</v>
          </cell>
          <cell r="FO23">
            <v>0</v>
          </cell>
          <cell r="FP23">
            <v>0</v>
          </cell>
          <cell r="FQ23">
            <v>0</v>
          </cell>
          <cell r="FR23">
            <v>0</v>
          </cell>
          <cell r="FS23">
            <v>0</v>
          </cell>
          <cell r="FT23">
            <v>0</v>
          </cell>
          <cell r="FU23">
            <v>0</v>
          </cell>
          <cell r="FV23">
            <v>0</v>
          </cell>
          <cell r="FW23">
            <v>0</v>
          </cell>
          <cell r="FX23">
            <v>0</v>
          </cell>
          <cell r="FY23">
            <v>0</v>
          </cell>
          <cell r="FZ23">
            <v>0</v>
          </cell>
          <cell r="GE23">
            <v>0.14583333333333334</v>
          </cell>
          <cell r="GF23">
            <v>0</v>
          </cell>
          <cell r="GG23">
            <v>0</v>
          </cell>
          <cell r="GH23">
            <v>0</v>
          </cell>
          <cell r="GI23">
            <v>0</v>
          </cell>
          <cell r="GJ23">
            <v>0</v>
          </cell>
          <cell r="GK23">
            <v>0</v>
          </cell>
          <cell r="GL23">
            <v>0</v>
          </cell>
          <cell r="GM23">
            <v>0</v>
          </cell>
          <cell r="GN23">
            <v>0</v>
          </cell>
          <cell r="GO23">
            <v>0</v>
          </cell>
          <cell r="GP23">
            <v>0</v>
          </cell>
          <cell r="GQ23">
            <v>0</v>
          </cell>
          <cell r="GR23">
            <v>0</v>
          </cell>
          <cell r="GS23">
            <v>0</v>
          </cell>
          <cell r="GT23">
            <v>0</v>
          </cell>
          <cell r="GU23">
            <v>0</v>
          </cell>
          <cell r="GV23">
            <v>0</v>
          </cell>
          <cell r="GW23">
            <v>0</v>
          </cell>
          <cell r="GX23">
            <v>0</v>
          </cell>
          <cell r="GY23">
            <v>0</v>
          </cell>
          <cell r="GZ23">
            <v>0</v>
          </cell>
          <cell r="HA23">
            <v>0</v>
          </cell>
          <cell r="HB23">
            <v>0</v>
          </cell>
          <cell r="HC23">
            <v>0</v>
          </cell>
          <cell r="HD23">
            <v>0</v>
          </cell>
          <cell r="HE23">
            <v>0</v>
          </cell>
          <cell r="HF23">
            <v>0</v>
          </cell>
          <cell r="HG23">
            <v>0</v>
          </cell>
          <cell r="HH23">
            <v>0</v>
          </cell>
          <cell r="HI23">
            <v>0</v>
          </cell>
          <cell r="HJ23">
            <v>0</v>
          </cell>
          <cell r="HK23">
            <v>0</v>
          </cell>
          <cell r="HL23">
            <v>0</v>
          </cell>
          <cell r="HM23">
            <v>0</v>
          </cell>
          <cell r="HN23">
            <v>0</v>
          </cell>
          <cell r="HO23">
            <v>0</v>
          </cell>
          <cell r="HP23">
            <v>0</v>
          </cell>
          <cell r="HQ23">
            <v>0</v>
          </cell>
          <cell r="HR23">
            <v>0</v>
          </cell>
          <cell r="HS23">
            <v>0</v>
          </cell>
        </row>
        <row r="24">
          <cell r="EL24">
            <v>0.15625</v>
          </cell>
          <cell r="EM24">
            <v>0</v>
          </cell>
          <cell r="EN24">
            <v>0</v>
          </cell>
          <cell r="EO24">
            <v>0</v>
          </cell>
          <cell r="EP24">
            <v>0</v>
          </cell>
          <cell r="EQ24">
            <v>0</v>
          </cell>
          <cell r="ER24">
            <v>0</v>
          </cell>
          <cell r="ES24">
            <v>0</v>
          </cell>
          <cell r="ET24">
            <v>0</v>
          </cell>
          <cell r="EU24">
            <v>0</v>
          </cell>
          <cell r="EV24">
            <v>0</v>
          </cell>
          <cell r="EW24">
            <v>0</v>
          </cell>
          <cell r="EX24">
            <v>0</v>
          </cell>
          <cell r="EY24">
            <v>0</v>
          </cell>
          <cell r="EZ24">
            <v>0</v>
          </cell>
          <cell r="FA24">
            <v>0</v>
          </cell>
          <cell r="FB24">
            <v>0</v>
          </cell>
          <cell r="FC24">
            <v>0</v>
          </cell>
          <cell r="FD24">
            <v>0</v>
          </cell>
          <cell r="FE24">
            <v>0</v>
          </cell>
          <cell r="FF24">
            <v>0</v>
          </cell>
          <cell r="FG24">
            <v>0</v>
          </cell>
          <cell r="FH24">
            <v>0</v>
          </cell>
          <cell r="FI24">
            <v>0</v>
          </cell>
          <cell r="FJ24">
            <v>0</v>
          </cell>
          <cell r="FK24">
            <v>0</v>
          </cell>
          <cell r="FL24">
            <v>0</v>
          </cell>
          <cell r="FM24">
            <v>0</v>
          </cell>
          <cell r="FN24">
            <v>0</v>
          </cell>
          <cell r="FO24">
            <v>0</v>
          </cell>
          <cell r="FP24">
            <v>0</v>
          </cell>
          <cell r="FQ24">
            <v>0</v>
          </cell>
          <cell r="FR24">
            <v>0</v>
          </cell>
          <cell r="FS24">
            <v>0</v>
          </cell>
          <cell r="FT24">
            <v>0</v>
          </cell>
          <cell r="FU24">
            <v>0</v>
          </cell>
          <cell r="FV24">
            <v>0</v>
          </cell>
          <cell r="FW24">
            <v>0</v>
          </cell>
          <cell r="FX24">
            <v>0</v>
          </cell>
          <cell r="FY24">
            <v>0</v>
          </cell>
          <cell r="FZ24">
            <v>0</v>
          </cell>
          <cell r="GE24">
            <v>0.15625</v>
          </cell>
          <cell r="GF24">
            <v>0</v>
          </cell>
          <cell r="GG24">
            <v>0</v>
          </cell>
          <cell r="GH24">
            <v>0</v>
          </cell>
          <cell r="GI24">
            <v>0</v>
          </cell>
          <cell r="GJ24">
            <v>0</v>
          </cell>
          <cell r="GK24">
            <v>0</v>
          </cell>
          <cell r="GL24">
            <v>0</v>
          </cell>
          <cell r="GM24">
            <v>0</v>
          </cell>
          <cell r="GN24">
            <v>0</v>
          </cell>
          <cell r="GO24">
            <v>0</v>
          </cell>
          <cell r="GP24">
            <v>0</v>
          </cell>
          <cell r="GQ24">
            <v>0</v>
          </cell>
          <cell r="GR24">
            <v>0</v>
          </cell>
          <cell r="GS24">
            <v>0</v>
          </cell>
          <cell r="GT24">
            <v>0</v>
          </cell>
          <cell r="GU24">
            <v>0</v>
          </cell>
          <cell r="GV24">
            <v>0</v>
          </cell>
          <cell r="GW24">
            <v>0</v>
          </cell>
          <cell r="GX24">
            <v>0</v>
          </cell>
          <cell r="GY24">
            <v>0</v>
          </cell>
          <cell r="GZ24">
            <v>0</v>
          </cell>
          <cell r="HA24">
            <v>0</v>
          </cell>
          <cell r="HB24">
            <v>0</v>
          </cell>
          <cell r="HC24">
            <v>0</v>
          </cell>
          <cell r="HD24">
            <v>0</v>
          </cell>
          <cell r="HE24">
            <v>0</v>
          </cell>
          <cell r="HF24">
            <v>0</v>
          </cell>
          <cell r="HG24">
            <v>0</v>
          </cell>
          <cell r="HH24">
            <v>0</v>
          </cell>
          <cell r="HI24">
            <v>0</v>
          </cell>
          <cell r="HJ24">
            <v>0</v>
          </cell>
          <cell r="HK24">
            <v>0</v>
          </cell>
          <cell r="HL24">
            <v>0</v>
          </cell>
          <cell r="HM24">
            <v>0</v>
          </cell>
          <cell r="HN24">
            <v>0</v>
          </cell>
          <cell r="HO24">
            <v>0</v>
          </cell>
          <cell r="HP24">
            <v>0</v>
          </cell>
          <cell r="HQ24">
            <v>0</v>
          </cell>
          <cell r="HR24">
            <v>0</v>
          </cell>
          <cell r="HS24">
            <v>0</v>
          </cell>
        </row>
        <row r="25">
          <cell r="EL25">
            <v>0.16666666666666666</v>
          </cell>
          <cell r="EM25">
            <v>0</v>
          </cell>
          <cell r="EN25">
            <v>0</v>
          </cell>
          <cell r="EO25">
            <v>0</v>
          </cell>
          <cell r="EP25">
            <v>0</v>
          </cell>
          <cell r="EQ25">
            <v>0</v>
          </cell>
          <cell r="ER25">
            <v>0</v>
          </cell>
          <cell r="ES25">
            <v>0</v>
          </cell>
          <cell r="ET25">
            <v>0</v>
          </cell>
          <cell r="EU25">
            <v>0</v>
          </cell>
          <cell r="EV25">
            <v>0</v>
          </cell>
          <cell r="EW25">
            <v>0</v>
          </cell>
          <cell r="EX25">
            <v>0</v>
          </cell>
          <cell r="EY25">
            <v>0</v>
          </cell>
          <cell r="EZ25">
            <v>0</v>
          </cell>
          <cell r="FA25">
            <v>0</v>
          </cell>
          <cell r="FB25">
            <v>0</v>
          </cell>
          <cell r="FC25">
            <v>0</v>
          </cell>
          <cell r="FD25">
            <v>0</v>
          </cell>
          <cell r="FE25">
            <v>0</v>
          </cell>
          <cell r="FF25">
            <v>0</v>
          </cell>
          <cell r="FG25">
            <v>0</v>
          </cell>
          <cell r="FH25">
            <v>0</v>
          </cell>
          <cell r="FI25">
            <v>0</v>
          </cell>
          <cell r="FJ25">
            <v>0</v>
          </cell>
          <cell r="FK25">
            <v>0</v>
          </cell>
          <cell r="FL25">
            <v>0</v>
          </cell>
          <cell r="FM25">
            <v>0</v>
          </cell>
          <cell r="FN25">
            <v>0</v>
          </cell>
          <cell r="FO25">
            <v>0</v>
          </cell>
          <cell r="FP25">
            <v>0</v>
          </cell>
          <cell r="FQ25">
            <v>0</v>
          </cell>
          <cell r="FR25">
            <v>0</v>
          </cell>
          <cell r="FS25">
            <v>0</v>
          </cell>
          <cell r="FT25">
            <v>0</v>
          </cell>
          <cell r="FU25">
            <v>0</v>
          </cell>
          <cell r="FV25">
            <v>0</v>
          </cell>
          <cell r="FW25">
            <v>0</v>
          </cell>
          <cell r="FX25">
            <v>0</v>
          </cell>
          <cell r="FY25">
            <v>0</v>
          </cell>
          <cell r="FZ25">
            <v>0</v>
          </cell>
          <cell r="GE25">
            <v>0.16666666666666666</v>
          </cell>
          <cell r="GF25">
            <v>0</v>
          </cell>
          <cell r="GG25">
            <v>0</v>
          </cell>
          <cell r="GH25">
            <v>0</v>
          </cell>
          <cell r="GI25">
            <v>0</v>
          </cell>
          <cell r="GJ25">
            <v>0</v>
          </cell>
          <cell r="GK25">
            <v>0</v>
          </cell>
          <cell r="GL25">
            <v>0</v>
          </cell>
          <cell r="GM25">
            <v>0</v>
          </cell>
          <cell r="GN25">
            <v>0</v>
          </cell>
          <cell r="GO25">
            <v>0</v>
          </cell>
          <cell r="GP25">
            <v>0</v>
          </cell>
          <cell r="GQ25">
            <v>0</v>
          </cell>
          <cell r="GR25">
            <v>0</v>
          </cell>
          <cell r="GS25">
            <v>0</v>
          </cell>
          <cell r="GT25">
            <v>0</v>
          </cell>
          <cell r="GU25">
            <v>0</v>
          </cell>
          <cell r="GV25">
            <v>0</v>
          </cell>
          <cell r="GW25">
            <v>0</v>
          </cell>
          <cell r="GX25">
            <v>0</v>
          </cell>
          <cell r="GY25">
            <v>0</v>
          </cell>
          <cell r="GZ25">
            <v>0</v>
          </cell>
          <cell r="HA25">
            <v>0</v>
          </cell>
          <cell r="HB25">
            <v>0</v>
          </cell>
          <cell r="HC25">
            <v>0</v>
          </cell>
          <cell r="HD25">
            <v>0</v>
          </cell>
          <cell r="HE25">
            <v>0</v>
          </cell>
          <cell r="HF25">
            <v>0</v>
          </cell>
          <cell r="HG25">
            <v>0</v>
          </cell>
          <cell r="HH25">
            <v>0</v>
          </cell>
          <cell r="HI25">
            <v>0</v>
          </cell>
          <cell r="HJ25">
            <v>0</v>
          </cell>
          <cell r="HK25">
            <v>0</v>
          </cell>
          <cell r="HL25">
            <v>0</v>
          </cell>
          <cell r="HM25">
            <v>0</v>
          </cell>
          <cell r="HN25">
            <v>0</v>
          </cell>
          <cell r="HO25">
            <v>0</v>
          </cell>
          <cell r="HP25">
            <v>0</v>
          </cell>
          <cell r="HQ25">
            <v>0</v>
          </cell>
          <cell r="HR25">
            <v>0</v>
          </cell>
          <cell r="HS25">
            <v>0</v>
          </cell>
        </row>
        <row r="26">
          <cell r="EL26">
            <v>0.17708333333333334</v>
          </cell>
          <cell r="EM26">
            <v>0</v>
          </cell>
          <cell r="EN26">
            <v>0</v>
          </cell>
          <cell r="EO26">
            <v>0</v>
          </cell>
          <cell r="EP26">
            <v>0</v>
          </cell>
          <cell r="EQ26">
            <v>0</v>
          </cell>
          <cell r="ER26">
            <v>0</v>
          </cell>
          <cell r="ES26">
            <v>0</v>
          </cell>
          <cell r="ET26">
            <v>0</v>
          </cell>
          <cell r="EU26">
            <v>0</v>
          </cell>
          <cell r="EV26">
            <v>0</v>
          </cell>
          <cell r="EW26">
            <v>0</v>
          </cell>
          <cell r="EX26">
            <v>0</v>
          </cell>
          <cell r="EY26">
            <v>0</v>
          </cell>
          <cell r="EZ26">
            <v>0</v>
          </cell>
          <cell r="FA26">
            <v>0</v>
          </cell>
          <cell r="FB26">
            <v>0</v>
          </cell>
          <cell r="FC26">
            <v>0</v>
          </cell>
          <cell r="FD26">
            <v>0</v>
          </cell>
          <cell r="FE26">
            <v>0</v>
          </cell>
          <cell r="FF26">
            <v>0</v>
          </cell>
          <cell r="FG26">
            <v>0</v>
          </cell>
          <cell r="FH26">
            <v>0</v>
          </cell>
          <cell r="FI26">
            <v>0</v>
          </cell>
          <cell r="FJ26">
            <v>0</v>
          </cell>
          <cell r="FK26">
            <v>0</v>
          </cell>
          <cell r="FL26">
            <v>0</v>
          </cell>
          <cell r="FM26">
            <v>0</v>
          </cell>
          <cell r="FN26">
            <v>0</v>
          </cell>
          <cell r="FO26">
            <v>0</v>
          </cell>
          <cell r="FP26">
            <v>0</v>
          </cell>
          <cell r="FQ26">
            <v>0</v>
          </cell>
          <cell r="FR26">
            <v>0</v>
          </cell>
          <cell r="FS26">
            <v>0</v>
          </cell>
          <cell r="FT26">
            <v>0</v>
          </cell>
          <cell r="FU26">
            <v>0</v>
          </cell>
          <cell r="FV26">
            <v>0</v>
          </cell>
          <cell r="FW26">
            <v>0</v>
          </cell>
          <cell r="FX26">
            <v>0</v>
          </cell>
          <cell r="FY26">
            <v>0</v>
          </cell>
          <cell r="FZ26">
            <v>0</v>
          </cell>
          <cell r="GE26">
            <v>0.17708333333333334</v>
          </cell>
          <cell r="GF26">
            <v>0</v>
          </cell>
          <cell r="GG26">
            <v>0</v>
          </cell>
          <cell r="GH26">
            <v>0</v>
          </cell>
          <cell r="GI26">
            <v>0</v>
          </cell>
          <cell r="GJ26">
            <v>0</v>
          </cell>
          <cell r="GK26">
            <v>0</v>
          </cell>
          <cell r="GL26">
            <v>0</v>
          </cell>
          <cell r="GM26">
            <v>0</v>
          </cell>
          <cell r="GN26">
            <v>0</v>
          </cell>
          <cell r="GO26">
            <v>0</v>
          </cell>
          <cell r="GP26">
            <v>0</v>
          </cell>
          <cell r="GQ26">
            <v>0</v>
          </cell>
          <cell r="GR26">
            <v>0</v>
          </cell>
          <cell r="GS26">
            <v>0</v>
          </cell>
          <cell r="GT26">
            <v>0</v>
          </cell>
          <cell r="GU26">
            <v>0</v>
          </cell>
          <cell r="GV26">
            <v>0</v>
          </cell>
          <cell r="GW26">
            <v>0</v>
          </cell>
          <cell r="GX26">
            <v>0</v>
          </cell>
          <cell r="GY26">
            <v>0</v>
          </cell>
          <cell r="GZ26">
            <v>0</v>
          </cell>
          <cell r="HA26">
            <v>0</v>
          </cell>
          <cell r="HB26">
            <v>0</v>
          </cell>
          <cell r="HC26">
            <v>0</v>
          </cell>
          <cell r="HD26">
            <v>0</v>
          </cell>
          <cell r="HE26">
            <v>0</v>
          </cell>
          <cell r="HF26">
            <v>0</v>
          </cell>
          <cell r="HG26">
            <v>0</v>
          </cell>
          <cell r="HH26">
            <v>0</v>
          </cell>
          <cell r="HI26">
            <v>0</v>
          </cell>
          <cell r="HJ26">
            <v>0</v>
          </cell>
          <cell r="HK26">
            <v>0</v>
          </cell>
          <cell r="HL26">
            <v>0</v>
          </cell>
          <cell r="HM26">
            <v>0</v>
          </cell>
          <cell r="HN26">
            <v>0</v>
          </cell>
          <cell r="HO26">
            <v>0</v>
          </cell>
          <cell r="HP26">
            <v>0</v>
          </cell>
          <cell r="HQ26">
            <v>0</v>
          </cell>
          <cell r="HR26">
            <v>0</v>
          </cell>
          <cell r="HS26">
            <v>0</v>
          </cell>
        </row>
        <row r="27">
          <cell r="EL27">
            <v>0.1875</v>
          </cell>
          <cell r="EM27">
            <v>0</v>
          </cell>
          <cell r="EN27">
            <v>0</v>
          </cell>
          <cell r="EO27">
            <v>0</v>
          </cell>
          <cell r="EP27">
            <v>0</v>
          </cell>
          <cell r="EQ27">
            <v>0</v>
          </cell>
          <cell r="ER27">
            <v>0</v>
          </cell>
          <cell r="ES27">
            <v>0</v>
          </cell>
          <cell r="ET27">
            <v>0</v>
          </cell>
          <cell r="EU27">
            <v>0</v>
          </cell>
          <cell r="EV27">
            <v>0</v>
          </cell>
          <cell r="EW27">
            <v>0</v>
          </cell>
          <cell r="EX27">
            <v>0</v>
          </cell>
          <cell r="EY27">
            <v>0</v>
          </cell>
          <cell r="EZ27">
            <v>0</v>
          </cell>
          <cell r="FA27">
            <v>0</v>
          </cell>
          <cell r="FB27">
            <v>0</v>
          </cell>
          <cell r="FC27">
            <v>0</v>
          </cell>
          <cell r="FD27">
            <v>0</v>
          </cell>
          <cell r="FE27">
            <v>0</v>
          </cell>
          <cell r="FF27">
            <v>0</v>
          </cell>
          <cell r="FG27">
            <v>0</v>
          </cell>
          <cell r="FH27">
            <v>0</v>
          </cell>
          <cell r="FI27">
            <v>0</v>
          </cell>
          <cell r="FJ27">
            <v>0</v>
          </cell>
          <cell r="FK27">
            <v>0</v>
          </cell>
          <cell r="FL27">
            <v>0</v>
          </cell>
          <cell r="FM27">
            <v>0</v>
          </cell>
          <cell r="FN27">
            <v>0</v>
          </cell>
          <cell r="FO27">
            <v>0</v>
          </cell>
          <cell r="FP27">
            <v>0</v>
          </cell>
          <cell r="FQ27">
            <v>0</v>
          </cell>
          <cell r="FR27">
            <v>0</v>
          </cell>
          <cell r="FS27">
            <v>0</v>
          </cell>
          <cell r="FT27">
            <v>0</v>
          </cell>
          <cell r="FU27">
            <v>0</v>
          </cell>
          <cell r="FV27">
            <v>0</v>
          </cell>
          <cell r="FW27">
            <v>0</v>
          </cell>
          <cell r="FX27">
            <v>0</v>
          </cell>
          <cell r="FY27">
            <v>0</v>
          </cell>
          <cell r="FZ27">
            <v>0</v>
          </cell>
          <cell r="GE27">
            <v>0.1875</v>
          </cell>
          <cell r="GF27">
            <v>0</v>
          </cell>
          <cell r="GG27">
            <v>0</v>
          </cell>
          <cell r="GH27">
            <v>0</v>
          </cell>
          <cell r="GI27">
            <v>0</v>
          </cell>
          <cell r="GJ27">
            <v>0</v>
          </cell>
          <cell r="GK27">
            <v>0</v>
          </cell>
          <cell r="GL27">
            <v>0</v>
          </cell>
          <cell r="GM27">
            <v>0</v>
          </cell>
          <cell r="GN27">
            <v>0</v>
          </cell>
          <cell r="GO27">
            <v>0</v>
          </cell>
          <cell r="GP27">
            <v>0</v>
          </cell>
          <cell r="GQ27">
            <v>0</v>
          </cell>
          <cell r="GR27">
            <v>0</v>
          </cell>
          <cell r="GS27">
            <v>0</v>
          </cell>
          <cell r="GT27">
            <v>0</v>
          </cell>
          <cell r="GU27">
            <v>0</v>
          </cell>
          <cell r="GV27">
            <v>0</v>
          </cell>
          <cell r="GW27">
            <v>0</v>
          </cell>
          <cell r="GX27">
            <v>0</v>
          </cell>
          <cell r="GY27">
            <v>0</v>
          </cell>
          <cell r="GZ27">
            <v>0</v>
          </cell>
          <cell r="HA27">
            <v>0</v>
          </cell>
          <cell r="HB27">
            <v>0</v>
          </cell>
          <cell r="HC27">
            <v>0</v>
          </cell>
          <cell r="HD27">
            <v>0</v>
          </cell>
          <cell r="HE27">
            <v>0</v>
          </cell>
          <cell r="HF27">
            <v>0</v>
          </cell>
          <cell r="HG27">
            <v>0</v>
          </cell>
          <cell r="HH27">
            <v>0</v>
          </cell>
          <cell r="HI27">
            <v>0</v>
          </cell>
          <cell r="HJ27">
            <v>0</v>
          </cell>
          <cell r="HK27">
            <v>0</v>
          </cell>
          <cell r="HL27">
            <v>0</v>
          </cell>
          <cell r="HM27">
            <v>0</v>
          </cell>
          <cell r="HN27">
            <v>0</v>
          </cell>
          <cell r="HO27">
            <v>0</v>
          </cell>
          <cell r="HP27">
            <v>0</v>
          </cell>
          <cell r="HQ27">
            <v>0</v>
          </cell>
          <cell r="HR27">
            <v>0</v>
          </cell>
          <cell r="HS27">
            <v>0</v>
          </cell>
        </row>
        <row r="28">
          <cell r="EL28">
            <v>0.19791666666666666</v>
          </cell>
          <cell r="EM28">
            <v>0</v>
          </cell>
          <cell r="EN28">
            <v>0</v>
          </cell>
          <cell r="EO28">
            <v>0</v>
          </cell>
          <cell r="EP28">
            <v>0</v>
          </cell>
          <cell r="EQ28">
            <v>0</v>
          </cell>
          <cell r="ER28">
            <v>0</v>
          </cell>
          <cell r="ES28">
            <v>0</v>
          </cell>
          <cell r="ET28">
            <v>0</v>
          </cell>
          <cell r="EU28">
            <v>0</v>
          </cell>
          <cell r="EV28">
            <v>0</v>
          </cell>
          <cell r="EW28">
            <v>0</v>
          </cell>
          <cell r="EX28">
            <v>0</v>
          </cell>
          <cell r="EY28">
            <v>0</v>
          </cell>
          <cell r="EZ28">
            <v>0</v>
          </cell>
          <cell r="FA28">
            <v>0</v>
          </cell>
          <cell r="FB28">
            <v>0</v>
          </cell>
          <cell r="FC28">
            <v>0</v>
          </cell>
          <cell r="FD28">
            <v>0</v>
          </cell>
          <cell r="FE28">
            <v>0</v>
          </cell>
          <cell r="FF28">
            <v>0</v>
          </cell>
          <cell r="FG28">
            <v>0</v>
          </cell>
          <cell r="FH28">
            <v>0</v>
          </cell>
          <cell r="FI28">
            <v>0</v>
          </cell>
          <cell r="FJ28">
            <v>0</v>
          </cell>
          <cell r="FK28">
            <v>0</v>
          </cell>
          <cell r="FL28">
            <v>0</v>
          </cell>
          <cell r="FM28">
            <v>0</v>
          </cell>
          <cell r="FN28">
            <v>0</v>
          </cell>
          <cell r="FO28">
            <v>0</v>
          </cell>
          <cell r="FP28">
            <v>0</v>
          </cell>
          <cell r="FQ28">
            <v>0</v>
          </cell>
          <cell r="FR28">
            <v>0</v>
          </cell>
          <cell r="FS28">
            <v>0</v>
          </cell>
          <cell r="FT28">
            <v>0</v>
          </cell>
          <cell r="FU28">
            <v>0</v>
          </cell>
          <cell r="FV28">
            <v>0</v>
          </cell>
          <cell r="FW28">
            <v>0</v>
          </cell>
          <cell r="FX28">
            <v>0</v>
          </cell>
          <cell r="FY28">
            <v>0</v>
          </cell>
          <cell r="FZ28">
            <v>0</v>
          </cell>
          <cell r="GE28">
            <v>0.19791666666666666</v>
          </cell>
          <cell r="GF28">
            <v>0</v>
          </cell>
          <cell r="GG28">
            <v>0</v>
          </cell>
          <cell r="GH28">
            <v>0</v>
          </cell>
          <cell r="GI28">
            <v>0</v>
          </cell>
          <cell r="GJ28">
            <v>0</v>
          </cell>
          <cell r="GK28">
            <v>0</v>
          </cell>
          <cell r="GL28">
            <v>0</v>
          </cell>
          <cell r="GM28">
            <v>0</v>
          </cell>
          <cell r="GN28">
            <v>0</v>
          </cell>
          <cell r="GO28">
            <v>0</v>
          </cell>
          <cell r="GP28">
            <v>0</v>
          </cell>
          <cell r="GQ28">
            <v>0</v>
          </cell>
          <cell r="GR28">
            <v>0</v>
          </cell>
          <cell r="GS28">
            <v>0</v>
          </cell>
          <cell r="GT28">
            <v>0</v>
          </cell>
          <cell r="GU28">
            <v>0</v>
          </cell>
          <cell r="GV28">
            <v>0</v>
          </cell>
          <cell r="GW28">
            <v>0</v>
          </cell>
          <cell r="GX28">
            <v>0</v>
          </cell>
          <cell r="GY28">
            <v>0</v>
          </cell>
          <cell r="GZ28">
            <v>0</v>
          </cell>
          <cell r="HA28">
            <v>0</v>
          </cell>
          <cell r="HB28">
            <v>0</v>
          </cell>
          <cell r="HC28">
            <v>0</v>
          </cell>
          <cell r="HD28">
            <v>0</v>
          </cell>
          <cell r="HE28">
            <v>0</v>
          </cell>
          <cell r="HF28">
            <v>0</v>
          </cell>
          <cell r="HG28">
            <v>0</v>
          </cell>
          <cell r="HH28">
            <v>0</v>
          </cell>
          <cell r="HI28">
            <v>0</v>
          </cell>
          <cell r="HJ28">
            <v>0</v>
          </cell>
          <cell r="HK28">
            <v>0</v>
          </cell>
          <cell r="HL28">
            <v>0</v>
          </cell>
          <cell r="HM28">
            <v>0</v>
          </cell>
          <cell r="HN28">
            <v>0</v>
          </cell>
          <cell r="HO28">
            <v>0</v>
          </cell>
          <cell r="HP28">
            <v>0</v>
          </cell>
          <cell r="HQ28">
            <v>0</v>
          </cell>
          <cell r="HR28">
            <v>0</v>
          </cell>
          <cell r="HS28">
            <v>0</v>
          </cell>
        </row>
        <row r="29">
          <cell r="EL29">
            <v>0.20833333333333334</v>
          </cell>
          <cell r="EM29">
            <v>0</v>
          </cell>
          <cell r="EN29">
            <v>0</v>
          </cell>
          <cell r="EO29">
            <v>0</v>
          </cell>
          <cell r="EP29">
            <v>0</v>
          </cell>
          <cell r="EQ29">
            <v>0</v>
          </cell>
          <cell r="ER29">
            <v>0</v>
          </cell>
          <cell r="ES29">
            <v>0</v>
          </cell>
          <cell r="ET29">
            <v>0</v>
          </cell>
          <cell r="EU29">
            <v>0</v>
          </cell>
          <cell r="EV29">
            <v>0</v>
          </cell>
          <cell r="EW29">
            <v>0</v>
          </cell>
          <cell r="EX29">
            <v>0</v>
          </cell>
          <cell r="EY29">
            <v>0</v>
          </cell>
          <cell r="EZ29">
            <v>0</v>
          </cell>
          <cell r="FA29">
            <v>0</v>
          </cell>
          <cell r="FB29">
            <v>0</v>
          </cell>
          <cell r="FC29">
            <v>0</v>
          </cell>
          <cell r="FD29">
            <v>0</v>
          </cell>
          <cell r="FE29">
            <v>0</v>
          </cell>
          <cell r="FF29">
            <v>0</v>
          </cell>
          <cell r="FG29">
            <v>0</v>
          </cell>
          <cell r="FH29">
            <v>0</v>
          </cell>
          <cell r="FI29">
            <v>0</v>
          </cell>
          <cell r="FJ29">
            <v>0</v>
          </cell>
          <cell r="FK29">
            <v>0</v>
          </cell>
          <cell r="FL29">
            <v>0</v>
          </cell>
          <cell r="FM29">
            <v>0</v>
          </cell>
          <cell r="FN29">
            <v>0</v>
          </cell>
          <cell r="FO29">
            <v>0</v>
          </cell>
          <cell r="FP29">
            <v>0</v>
          </cell>
          <cell r="FQ29">
            <v>0</v>
          </cell>
          <cell r="FR29">
            <v>0</v>
          </cell>
          <cell r="FS29">
            <v>0</v>
          </cell>
          <cell r="FT29">
            <v>0</v>
          </cell>
          <cell r="FU29">
            <v>0</v>
          </cell>
          <cell r="FV29">
            <v>0</v>
          </cell>
          <cell r="FW29">
            <v>0</v>
          </cell>
          <cell r="FX29">
            <v>0</v>
          </cell>
          <cell r="FY29">
            <v>0</v>
          </cell>
          <cell r="FZ29">
            <v>0</v>
          </cell>
          <cell r="GE29">
            <v>0.20833333333333334</v>
          </cell>
          <cell r="GF29">
            <v>0</v>
          </cell>
          <cell r="GG29">
            <v>0</v>
          </cell>
          <cell r="GH29">
            <v>0</v>
          </cell>
          <cell r="GI29">
            <v>0</v>
          </cell>
          <cell r="GJ29">
            <v>0</v>
          </cell>
          <cell r="GK29">
            <v>0</v>
          </cell>
          <cell r="GL29">
            <v>0</v>
          </cell>
          <cell r="GM29">
            <v>0</v>
          </cell>
          <cell r="GN29">
            <v>0</v>
          </cell>
          <cell r="GO29">
            <v>0</v>
          </cell>
          <cell r="GP29">
            <v>0</v>
          </cell>
          <cell r="GQ29">
            <v>0</v>
          </cell>
          <cell r="GR29">
            <v>0</v>
          </cell>
          <cell r="GS29">
            <v>0</v>
          </cell>
          <cell r="GT29">
            <v>0</v>
          </cell>
          <cell r="GU29">
            <v>0</v>
          </cell>
          <cell r="GV29">
            <v>0</v>
          </cell>
          <cell r="GW29">
            <v>0</v>
          </cell>
          <cell r="GX29">
            <v>0</v>
          </cell>
          <cell r="GY29">
            <v>0</v>
          </cell>
          <cell r="GZ29">
            <v>0</v>
          </cell>
          <cell r="HA29">
            <v>0</v>
          </cell>
          <cell r="HB29">
            <v>0</v>
          </cell>
          <cell r="HC29">
            <v>0</v>
          </cell>
          <cell r="HD29">
            <v>0</v>
          </cell>
          <cell r="HE29">
            <v>0</v>
          </cell>
          <cell r="HF29">
            <v>0</v>
          </cell>
          <cell r="HG29">
            <v>0</v>
          </cell>
          <cell r="HH29">
            <v>0</v>
          </cell>
          <cell r="HI29">
            <v>0</v>
          </cell>
          <cell r="HJ29">
            <v>0</v>
          </cell>
          <cell r="HK29">
            <v>0</v>
          </cell>
          <cell r="HL29">
            <v>0</v>
          </cell>
          <cell r="HM29">
            <v>0</v>
          </cell>
          <cell r="HN29">
            <v>0</v>
          </cell>
          <cell r="HO29">
            <v>0</v>
          </cell>
          <cell r="HP29">
            <v>0</v>
          </cell>
          <cell r="HQ29">
            <v>0</v>
          </cell>
          <cell r="HR29">
            <v>0</v>
          </cell>
          <cell r="HS29">
            <v>0</v>
          </cell>
        </row>
        <row r="30">
          <cell r="EL30">
            <v>0.21875</v>
          </cell>
          <cell r="EM30">
            <v>0</v>
          </cell>
          <cell r="EN30">
            <v>0</v>
          </cell>
          <cell r="EO30">
            <v>0</v>
          </cell>
          <cell r="EP30">
            <v>0</v>
          </cell>
          <cell r="EQ30">
            <v>0</v>
          </cell>
          <cell r="ER30">
            <v>0</v>
          </cell>
          <cell r="ES30">
            <v>0</v>
          </cell>
          <cell r="ET30">
            <v>0</v>
          </cell>
          <cell r="EU30">
            <v>0</v>
          </cell>
          <cell r="EV30">
            <v>0</v>
          </cell>
          <cell r="EW30">
            <v>0</v>
          </cell>
          <cell r="EX30">
            <v>0</v>
          </cell>
          <cell r="EY30">
            <v>0</v>
          </cell>
          <cell r="EZ30">
            <v>0</v>
          </cell>
          <cell r="FA30">
            <v>0</v>
          </cell>
          <cell r="FB30">
            <v>0</v>
          </cell>
          <cell r="FC30">
            <v>0</v>
          </cell>
          <cell r="FD30">
            <v>0</v>
          </cell>
          <cell r="FE30">
            <v>0</v>
          </cell>
          <cell r="FF30">
            <v>0</v>
          </cell>
          <cell r="FG30">
            <v>0</v>
          </cell>
          <cell r="FH30">
            <v>0</v>
          </cell>
          <cell r="FI30">
            <v>0</v>
          </cell>
          <cell r="FJ30">
            <v>0</v>
          </cell>
          <cell r="FK30">
            <v>0</v>
          </cell>
          <cell r="FL30">
            <v>0</v>
          </cell>
          <cell r="FM30">
            <v>0</v>
          </cell>
          <cell r="FN30">
            <v>0</v>
          </cell>
          <cell r="FO30">
            <v>0</v>
          </cell>
          <cell r="FP30">
            <v>0</v>
          </cell>
          <cell r="FQ30">
            <v>0</v>
          </cell>
          <cell r="FR30">
            <v>0</v>
          </cell>
          <cell r="FS30">
            <v>0</v>
          </cell>
          <cell r="FT30">
            <v>0</v>
          </cell>
          <cell r="FU30">
            <v>0</v>
          </cell>
          <cell r="FV30">
            <v>0</v>
          </cell>
          <cell r="FW30">
            <v>0</v>
          </cell>
          <cell r="FX30">
            <v>0</v>
          </cell>
          <cell r="FY30">
            <v>0</v>
          </cell>
          <cell r="FZ30">
            <v>0</v>
          </cell>
          <cell r="GE30">
            <v>0.21875</v>
          </cell>
          <cell r="GF30">
            <v>0</v>
          </cell>
          <cell r="GG30">
            <v>0</v>
          </cell>
          <cell r="GH30">
            <v>0</v>
          </cell>
          <cell r="GI30">
            <v>0</v>
          </cell>
          <cell r="GJ30">
            <v>0</v>
          </cell>
          <cell r="GK30">
            <v>0</v>
          </cell>
          <cell r="GL30">
            <v>44</v>
          </cell>
          <cell r="GM30">
            <v>0</v>
          </cell>
          <cell r="GN30">
            <v>3</v>
          </cell>
          <cell r="GO30">
            <v>0</v>
          </cell>
          <cell r="GP30">
            <v>0</v>
          </cell>
          <cell r="GQ30">
            <v>0</v>
          </cell>
          <cell r="GR30">
            <v>0</v>
          </cell>
          <cell r="GS30">
            <v>23</v>
          </cell>
          <cell r="GT30">
            <v>0</v>
          </cell>
          <cell r="GU30">
            <v>0</v>
          </cell>
          <cell r="GV30">
            <v>0</v>
          </cell>
          <cell r="GW30">
            <v>0</v>
          </cell>
          <cell r="GX30">
            <v>0</v>
          </cell>
          <cell r="GY30">
            <v>23</v>
          </cell>
          <cell r="GZ30">
            <v>0</v>
          </cell>
          <cell r="HA30">
            <v>0</v>
          </cell>
          <cell r="HB30">
            <v>0</v>
          </cell>
          <cell r="HC30">
            <v>0</v>
          </cell>
          <cell r="HD30">
            <v>0</v>
          </cell>
          <cell r="HE30">
            <v>0</v>
          </cell>
          <cell r="HF30">
            <v>0</v>
          </cell>
          <cell r="HG30">
            <v>0</v>
          </cell>
          <cell r="HH30">
            <v>0</v>
          </cell>
          <cell r="HI30">
            <v>0</v>
          </cell>
          <cell r="HJ30">
            <v>0</v>
          </cell>
          <cell r="HK30">
            <v>0</v>
          </cell>
          <cell r="HL30">
            <v>0</v>
          </cell>
          <cell r="HM30">
            <v>0</v>
          </cell>
          <cell r="HN30">
            <v>0</v>
          </cell>
          <cell r="HO30">
            <v>0</v>
          </cell>
          <cell r="HP30">
            <v>0</v>
          </cell>
          <cell r="HQ30">
            <v>47</v>
          </cell>
          <cell r="HR30">
            <v>23</v>
          </cell>
          <cell r="HS30">
            <v>23</v>
          </cell>
        </row>
        <row r="31">
          <cell r="EL31">
            <v>0.22916666666666666</v>
          </cell>
          <cell r="EM31">
            <v>0</v>
          </cell>
          <cell r="EN31">
            <v>0</v>
          </cell>
          <cell r="EO31">
            <v>0</v>
          </cell>
          <cell r="EP31">
            <v>0</v>
          </cell>
          <cell r="EQ31">
            <v>0</v>
          </cell>
          <cell r="ER31">
            <v>0</v>
          </cell>
          <cell r="ES31">
            <v>0</v>
          </cell>
          <cell r="ET31">
            <v>0</v>
          </cell>
          <cell r="EU31">
            <v>0</v>
          </cell>
          <cell r="EV31">
            <v>0</v>
          </cell>
          <cell r="EW31">
            <v>0</v>
          </cell>
          <cell r="EX31">
            <v>0</v>
          </cell>
          <cell r="EY31">
            <v>0</v>
          </cell>
          <cell r="EZ31">
            <v>0</v>
          </cell>
          <cell r="FA31">
            <v>0</v>
          </cell>
          <cell r="FB31">
            <v>0</v>
          </cell>
          <cell r="FC31">
            <v>0</v>
          </cell>
          <cell r="FD31">
            <v>0</v>
          </cell>
          <cell r="FE31">
            <v>0</v>
          </cell>
          <cell r="FF31">
            <v>0</v>
          </cell>
          <cell r="FG31">
            <v>0</v>
          </cell>
          <cell r="FH31">
            <v>0</v>
          </cell>
          <cell r="FI31">
            <v>0</v>
          </cell>
          <cell r="FJ31">
            <v>0</v>
          </cell>
          <cell r="FK31">
            <v>0</v>
          </cell>
          <cell r="FL31">
            <v>0</v>
          </cell>
          <cell r="FM31">
            <v>0</v>
          </cell>
          <cell r="FN31">
            <v>0</v>
          </cell>
          <cell r="FO31">
            <v>0</v>
          </cell>
          <cell r="FP31">
            <v>0</v>
          </cell>
          <cell r="FQ31">
            <v>0</v>
          </cell>
          <cell r="FR31">
            <v>0</v>
          </cell>
          <cell r="FS31">
            <v>0</v>
          </cell>
          <cell r="FT31">
            <v>0</v>
          </cell>
          <cell r="FU31">
            <v>0</v>
          </cell>
          <cell r="FV31">
            <v>0</v>
          </cell>
          <cell r="FW31">
            <v>0</v>
          </cell>
          <cell r="FX31">
            <v>0</v>
          </cell>
          <cell r="FY31">
            <v>0</v>
          </cell>
          <cell r="FZ31">
            <v>0</v>
          </cell>
          <cell r="GE31">
            <v>0.22916666666666666</v>
          </cell>
          <cell r="GF31">
            <v>0</v>
          </cell>
          <cell r="GG31">
            <v>0</v>
          </cell>
          <cell r="GH31">
            <v>0</v>
          </cell>
          <cell r="GI31">
            <v>0</v>
          </cell>
          <cell r="GJ31">
            <v>0</v>
          </cell>
          <cell r="GK31">
            <v>0</v>
          </cell>
          <cell r="GL31">
            <v>106</v>
          </cell>
          <cell r="GM31">
            <v>0</v>
          </cell>
          <cell r="GN31">
            <v>5</v>
          </cell>
          <cell r="GO31">
            <v>0</v>
          </cell>
          <cell r="GP31">
            <v>0</v>
          </cell>
          <cell r="GQ31">
            <v>0</v>
          </cell>
          <cell r="GR31">
            <v>0</v>
          </cell>
          <cell r="GS31">
            <v>70</v>
          </cell>
          <cell r="GT31">
            <v>0</v>
          </cell>
          <cell r="GU31">
            <v>0</v>
          </cell>
          <cell r="GV31">
            <v>0</v>
          </cell>
          <cell r="GW31">
            <v>0</v>
          </cell>
          <cell r="GX31">
            <v>0</v>
          </cell>
          <cell r="GY31">
            <v>42</v>
          </cell>
          <cell r="GZ31">
            <v>0</v>
          </cell>
          <cell r="HA31">
            <v>0</v>
          </cell>
          <cell r="HB31">
            <v>0</v>
          </cell>
          <cell r="HC31">
            <v>0</v>
          </cell>
          <cell r="HD31">
            <v>0</v>
          </cell>
          <cell r="HE31">
            <v>0</v>
          </cell>
          <cell r="HF31">
            <v>0</v>
          </cell>
          <cell r="HG31">
            <v>0</v>
          </cell>
          <cell r="HH31">
            <v>0</v>
          </cell>
          <cell r="HI31">
            <v>0</v>
          </cell>
          <cell r="HJ31">
            <v>0</v>
          </cell>
          <cell r="HK31">
            <v>0</v>
          </cell>
          <cell r="HL31">
            <v>0</v>
          </cell>
          <cell r="HM31">
            <v>0</v>
          </cell>
          <cell r="HN31">
            <v>0</v>
          </cell>
          <cell r="HO31">
            <v>0</v>
          </cell>
          <cell r="HP31">
            <v>0</v>
          </cell>
          <cell r="HQ31">
            <v>111</v>
          </cell>
          <cell r="HR31">
            <v>70</v>
          </cell>
          <cell r="HS31">
            <v>42</v>
          </cell>
        </row>
        <row r="32">
          <cell r="EL32">
            <v>0.23958333333333334</v>
          </cell>
          <cell r="EM32">
            <v>0</v>
          </cell>
          <cell r="EN32">
            <v>0</v>
          </cell>
          <cell r="EO32">
            <v>0</v>
          </cell>
          <cell r="EP32">
            <v>0</v>
          </cell>
          <cell r="EQ32">
            <v>0</v>
          </cell>
          <cell r="ER32">
            <v>0</v>
          </cell>
          <cell r="ES32">
            <v>0</v>
          </cell>
          <cell r="ET32">
            <v>0</v>
          </cell>
          <cell r="EU32">
            <v>0</v>
          </cell>
          <cell r="EV32">
            <v>0</v>
          </cell>
          <cell r="EW32">
            <v>0</v>
          </cell>
          <cell r="EX32">
            <v>0</v>
          </cell>
          <cell r="EY32">
            <v>0</v>
          </cell>
          <cell r="EZ32">
            <v>0</v>
          </cell>
          <cell r="FA32">
            <v>0</v>
          </cell>
          <cell r="FB32">
            <v>0</v>
          </cell>
          <cell r="FC32">
            <v>0</v>
          </cell>
          <cell r="FD32">
            <v>0</v>
          </cell>
          <cell r="FE32">
            <v>0</v>
          </cell>
          <cell r="FF32">
            <v>0</v>
          </cell>
          <cell r="FG32">
            <v>0</v>
          </cell>
          <cell r="FH32">
            <v>0</v>
          </cell>
          <cell r="FI32">
            <v>0</v>
          </cell>
          <cell r="FJ32">
            <v>0</v>
          </cell>
          <cell r="FK32">
            <v>0</v>
          </cell>
          <cell r="FL32">
            <v>0</v>
          </cell>
          <cell r="FM32">
            <v>0</v>
          </cell>
          <cell r="FN32">
            <v>0</v>
          </cell>
          <cell r="FO32">
            <v>0</v>
          </cell>
          <cell r="FP32">
            <v>0</v>
          </cell>
          <cell r="FQ32">
            <v>0</v>
          </cell>
          <cell r="FR32">
            <v>0</v>
          </cell>
          <cell r="FS32">
            <v>0</v>
          </cell>
          <cell r="FT32">
            <v>0</v>
          </cell>
          <cell r="FU32">
            <v>0</v>
          </cell>
          <cell r="FV32">
            <v>0</v>
          </cell>
          <cell r="FW32">
            <v>0</v>
          </cell>
          <cell r="FX32">
            <v>0</v>
          </cell>
          <cell r="FY32">
            <v>0</v>
          </cell>
          <cell r="FZ32">
            <v>0</v>
          </cell>
          <cell r="GE32">
            <v>0.23958333333333334</v>
          </cell>
          <cell r="GF32">
            <v>0</v>
          </cell>
          <cell r="GG32">
            <v>0</v>
          </cell>
          <cell r="GH32">
            <v>0</v>
          </cell>
          <cell r="GI32">
            <v>0</v>
          </cell>
          <cell r="GJ32">
            <v>0</v>
          </cell>
          <cell r="GK32">
            <v>0</v>
          </cell>
          <cell r="GL32">
            <v>188</v>
          </cell>
          <cell r="GM32">
            <v>0</v>
          </cell>
          <cell r="GN32">
            <v>11</v>
          </cell>
          <cell r="GO32">
            <v>0</v>
          </cell>
          <cell r="GP32">
            <v>0</v>
          </cell>
          <cell r="GQ32">
            <v>0</v>
          </cell>
          <cell r="GR32">
            <v>0</v>
          </cell>
          <cell r="GS32">
            <v>135</v>
          </cell>
          <cell r="GT32">
            <v>0</v>
          </cell>
          <cell r="GU32">
            <v>0</v>
          </cell>
          <cell r="GV32">
            <v>0</v>
          </cell>
          <cell r="GW32">
            <v>0</v>
          </cell>
          <cell r="GX32">
            <v>0</v>
          </cell>
          <cell r="GY32">
            <v>96</v>
          </cell>
          <cell r="GZ32">
            <v>0</v>
          </cell>
          <cell r="HA32">
            <v>0</v>
          </cell>
          <cell r="HB32">
            <v>0</v>
          </cell>
          <cell r="HC32">
            <v>0</v>
          </cell>
          <cell r="HD32">
            <v>0</v>
          </cell>
          <cell r="HE32">
            <v>0</v>
          </cell>
          <cell r="HF32">
            <v>0</v>
          </cell>
          <cell r="HG32">
            <v>0</v>
          </cell>
          <cell r="HH32">
            <v>0</v>
          </cell>
          <cell r="HI32">
            <v>0</v>
          </cell>
          <cell r="HJ32">
            <v>0</v>
          </cell>
          <cell r="HK32">
            <v>0</v>
          </cell>
          <cell r="HL32">
            <v>0</v>
          </cell>
          <cell r="HM32">
            <v>0</v>
          </cell>
          <cell r="HN32">
            <v>0</v>
          </cell>
          <cell r="HO32">
            <v>0</v>
          </cell>
          <cell r="HP32">
            <v>0</v>
          </cell>
          <cell r="HQ32">
            <v>199</v>
          </cell>
          <cell r="HR32">
            <v>135</v>
          </cell>
          <cell r="HS32">
            <v>96</v>
          </cell>
        </row>
        <row r="33">
          <cell r="EL33">
            <v>0.25</v>
          </cell>
          <cell r="EM33">
            <v>0</v>
          </cell>
          <cell r="EN33">
            <v>0</v>
          </cell>
          <cell r="EO33">
            <v>0</v>
          </cell>
          <cell r="EP33">
            <v>0</v>
          </cell>
          <cell r="EQ33">
            <v>0</v>
          </cell>
          <cell r="ER33">
            <v>0</v>
          </cell>
          <cell r="ES33">
            <v>44</v>
          </cell>
          <cell r="ET33">
            <v>0</v>
          </cell>
          <cell r="EU33">
            <v>3</v>
          </cell>
          <cell r="EV33">
            <v>0</v>
          </cell>
          <cell r="EW33">
            <v>0</v>
          </cell>
          <cell r="EX33">
            <v>0</v>
          </cell>
          <cell r="EY33">
            <v>0</v>
          </cell>
          <cell r="EZ33">
            <v>23</v>
          </cell>
          <cell r="FA33">
            <v>0</v>
          </cell>
          <cell r="FB33">
            <v>0</v>
          </cell>
          <cell r="FC33">
            <v>0</v>
          </cell>
          <cell r="FD33">
            <v>0</v>
          </cell>
          <cell r="FE33">
            <v>0</v>
          </cell>
          <cell r="FF33">
            <v>23</v>
          </cell>
          <cell r="FG33">
            <v>0</v>
          </cell>
          <cell r="FH33">
            <v>0</v>
          </cell>
          <cell r="FI33">
            <v>0</v>
          </cell>
          <cell r="FJ33">
            <v>0</v>
          </cell>
          <cell r="FK33">
            <v>0</v>
          </cell>
          <cell r="FL33">
            <v>0</v>
          </cell>
          <cell r="FM33">
            <v>0</v>
          </cell>
          <cell r="FN33">
            <v>0</v>
          </cell>
          <cell r="FO33">
            <v>0</v>
          </cell>
          <cell r="FP33">
            <v>0</v>
          </cell>
          <cell r="FQ33">
            <v>0</v>
          </cell>
          <cell r="FR33">
            <v>0</v>
          </cell>
          <cell r="FS33">
            <v>0</v>
          </cell>
          <cell r="FT33">
            <v>0</v>
          </cell>
          <cell r="FU33">
            <v>0</v>
          </cell>
          <cell r="FV33">
            <v>0</v>
          </cell>
          <cell r="FW33">
            <v>0</v>
          </cell>
          <cell r="FX33">
            <v>47</v>
          </cell>
          <cell r="FY33">
            <v>23</v>
          </cell>
          <cell r="FZ33">
            <v>23</v>
          </cell>
          <cell r="GE33">
            <v>0.25</v>
          </cell>
          <cell r="GF33">
            <v>0</v>
          </cell>
          <cell r="GG33">
            <v>0</v>
          </cell>
          <cell r="GH33">
            <v>0</v>
          </cell>
          <cell r="GI33">
            <v>0</v>
          </cell>
          <cell r="GJ33">
            <v>0</v>
          </cell>
          <cell r="GK33">
            <v>0</v>
          </cell>
          <cell r="GL33">
            <v>297</v>
          </cell>
          <cell r="GM33">
            <v>0</v>
          </cell>
          <cell r="GN33">
            <v>20</v>
          </cell>
          <cell r="GO33">
            <v>0</v>
          </cell>
          <cell r="GP33">
            <v>0</v>
          </cell>
          <cell r="GQ33">
            <v>0</v>
          </cell>
          <cell r="GR33">
            <v>0</v>
          </cell>
          <cell r="GS33">
            <v>215</v>
          </cell>
          <cell r="GT33">
            <v>0</v>
          </cell>
          <cell r="GU33">
            <v>0</v>
          </cell>
          <cell r="GV33">
            <v>0</v>
          </cell>
          <cell r="GW33">
            <v>0</v>
          </cell>
          <cell r="GX33">
            <v>0</v>
          </cell>
          <cell r="GY33">
            <v>153</v>
          </cell>
          <cell r="GZ33">
            <v>0</v>
          </cell>
          <cell r="HA33">
            <v>0</v>
          </cell>
          <cell r="HB33">
            <v>0</v>
          </cell>
          <cell r="HC33">
            <v>0</v>
          </cell>
          <cell r="HD33">
            <v>0</v>
          </cell>
          <cell r="HE33">
            <v>0</v>
          </cell>
          <cell r="HF33">
            <v>0</v>
          </cell>
          <cell r="HG33">
            <v>0</v>
          </cell>
          <cell r="HH33">
            <v>0</v>
          </cell>
          <cell r="HI33">
            <v>0</v>
          </cell>
          <cell r="HJ33">
            <v>0</v>
          </cell>
          <cell r="HK33">
            <v>0</v>
          </cell>
          <cell r="HL33">
            <v>0</v>
          </cell>
          <cell r="HM33">
            <v>0</v>
          </cell>
          <cell r="HN33">
            <v>0</v>
          </cell>
          <cell r="HO33">
            <v>0</v>
          </cell>
          <cell r="HP33">
            <v>0</v>
          </cell>
          <cell r="HQ33">
            <v>317</v>
          </cell>
          <cell r="HR33">
            <v>215</v>
          </cell>
          <cell r="HS33">
            <v>153</v>
          </cell>
        </row>
        <row r="34">
          <cell r="EL34">
            <v>0.26041666666666669</v>
          </cell>
          <cell r="EM34">
            <v>0</v>
          </cell>
          <cell r="EN34">
            <v>0</v>
          </cell>
          <cell r="EO34">
            <v>0</v>
          </cell>
          <cell r="EP34">
            <v>0</v>
          </cell>
          <cell r="EQ34">
            <v>0</v>
          </cell>
          <cell r="ER34">
            <v>0</v>
          </cell>
          <cell r="ES34">
            <v>62</v>
          </cell>
          <cell r="ET34">
            <v>0</v>
          </cell>
          <cell r="EU34">
            <v>2</v>
          </cell>
          <cell r="EV34">
            <v>0</v>
          </cell>
          <cell r="EW34">
            <v>0</v>
          </cell>
          <cell r="EX34">
            <v>0</v>
          </cell>
          <cell r="EY34">
            <v>0</v>
          </cell>
          <cell r="EZ34">
            <v>47</v>
          </cell>
          <cell r="FA34">
            <v>0</v>
          </cell>
          <cell r="FB34">
            <v>0</v>
          </cell>
          <cell r="FC34">
            <v>0</v>
          </cell>
          <cell r="FD34">
            <v>0</v>
          </cell>
          <cell r="FE34">
            <v>0</v>
          </cell>
          <cell r="FF34">
            <v>19</v>
          </cell>
          <cell r="FG34">
            <v>0</v>
          </cell>
          <cell r="FH34">
            <v>0</v>
          </cell>
          <cell r="FI34">
            <v>0</v>
          </cell>
          <cell r="FJ34">
            <v>0</v>
          </cell>
          <cell r="FK34">
            <v>0</v>
          </cell>
          <cell r="FL34">
            <v>0</v>
          </cell>
          <cell r="FM34">
            <v>0</v>
          </cell>
          <cell r="FN34">
            <v>0</v>
          </cell>
          <cell r="FO34">
            <v>0</v>
          </cell>
          <cell r="FP34">
            <v>0</v>
          </cell>
          <cell r="FQ34">
            <v>0</v>
          </cell>
          <cell r="FR34">
            <v>0</v>
          </cell>
          <cell r="FS34">
            <v>0</v>
          </cell>
          <cell r="FT34">
            <v>0</v>
          </cell>
          <cell r="FU34">
            <v>0</v>
          </cell>
          <cell r="FV34">
            <v>0</v>
          </cell>
          <cell r="FW34">
            <v>0</v>
          </cell>
          <cell r="FX34">
            <v>64</v>
          </cell>
          <cell r="FY34">
            <v>47</v>
          </cell>
          <cell r="FZ34">
            <v>19</v>
          </cell>
          <cell r="GE34">
            <v>0.26041666666666669</v>
          </cell>
          <cell r="GF34">
            <v>0</v>
          </cell>
          <cell r="GG34">
            <v>0</v>
          </cell>
          <cell r="GH34">
            <v>0</v>
          </cell>
          <cell r="GI34">
            <v>0</v>
          </cell>
          <cell r="GJ34">
            <v>0</v>
          </cell>
          <cell r="GK34">
            <v>0</v>
          </cell>
          <cell r="GL34">
            <v>389</v>
          </cell>
          <cell r="GM34">
            <v>0</v>
          </cell>
          <cell r="GN34">
            <v>20</v>
          </cell>
          <cell r="GO34">
            <v>0</v>
          </cell>
          <cell r="GP34">
            <v>0</v>
          </cell>
          <cell r="GQ34">
            <v>0</v>
          </cell>
          <cell r="GR34">
            <v>0</v>
          </cell>
          <cell r="GS34">
            <v>271</v>
          </cell>
          <cell r="GT34">
            <v>0</v>
          </cell>
          <cell r="GU34">
            <v>0</v>
          </cell>
          <cell r="GV34">
            <v>0</v>
          </cell>
          <cell r="GW34">
            <v>0</v>
          </cell>
          <cell r="GX34">
            <v>0</v>
          </cell>
          <cell r="GY34">
            <v>192</v>
          </cell>
          <cell r="GZ34">
            <v>0</v>
          </cell>
          <cell r="HA34">
            <v>0</v>
          </cell>
          <cell r="HB34">
            <v>0</v>
          </cell>
          <cell r="HC34">
            <v>0</v>
          </cell>
          <cell r="HD34">
            <v>0</v>
          </cell>
          <cell r="HE34">
            <v>0</v>
          </cell>
          <cell r="HF34">
            <v>0</v>
          </cell>
          <cell r="HG34">
            <v>0</v>
          </cell>
          <cell r="HH34">
            <v>0</v>
          </cell>
          <cell r="HI34">
            <v>0</v>
          </cell>
          <cell r="HJ34">
            <v>0</v>
          </cell>
          <cell r="HK34">
            <v>0</v>
          </cell>
          <cell r="HL34">
            <v>0</v>
          </cell>
          <cell r="HM34">
            <v>0</v>
          </cell>
          <cell r="HN34">
            <v>0</v>
          </cell>
          <cell r="HO34">
            <v>0</v>
          </cell>
          <cell r="HP34">
            <v>0</v>
          </cell>
          <cell r="HQ34">
            <v>409</v>
          </cell>
          <cell r="HR34">
            <v>271</v>
          </cell>
          <cell r="HS34">
            <v>192</v>
          </cell>
        </row>
        <row r="35">
          <cell r="EL35">
            <v>0.27083333333333298</v>
          </cell>
          <cell r="EM35">
            <v>0</v>
          </cell>
          <cell r="EN35">
            <v>0</v>
          </cell>
          <cell r="EO35">
            <v>0</v>
          </cell>
          <cell r="EP35">
            <v>0</v>
          </cell>
          <cell r="EQ35">
            <v>0</v>
          </cell>
          <cell r="ER35">
            <v>0</v>
          </cell>
          <cell r="ES35">
            <v>82</v>
          </cell>
          <cell r="ET35">
            <v>0</v>
          </cell>
          <cell r="EU35">
            <v>6</v>
          </cell>
          <cell r="EV35">
            <v>0</v>
          </cell>
          <cell r="EW35">
            <v>0</v>
          </cell>
          <cell r="EX35">
            <v>0</v>
          </cell>
          <cell r="EY35">
            <v>0</v>
          </cell>
          <cell r="EZ35">
            <v>65</v>
          </cell>
          <cell r="FA35">
            <v>0</v>
          </cell>
          <cell r="FB35">
            <v>0</v>
          </cell>
          <cell r="FC35">
            <v>0</v>
          </cell>
          <cell r="FD35">
            <v>0</v>
          </cell>
          <cell r="FE35">
            <v>0</v>
          </cell>
          <cell r="FF35">
            <v>54</v>
          </cell>
          <cell r="FG35">
            <v>0</v>
          </cell>
          <cell r="FH35">
            <v>0</v>
          </cell>
          <cell r="FI35">
            <v>0</v>
          </cell>
          <cell r="FJ35">
            <v>0</v>
          </cell>
          <cell r="FK35">
            <v>0</v>
          </cell>
          <cell r="FL35">
            <v>0</v>
          </cell>
          <cell r="FM35">
            <v>0</v>
          </cell>
          <cell r="FN35">
            <v>0</v>
          </cell>
          <cell r="FO35">
            <v>0</v>
          </cell>
          <cell r="FP35">
            <v>0</v>
          </cell>
          <cell r="FQ35">
            <v>0</v>
          </cell>
          <cell r="FR35">
            <v>0</v>
          </cell>
          <cell r="FS35">
            <v>0</v>
          </cell>
          <cell r="FT35">
            <v>0</v>
          </cell>
          <cell r="FU35">
            <v>0</v>
          </cell>
          <cell r="FV35">
            <v>0</v>
          </cell>
          <cell r="FW35">
            <v>0</v>
          </cell>
          <cell r="FX35">
            <v>88</v>
          </cell>
          <cell r="FY35">
            <v>65</v>
          </cell>
          <cell r="FZ35">
            <v>54</v>
          </cell>
          <cell r="GE35">
            <v>0.27083333333333298</v>
          </cell>
          <cell r="GF35">
            <v>0</v>
          </cell>
          <cell r="GG35">
            <v>0</v>
          </cell>
          <cell r="GH35">
            <v>0</v>
          </cell>
          <cell r="GI35">
            <v>0</v>
          </cell>
          <cell r="GJ35">
            <v>0</v>
          </cell>
          <cell r="GK35">
            <v>0</v>
          </cell>
          <cell r="GL35">
            <v>484</v>
          </cell>
          <cell r="GM35">
            <v>0</v>
          </cell>
          <cell r="GN35">
            <v>25</v>
          </cell>
          <cell r="GO35">
            <v>0</v>
          </cell>
          <cell r="GP35">
            <v>0</v>
          </cell>
          <cell r="GQ35">
            <v>0</v>
          </cell>
          <cell r="GR35">
            <v>0</v>
          </cell>
          <cell r="GS35">
            <v>330</v>
          </cell>
          <cell r="GT35">
            <v>0</v>
          </cell>
          <cell r="GU35">
            <v>0</v>
          </cell>
          <cell r="GV35">
            <v>0</v>
          </cell>
          <cell r="GW35">
            <v>0</v>
          </cell>
          <cell r="GX35">
            <v>0</v>
          </cell>
          <cell r="GY35">
            <v>251</v>
          </cell>
          <cell r="GZ35">
            <v>0</v>
          </cell>
          <cell r="HA35">
            <v>0</v>
          </cell>
          <cell r="HB35">
            <v>0</v>
          </cell>
          <cell r="HC35">
            <v>0</v>
          </cell>
          <cell r="HD35">
            <v>0</v>
          </cell>
          <cell r="HE35">
            <v>0</v>
          </cell>
          <cell r="HF35">
            <v>0</v>
          </cell>
          <cell r="HG35">
            <v>0</v>
          </cell>
          <cell r="HH35">
            <v>0</v>
          </cell>
          <cell r="HI35">
            <v>0</v>
          </cell>
          <cell r="HJ35">
            <v>0</v>
          </cell>
          <cell r="HK35">
            <v>0</v>
          </cell>
          <cell r="HL35">
            <v>0</v>
          </cell>
          <cell r="HM35">
            <v>0</v>
          </cell>
          <cell r="HN35">
            <v>0</v>
          </cell>
          <cell r="HO35">
            <v>0</v>
          </cell>
          <cell r="HP35">
            <v>0</v>
          </cell>
          <cell r="HQ35">
            <v>509</v>
          </cell>
          <cell r="HR35">
            <v>330</v>
          </cell>
          <cell r="HS35">
            <v>251</v>
          </cell>
        </row>
        <row r="36">
          <cell r="EL36">
            <v>0.28125</v>
          </cell>
          <cell r="EM36">
            <v>0</v>
          </cell>
          <cell r="EN36">
            <v>0</v>
          </cell>
          <cell r="EO36">
            <v>0</v>
          </cell>
          <cell r="EP36">
            <v>0</v>
          </cell>
          <cell r="EQ36">
            <v>0</v>
          </cell>
          <cell r="ER36">
            <v>0</v>
          </cell>
          <cell r="ES36">
            <v>109</v>
          </cell>
          <cell r="ET36">
            <v>0</v>
          </cell>
          <cell r="EU36">
            <v>9</v>
          </cell>
          <cell r="EV36">
            <v>0</v>
          </cell>
          <cell r="EW36">
            <v>0</v>
          </cell>
          <cell r="EX36">
            <v>0</v>
          </cell>
          <cell r="EY36">
            <v>0</v>
          </cell>
          <cell r="EZ36">
            <v>80</v>
          </cell>
          <cell r="FA36">
            <v>0</v>
          </cell>
          <cell r="FB36">
            <v>0</v>
          </cell>
          <cell r="FC36">
            <v>0</v>
          </cell>
          <cell r="FD36">
            <v>0</v>
          </cell>
          <cell r="FE36">
            <v>0</v>
          </cell>
          <cell r="FF36">
            <v>57</v>
          </cell>
          <cell r="FG36">
            <v>0</v>
          </cell>
          <cell r="FH36">
            <v>0</v>
          </cell>
          <cell r="FI36">
            <v>0</v>
          </cell>
          <cell r="FJ36">
            <v>0</v>
          </cell>
          <cell r="FK36">
            <v>0</v>
          </cell>
          <cell r="FL36">
            <v>0</v>
          </cell>
          <cell r="FM36">
            <v>0</v>
          </cell>
          <cell r="FN36">
            <v>0</v>
          </cell>
          <cell r="FO36">
            <v>0</v>
          </cell>
          <cell r="FP36">
            <v>0</v>
          </cell>
          <cell r="FQ36">
            <v>0</v>
          </cell>
          <cell r="FR36">
            <v>0</v>
          </cell>
          <cell r="FS36">
            <v>0</v>
          </cell>
          <cell r="FT36">
            <v>0</v>
          </cell>
          <cell r="FU36">
            <v>0</v>
          </cell>
          <cell r="FV36">
            <v>0</v>
          </cell>
          <cell r="FW36">
            <v>0</v>
          </cell>
          <cell r="FX36">
            <v>118</v>
          </cell>
          <cell r="FY36">
            <v>80</v>
          </cell>
          <cell r="FZ36">
            <v>57</v>
          </cell>
          <cell r="GE36">
            <v>0.28125</v>
          </cell>
          <cell r="GF36">
            <v>0</v>
          </cell>
          <cell r="GG36">
            <v>0</v>
          </cell>
          <cell r="GH36">
            <v>0</v>
          </cell>
          <cell r="GI36">
            <v>0</v>
          </cell>
          <cell r="GJ36">
            <v>0</v>
          </cell>
          <cell r="GK36">
            <v>0</v>
          </cell>
          <cell r="GL36">
            <v>587</v>
          </cell>
          <cell r="GM36">
            <v>0</v>
          </cell>
          <cell r="GN36">
            <v>30</v>
          </cell>
          <cell r="GO36">
            <v>0</v>
          </cell>
          <cell r="GP36">
            <v>0</v>
          </cell>
          <cell r="GQ36">
            <v>0</v>
          </cell>
          <cell r="GR36">
            <v>0</v>
          </cell>
          <cell r="GS36">
            <v>390</v>
          </cell>
          <cell r="GT36">
            <v>0</v>
          </cell>
          <cell r="GU36">
            <v>0</v>
          </cell>
          <cell r="GV36">
            <v>0</v>
          </cell>
          <cell r="GW36">
            <v>0</v>
          </cell>
          <cell r="GX36">
            <v>0</v>
          </cell>
          <cell r="GY36">
            <v>336</v>
          </cell>
          <cell r="GZ36">
            <v>0</v>
          </cell>
          <cell r="HA36">
            <v>0</v>
          </cell>
          <cell r="HB36">
            <v>0</v>
          </cell>
          <cell r="HC36">
            <v>0</v>
          </cell>
          <cell r="HD36">
            <v>0</v>
          </cell>
          <cell r="HE36">
            <v>0</v>
          </cell>
          <cell r="HF36">
            <v>0</v>
          </cell>
          <cell r="HG36">
            <v>0</v>
          </cell>
          <cell r="HH36">
            <v>0</v>
          </cell>
          <cell r="HI36">
            <v>0</v>
          </cell>
          <cell r="HJ36">
            <v>0</v>
          </cell>
          <cell r="HK36">
            <v>0</v>
          </cell>
          <cell r="HL36">
            <v>0</v>
          </cell>
          <cell r="HM36">
            <v>0</v>
          </cell>
          <cell r="HN36">
            <v>0</v>
          </cell>
          <cell r="HO36">
            <v>0</v>
          </cell>
          <cell r="HP36">
            <v>0</v>
          </cell>
          <cell r="HQ36">
            <v>617</v>
          </cell>
          <cell r="HR36">
            <v>390</v>
          </cell>
          <cell r="HS36">
            <v>336</v>
          </cell>
        </row>
        <row r="37">
          <cell r="EL37">
            <v>0.29166666666666702</v>
          </cell>
          <cell r="EM37">
            <v>0</v>
          </cell>
          <cell r="EN37">
            <v>0</v>
          </cell>
          <cell r="EO37">
            <v>0</v>
          </cell>
          <cell r="EP37">
            <v>0</v>
          </cell>
          <cell r="EQ37">
            <v>0</v>
          </cell>
          <cell r="ER37">
            <v>0</v>
          </cell>
          <cell r="ES37">
            <v>136</v>
          </cell>
          <cell r="ET37">
            <v>0</v>
          </cell>
          <cell r="EU37">
            <v>3</v>
          </cell>
          <cell r="EV37">
            <v>0</v>
          </cell>
          <cell r="EW37">
            <v>0</v>
          </cell>
          <cell r="EX37">
            <v>0</v>
          </cell>
          <cell r="EY37">
            <v>0</v>
          </cell>
          <cell r="EZ37">
            <v>79</v>
          </cell>
          <cell r="FA37">
            <v>0</v>
          </cell>
          <cell r="FB37">
            <v>0</v>
          </cell>
          <cell r="FC37">
            <v>0</v>
          </cell>
          <cell r="FD37">
            <v>0</v>
          </cell>
          <cell r="FE37">
            <v>0</v>
          </cell>
          <cell r="FF37">
            <v>62</v>
          </cell>
          <cell r="FG37">
            <v>0</v>
          </cell>
          <cell r="FH37">
            <v>0</v>
          </cell>
          <cell r="FI37">
            <v>0</v>
          </cell>
          <cell r="FJ37">
            <v>0</v>
          </cell>
          <cell r="FK37">
            <v>0</v>
          </cell>
          <cell r="FL37">
            <v>0</v>
          </cell>
          <cell r="FM37">
            <v>0</v>
          </cell>
          <cell r="FN37">
            <v>0</v>
          </cell>
          <cell r="FO37">
            <v>0</v>
          </cell>
          <cell r="FP37">
            <v>0</v>
          </cell>
          <cell r="FQ37">
            <v>0</v>
          </cell>
          <cell r="FR37">
            <v>0</v>
          </cell>
          <cell r="FS37">
            <v>0</v>
          </cell>
          <cell r="FT37">
            <v>0</v>
          </cell>
          <cell r="FU37">
            <v>0</v>
          </cell>
          <cell r="FV37">
            <v>0</v>
          </cell>
          <cell r="FW37">
            <v>0</v>
          </cell>
          <cell r="FX37">
            <v>139</v>
          </cell>
          <cell r="FY37">
            <v>79</v>
          </cell>
          <cell r="FZ37">
            <v>62</v>
          </cell>
          <cell r="GE37">
            <v>0.29166666666666702</v>
          </cell>
          <cell r="GF37">
            <v>0</v>
          </cell>
          <cell r="GG37">
            <v>0</v>
          </cell>
          <cell r="GH37">
            <v>0</v>
          </cell>
          <cell r="GI37">
            <v>0</v>
          </cell>
          <cell r="GJ37">
            <v>0</v>
          </cell>
          <cell r="GK37">
            <v>0</v>
          </cell>
          <cell r="GL37">
            <v>640</v>
          </cell>
          <cell r="GM37">
            <v>0</v>
          </cell>
          <cell r="GN37">
            <v>40</v>
          </cell>
          <cell r="GO37">
            <v>0</v>
          </cell>
          <cell r="GP37">
            <v>0</v>
          </cell>
          <cell r="GQ37">
            <v>0</v>
          </cell>
          <cell r="GR37">
            <v>0</v>
          </cell>
          <cell r="GS37">
            <v>415</v>
          </cell>
          <cell r="GT37">
            <v>0</v>
          </cell>
          <cell r="GU37">
            <v>0</v>
          </cell>
          <cell r="GV37">
            <v>0</v>
          </cell>
          <cell r="GW37">
            <v>0</v>
          </cell>
          <cell r="GX37">
            <v>0</v>
          </cell>
          <cell r="GY37">
            <v>417</v>
          </cell>
          <cell r="GZ37">
            <v>0</v>
          </cell>
          <cell r="HA37">
            <v>0</v>
          </cell>
          <cell r="HB37">
            <v>0</v>
          </cell>
          <cell r="HC37">
            <v>0</v>
          </cell>
          <cell r="HD37">
            <v>0</v>
          </cell>
          <cell r="HE37">
            <v>0</v>
          </cell>
          <cell r="HF37">
            <v>0</v>
          </cell>
          <cell r="HG37">
            <v>0</v>
          </cell>
          <cell r="HH37">
            <v>0</v>
          </cell>
          <cell r="HI37">
            <v>0</v>
          </cell>
          <cell r="HJ37">
            <v>0</v>
          </cell>
          <cell r="HK37">
            <v>0</v>
          </cell>
          <cell r="HL37">
            <v>0</v>
          </cell>
          <cell r="HM37">
            <v>0</v>
          </cell>
          <cell r="HN37">
            <v>0</v>
          </cell>
          <cell r="HO37">
            <v>0</v>
          </cell>
          <cell r="HP37">
            <v>0</v>
          </cell>
          <cell r="HQ37">
            <v>680</v>
          </cell>
          <cell r="HR37">
            <v>415</v>
          </cell>
          <cell r="HS37">
            <v>417</v>
          </cell>
        </row>
        <row r="38">
          <cell r="EL38">
            <v>0.30208333333333298</v>
          </cell>
          <cell r="EM38">
            <v>0</v>
          </cell>
          <cell r="EN38">
            <v>0</v>
          </cell>
          <cell r="EO38">
            <v>0</v>
          </cell>
          <cell r="EP38">
            <v>0</v>
          </cell>
          <cell r="EQ38">
            <v>0</v>
          </cell>
          <cell r="ER38">
            <v>0</v>
          </cell>
          <cell r="ES38">
            <v>157</v>
          </cell>
          <cell r="ET38">
            <v>0</v>
          </cell>
          <cell r="EU38">
            <v>7</v>
          </cell>
          <cell r="EV38">
            <v>0</v>
          </cell>
          <cell r="EW38">
            <v>0</v>
          </cell>
          <cell r="EX38">
            <v>0</v>
          </cell>
          <cell r="EY38">
            <v>0</v>
          </cell>
          <cell r="EZ38">
            <v>106</v>
          </cell>
          <cell r="FA38">
            <v>0</v>
          </cell>
          <cell r="FB38">
            <v>0</v>
          </cell>
          <cell r="FC38">
            <v>0</v>
          </cell>
          <cell r="FD38">
            <v>0</v>
          </cell>
          <cell r="FE38">
            <v>0</v>
          </cell>
          <cell r="FF38">
            <v>78</v>
          </cell>
          <cell r="FG38">
            <v>0</v>
          </cell>
          <cell r="FH38">
            <v>0</v>
          </cell>
          <cell r="FI38">
            <v>0</v>
          </cell>
          <cell r="FJ38">
            <v>0</v>
          </cell>
          <cell r="FK38">
            <v>0</v>
          </cell>
          <cell r="FL38">
            <v>0</v>
          </cell>
          <cell r="FM38">
            <v>0</v>
          </cell>
          <cell r="FN38">
            <v>0</v>
          </cell>
          <cell r="FO38">
            <v>0</v>
          </cell>
          <cell r="FP38">
            <v>0</v>
          </cell>
          <cell r="FQ38">
            <v>0</v>
          </cell>
          <cell r="FR38">
            <v>0</v>
          </cell>
          <cell r="FS38">
            <v>0</v>
          </cell>
          <cell r="FT38">
            <v>0</v>
          </cell>
          <cell r="FU38">
            <v>0</v>
          </cell>
          <cell r="FV38">
            <v>0</v>
          </cell>
          <cell r="FW38">
            <v>0</v>
          </cell>
          <cell r="FX38">
            <v>164</v>
          </cell>
          <cell r="FY38">
            <v>106</v>
          </cell>
          <cell r="FZ38">
            <v>78</v>
          </cell>
          <cell r="GE38">
            <v>0.30208333333333298</v>
          </cell>
          <cell r="GF38">
            <v>0</v>
          </cell>
          <cell r="GG38">
            <v>0</v>
          </cell>
          <cell r="GH38">
            <v>0</v>
          </cell>
          <cell r="GI38">
            <v>0</v>
          </cell>
          <cell r="GJ38">
            <v>0</v>
          </cell>
          <cell r="GK38">
            <v>0</v>
          </cell>
          <cell r="GL38">
            <v>643</v>
          </cell>
          <cell r="GM38">
            <v>0</v>
          </cell>
          <cell r="GN38">
            <v>48</v>
          </cell>
          <cell r="GO38">
            <v>0</v>
          </cell>
          <cell r="GP38">
            <v>0</v>
          </cell>
          <cell r="GQ38">
            <v>0</v>
          </cell>
          <cell r="GR38">
            <v>0</v>
          </cell>
          <cell r="GS38">
            <v>455</v>
          </cell>
          <cell r="GT38">
            <v>0</v>
          </cell>
          <cell r="GU38">
            <v>0</v>
          </cell>
          <cell r="GV38">
            <v>0</v>
          </cell>
          <cell r="GW38">
            <v>0</v>
          </cell>
          <cell r="GX38">
            <v>0</v>
          </cell>
          <cell r="GY38">
            <v>496</v>
          </cell>
          <cell r="GZ38">
            <v>0</v>
          </cell>
          <cell r="HA38">
            <v>0</v>
          </cell>
          <cell r="HB38">
            <v>0</v>
          </cell>
          <cell r="HC38">
            <v>0</v>
          </cell>
          <cell r="HD38">
            <v>0</v>
          </cell>
          <cell r="HE38">
            <v>0</v>
          </cell>
          <cell r="HF38">
            <v>0</v>
          </cell>
          <cell r="HG38">
            <v>0</v>
          </cell>
          <cell r="HH38">
            <v>0</v>
          </cell>
          <cell r="HI38">
            <v>0</v>
          </cell>
          <cell r="HJ38">
            <v>0</v>
          </cell>
          <cell r="HK38">
            <v>0</v>
          </cell>
          <cell r="HL38">
            <v>0</v>
          </cell>
          <cell r="HM38">
            <v>0</v>
          </cell>
          <cell r="HN38">
            <v>0</v>
          </cell>
          <cell r="HO38">
            <v>0</v>
          </cell>
          <cell r="HP38">
            <v>0</v>
          </cell>
          <cell r="HQ38">
            <v>691</v>
          </cell>
          <cell r="HR38">
            <v>455</v>
          </cell>
          <cell r="HS38">
            <v>496</v>
          </cell>
        </row>
        <row r="39">
          <cell r="EL39">
            <v>0.3125</v>
          </cell>
          <cell r="EM39">
            <v>0</v>
          </cell>
          <cell r="EN39">
            <v>0</v>
          </cell>
          <cell r="EO39">
            <v>0</v>
          </cell>
          <cell r="EP39">
            <v>0</v>
          </cell>
          <cell r="EQ39">
            <v>0</v>
          </cell>
          <cell r="ER39">
            <v>0</v>
          </cell>
          <cell r="ES39">
            <v>185</v>
          </cell>
          <cell r="ET39">
            <v>0</v>
          </cell>
          <cell r="EU39">
            <v>11</v>
          </cell>
          <cell r="EV39">
            <v>0</v>
          </cell>
          <cell r="EW39">
            <v>0</v>
          </cell>
          <cell r="EX39">
            <v>0</v>
          </cell>
          <cell r="EY39">
            <v>0</v>
          </cell>
          <cell r="EZ39">
            <v>125</v>
          </cell>
          <cell r="FA39">
            <v>0</v>
          </cell>
          <cell r="FB39">
            <v>0</v>
          </cell>
          <cell r="FC39">
            <v>0</v>
          </cell>
          <cell r="FD39">
            <v>0</v>
          </cell>
          <cell r="FE39">
            <v>0</v>
          </cell>
          <cell r="FF39">
            <v>139</v>
          </cell>
          <cell r="FG39">
            <v>0</v>
          </cell>
          <cell r="FH39">
            <v>0</v>
          </cell>
          <cell r="FI39">
            <v>0</v>
          </cell>
          <cell r="FJ39">
            <v>0</v>
          </cell>
          <cell r="FK39">
            <v>0</v>
          </cell>
          <cell r="FL39">
            <v>0</v>
          </cell>
          <cell r="FM39">
            <v>0</v>
          </cell>
          <cell r="FN39">
            <v>0</v>
          </cell>
          <cell r="FO39">
            <v>0</v>
          </cell>
          <cell r="FP39">
            <v>0</v>
          </cell>
          <cell r="FQ39">
            <v>0</v>
          </cell>
          <cell r="FR39">
            <v>0</v>
          </cell>
          <cell r="FS39">
            <v>0</v>
          </cell>
          <cell r="FT39">
            <v>0</v>
          </cell>
          <cell r="FU39">
            <v>0</v>
          </cell>
          <cell r="FV39">
            <v>0</v>
          </cell>
          <cell r="FW39">
            <v>0</v>
          </cell>
          <cell r="FX39">
            <v>196</v>
          </cell>
          <cell r="FY39">
            <v>125</v>
          </cell>
          <cell r="FZ39">
            <v>139</v>
          </cell>
          <cell r="GE39">
            <v>0.3125</v>
          </cell>
          <cell r="GF39">
            <v>0</v>
          </cell>
          <cell r="GG39">
            <v>0</v>
          </cell>
          <cell r="GH39">
            <v>0</v>
          </cell>
          <cell r="GI39">
            <v>0</v>
          </cell>
          <cell r="GJ39">
            <v>0</v>
          </cell>
          <cell r="GK39">
            <v>0</v>
          </cell>
          <cell r="GL39">
            <v>604</v>
          </cell>
          <cell r="GM39">
            <v>0</v>
          </cell>
          <cell r="GN39">
            <v>65</v>
          </cell>
          <cell r="GO39">
            <v>0</v>
          </cell>
          <cell r="GP39">
            <v>0</v>
          </cell>
          <cell r="GQ39">
            <v>0</v>
          </cell>
          <cell r="GR39">
            <v>0</v>
          </cell>
          <cell r="GS39">
            <v>456</v>
          </cell>
          <cell r="GT39">
            <v>0</v>
          </cell>
          <cell r="GU39">
            <v>0</v>
          </cell>
          <cell r="GV39">
            <v>0</v>
          </cell>
          <cell r="GW39">
            <v>0</v>
          </cell>
          <cell r="GX39">
            <v>0</v>
          </cell>
          <cell r="GY39">
            <v>604</v>
          </cell>
          <cell r="GZ39">
            <v>0</v>
          </cell>
          <cell r="HA39">
            <v>0</v>
          </cell>
          <cell r="HB39">
            <v>0</v>
          </cell>
          <cell r="HC39">
            <v>0</v>
          </cell>
          <cell r="HD39">
            <v>0</v>
          </cell>
          <cell r="HE39">
            <v>0</v>
          </cell>
          <cell r="HF39">
            <v>0</v>
          </cell>
          <cell r="HG39">
            <v>0</v>
          </cell>
          <cell r="HH39">
            <v>0</v>
          </cell>
          <cell r="HI39">
            <v>0</v>
          </cell>
          <cell r="HJ39">
            <v>0</v>
          </cell>
          <cell r="HK39">
            <v>0</v>
          </cell>
          <cell r="HL39">
            <v>0</v>
          </cell>
          <cell r="HM39">
            <v>0</v>
          </cell>
          <cell r="HN39">
            <v>0</v>
          </cell>
          <cell r="HO39">
            <v>0</v>
          </cell>
          <cell r="HP39">
            <v>0</v>
          </cell>
          <cell r="HQ39">
            <v>669</v>
          </cell>
          <cell r="HR39">
            <v>456</v>
          </cell>
          <cell r="HS39">
            <v>604</v>
          </cell>
        </row>
        <row r="40">
          <cell r="EL40">
            <v>0.32291666666666702</v>
          </cell>
          <cell r="EM40">
            <v>0</v>
          </cell>
          <cell r="EN40">
            <v>0</v>
          </cell>
          <cell r="EO40">
            <v>0</v>
          </cell>
          <cell r="EP40">
            <v>0</v>
          </cell>
          <cell r="EQ40">
            <v>0</v>
          </cell>
          <cell r="ER40">
            <v>0</v>
          </cell>
          <cell r="ES40">
            <v>162</v>
          </cell>
          <cell r="ET40">
            <v>0</v>
          </cell>
          <cell r="EU40">
            <v>19</v>
          </cell>
          <cell r="EV40">
            <v>0</v>
          </cell>
          <cell r="EW40">
            <v>0</v>
          </cell>
          <cell r="EX40">
            <v>0</v>
          </cell>
          <cell r="EY40">
            <v>0</v>
          </cell>
          <cell r="EZ40">
            <v>105</v>
          </cell>
          <cell r="FA40">
            <v>0</v>
          </cell>
          <cell r="FB40">
            <v>0</v>
          </cell>
          <cell r="FC40">
            <v>0</v>
          </cell>
          <cell r="FD40">
            <v>0</v>
          </cell>
          <cell r="FE40">
            <v>0</v>
          </cell>
          <cell r="FF40">
            <v>138</v>
          </cell>
          <cell r="FG40">
            <v>0</v>
          </cell>
          <cell r="FH40">
            <v>0</v>
          </cell>
          <cell r="FI40">
            <v>0</v>
          </cell>
          <cell r="FJ40">
            <v>0</v>
          </cell>
          <cell r="FK40">
            <v>0</v>
          </cell>
          <cell r="FL40">
            <v>0</v>
          </cell>
          <cell r="FM40">
            <v>0</v>
          </cell>
          <cell r="FN40">
            <v>0</v>
          </cell>
          <cell r="FO40">
            <v>0</v>
          </cell>
          <cell r="FP40">
            <v>0</v>
          </cell>
          <cell r="FQ40">
            <v>0</v>
          </cell>
          <cell r="FR40">
            <v>0</v>
          </cell>
          <cell r="FS40">
            <v>0</v>
          </cell>
          <cell r="FT40">
            <v>0</v>
          </cell>
          <cell r="FU40">
            <v>0</v>
          </cell>
          <cell r="FV40">
            <v>0</v>
          </cell>
          <cell r="FW40">
            <v>0</v>
          </cell>
          <cell r="FX40">
            <v>181</v>
          </cell>
          <cell r="FY40">
            <v>105</v>
          </cell>
          <cell r="FZ40">
            <v>138</v>
          </cell>
          <cell r="GE40">
            <v>0.32291666666666702</v>
          </cell>
          <cell r="GF40">
            <v>0</v>
          </cell>
          <cell r="GG40">
            <v>0</v>
          </cell>
          <cell r="GH40">
            <v>0</v>
          </cell>
          <cell r="GI40">
            <v>0</v>
          </cell>
          <cell r="GJ40">
            <v>0</v>
          </cell>
          <cell r="GK40">
            <v>0</v>
          </cell>
          <cell r="GL40">
            <v>540</v>
          </cell>
          <cell r="GM40">
            <v>0</v>
          </cell>
          <cell r="GN40">
            <v>74</v>
          </cell>
          <cell r="GO40">
            <v>0</v>
          </cell>
          <cell r="GP40">
            <v>0</v>
          </cell>
          <cell r="GQ40">
            <v>0</v>
          </cell>
          <cell r="GR40">
            <v>0</v>
          </cell>
          <cell r="GS40">
            <v>461</v>
          </cell>
          <cell r="GT40">
            <v>0</v>
          </cell>
          <cell r="GU40">
            <v>0</v>
          </cell>
          <cell r="GV40">
            <v>0</v>
          </cell>
          <cell r="GW40">
            <v>0</v>
          </cell>
          <cell r="GX40">
            <v>0</v>
          </cell>
          <cell r="GY40">
            <v>644</v>
          </cell>
          <cell r="GZ40">
            <v>0</v>
          </cell>
          <cell r="HA40">
            <v>0</v>
          </cell>
          <cell r="HB40">
            <v>0</v>
          </cell>
          <cell r="HC40">
            <v>0</v>
          </cell>
          <cell r="HD40">
            <v>0</v>
          </cell>
          <cell r="HE40">
            <v>0</v>
          </cell>
          <cell r="HF40">
            <v>0</v>
          </cell>
          <cell r="HG40">
            <v>0</v>
          </cell>
          <cell r="HH40">
            <v>0</v>
          </cell>
          <cell r="HI40">
            <v>0</v>
          </cell>
          <cell r="HJ40">
            <v>0</v>
          </cell>
          <cell r="HK40">
            <v>0</v>
          </cell>
          <cell r="HL40">
            <v>0</v>
          </cell>
          <cell r="HM40">
            <v>0</v>
          </cell>
          <cell r="HN40">
            <v>0</v>
          </cell>
          <cell r="HO40">
            <v>0</v>
          </cell>
          <cell r="HP40">
            <v>0</v>
          </cell>
          <cell r="HQ40">
            <v>614</v>
          </cell>
          <cell r="HR40">
            <v>461</v>
          </cell>
          <cell r="HS40">
            <v>644</v>
          </cell>
        </row>
        <row r="41">
          <cell r="EL41">
            <v>0.33333333333333331</v>
          </cell>
          <cell r="EM41">
            <v>0</v>
          </cell>
          <cell r="EN41">
            <v>0</v>
          </cell>
          <cell r="EO41">
            <v>0</v>
          </cell>
          <cell r="EP41">
            <v>0</v>
          </cell>
          <cell r="EQ41">
            <v>0</v>
          </cell>
          <cell r="ER41">
            <v>0</v>
          </cell>
          <cell r="ES41">
            <v>139</v>
          </cell>
          <cell r="ET41">
            <v>0</v>
          </cell>
          <cell r="EU41">
            <v>11</v>
          </cell>
          <cell r="EV41">
            <v>0</v>
          </cell>
          <cell r="EW41">
            <v>0</v>
          </cell>
          <cell r="EX41">
            <v>0</v>
          </cell>
          <cell r="EY41">
            <v>0</v>
          </cell>
          <cell r="EZ41">
            <v>119</v>
          </cell>
          <cell r="FA41">
            <v>0</v>
          </cell>
          <cell r="FB41">
            <v>0</v>
          </cell>
          <cell r="FC41">
            <v>0</v>
          </cell>
          <cell r="FD41">
            <v>0</v>
          </cell>
          <cell r="FE41">
            <v>0</v>
          </cell>
          <cell r="FF41">
            <v>141</v>
          </cell>
          <cell r="FG41">
            <v>0</v>
          </cell>
          <cell r="FH41">
            <v>0</v>
          </cell>
          <cell r="FI41">
            <v>0</v>
          </cell>
          <cell r="FJ41">
            <v>0</v>
          </cell>
          <cell r="FK41">
            <v>0</v>
          </cell>
          <cell r="FL41">
            <v>0</v>
          </cell>
          <cell r="FM41">
            <v>0</v>
          </cell>
          <cell r="FN41">
            <v>0</v>
          </cell>
          <cell r="FO41">
            <v>0</v>
          </cell>
          <cell r="FP41">
            <v>0</v>
          </cell>
          <cell r="FQ41">
            <v>0</v>
          </cell>
          <cell r="FR41">
            <v>0</v>
          </cell>
          <cell r="FS41">
            <v>0</v>
          </cell>
          <cell r="FT41">
            <v>0</v>
          </cell>
          <cell r="FU41">
            <v>0</v>
          </cell>
          <cell r="FV41">
            <v>0</v>
          </cell>
          <cell r="FW41">
            <v>0</v>
          </cell>
          <cell r="FX41">
            <v>150</v>
          </cell>
          <cell r="FY41">
            <v>119</v>
          </cell>
          <cell r="FZ41">
            <v>141</v>
          </cell>
          <cell r="GE41">
            <v>0.33333333333333331</v>
          </cell>
          <cell r="GF41">
            <v>0</v>
          </cell>
          <cell r="GG41">
            <v>0</v>
          </cell>
          <cell r="GH41">
            <v>0</v>
          </cell>
          <cell r="GI41">
            <v>0</v>
          </cell>
          <cell r="GJ41">
            <v>0</v>
          </cell>
          <cell r="GK41">
            <v>0</v>
          </cell>
          <cell r="GL41">
            <v>540</v>
          </cell>
          <cell r="GM41">
            <v>0</v>
          </cell>
          <cell r="GN41">
            <v>88</v>
          </cell>
          <cell r="GO41">
            <v>0</v>
          </cell>
          <cell r="GP41">
            <v>0</v>
          </cell>
          <cell r="GQ41">
            <v>0</v>
          </cell>
          <cell r="GR41">
            <v>0</v>
          </cell>
          <cell r="GS41">
            <v>550</v>
          </cell>
          <cell r="GT41">
            <v>0</v>
          </cell>
          <cell r="GU41">
            <v>0</v>
          </cell>
          <cell r="GV41">
            <v>0</v>
          </cell>
          <cell r="GW41">
            <v>0</v>
          </cell>
          <cell r="GX41">
            <v>0</v>
          </cell>
          <cell r="GY41">
            <v>675</v>
          </cell>
          <cell r="GZ41">
            <v>0</v>
          </cell>
          <cell r="HA41">
            <v>0</v>
          </cell>
          <cell r="HB41">
            <v>0</v>
          </cell>
          <cell r="HC41">
            <v>0</v>
          </cell>
          <cell r="HD41">
            <v>0</v>
          </cell>
          <cell r="HE41">
            <v>0</v>
          </cell>
          <cell r="HF41">
            <v>0</v>
          </cell>
          <cell r="HG41">
            <v>0</v>
          </cell>
          <cell r="HH41">
            <v>0</v>
          </cell>
          <cell r="HI41">
            <v>0</v>
          </cell>
          <cell r="HJ41">
            <v>0</v>
          </cell>
          <cell r="HK41">
            <v>0</v>
          </cell>
          <cell r="HL41">
            <v>0</v>
          </cell>
          <cell r="HM41">
            <v>0</v>
          </cell>
          <cell r="HN41">
            <v>0</v>
          </cell>
          <cell r="HO41">
            <v>0</v>
          </cell>
          <cell r="HP41">
            <v>0</v>
          </cell>
          <cell r="HQ41">
            <v>628</v>
          </cell>
          <cell r="HR41">
            <v>550</v>
          </cell>
          <cell r="HS41">
            <v>675</v>
          </cell>
        </row>
        <row r="42">
          <cell r="EL42">
            <v>0.34375</v>
          </cell>
          <cell r="EM42">
            <v>0</v>
          </cell>
          <cell r="EN42">
            <v>0</v>
          </cell>
          <cell r="EO42">
            <v>0</v>
          </cell>
          <cell r="EP42">
            <v>0</v>
          </cell>
          <cell r="EQ42">
            <v>0</v>
          </cell>
          <cell r="ER42">
            <v>0</v>
          </cell>
          <cell r="ES42">
            <v>118</v>
          </cell>
          <cell r="ET42">
            <v>0</v>
          </cell>
          <cell r="EU42">
            <v>24</v>
          </cell>
          <cell r="EV42">
            <v>0</v>
          </cell>
          <cell r="EW42">
            <v>0</v>
          </cell>
          <cell r="EX42">
            <v>0</v>
          </cell>
          <cell r="EY42">
            <v>0</v>
          </cell>
          <cell r="EZ42">
            <v>107</v>
          </cell>
          <cell r="FA42">
            <v>0</v>
          </cell>
          <cell r="FB42">
            <v>0</v>
          </cell>
          <cell r="FC42">
            <v>0</v>
          </cell>
          <cell r="FD42">
            <v>0</v>
          </cell>
          <cell r="FE42">
            <v>0</v>
          </cell>
          <cell r="FF42">
            <v>186</v>
          </cell>
          <cell r="FG42">
            <v>0</v>
          </cell>
          <cell r="FH42">
            <v>0</v>
          </cell>
          <cell r="FI42">
            <v>0</v>
          </cell>
          <cell r="FJ42">
            <v>0</v>
          </cell>
          <cell r="FK42">
            <v>0</v>
          </cell>
          <cell r="FL42">
            <v>0</v>
          </cell>
          <cell r="FM42">
            <v>0</v>
          </cell>
          <cell r="FN42">
            <v>0</v>
          </cell>
          <cell r="FO42">
            <v>0</v>
          </cell>
          <cell r="FP42">
            <v>0</v>
          </cell>
          <cell r="FQ42">
            <v>0</v>
          </cell>
          <cell r="FR42">
            <v>0</v>
          </cell>
          <cell r="FS42">
            <v>0</v>
          </cell>
          <cell r="FT42">
            <v>0</v>
          </cell>
          <cell r="FU42">
            <v>0</v>
          </cell>
          <cell r="FV42">
            <v>0</v>
          </cell>
          <cell r="FW42">
            <v>0</v>
          </cell>
          <cell r="FX42">
            <v>142</v>
          </cell>
          <cell r="FY42">
            <v>107</v>
          </cell>
          <cell r="FZ42">
            <v>186</v>
          </cell>
          <cell r="GE42">
            <v>0.34375</v>
          </cell>
          <cell r="GF42">
            <v>0</v>
          </cell>
          <cell r="GG42">
            <v>0</v>
          </cell>
          <cell r="GH42">
            <v>0</v>
          </cell>
          <cell r="GI42">
            <v>0</v>
          </cell>
          <cell r="GJ42">
            <v>0</v>
          </cell>
          <cell r="GK42">
            <v>0</v>
          </cell>
          <cell r="GL42">
            <v>490</v>
          </cell>
          <cell r="GM42">
            <v>0</v>
          </cell>
          <cell r="GN42">
            <v>90</v>
          </cell>
          <cell r="GO42">
            <v>0</v>
          </cell>
          <cell r="GP42">
            <v>0</v>
          </cell>
          <cell r="GQ42">
            <v>0</v>
          </cell>
          <cell r="GR42">
            <v>0</v>
          </cell>
          <cell r="GS42">
            <v>561</v>
          </cell>
          <cell r="GT42">
            <v>0</v>
          </cell>
          <cell r="GU42">
            <v>0</v>
          </cell>
          <cell r="GV42">
            <v>0</v>
          </cell>
          <cell r="GW42">
            <v>0</v>
          </cell>
          <cell r="GX42">
            <v>0</v>
          </cell>
          <cell r="GY42">
            <v>626</v>
          </cell>
          <cell r="GZ42">
            <v>0</v>
          </cell>
          <cell r="HA42">
            <v>0</v>
          </cell>
          <cell r="HB42">
            <v>0</v>
          </cell>
          <cell r="HC42">
            <v>0</v>
          </cell>
          <cell r="HD42">
            <v>0</v>
          </cell>
          <cell r="HE42">
            <v>0</v>
          </cell>
          <cell r="HF42">
            <v>0</v>
          </cell>
          <cell r="HG42">
            <v>0</v>
          </cell>
          <cell r="HH42">
            <v>0</v>
          </cell>
          <cell r="HI42">
            <v>0</v>
          </cell>
          <cell r="HJ42">
            <v>0</v>
          </cell>
          <cell r="HK42">
            <v>0</v>
          </cell>
          <cell r="HL42">
            <v>0</v>
          </cell>
          <cell r="HM42">
            <v>0</v>
          </cell>
          <cell r="HN42">
            <v>0</v>
          </cell>
          <cell r="HO42">
            <v>0</v>
          </cell>
          <cell r="HP42">
            <v>0</v>
          </cell>
          <cell r="HQ42">
            <v>580</v>
          </cell>
          <cell r="HR42">
            <v>561</v>
          </cell>
          <cell r="HS42">
            <v>626</v>
          </cell>
        </row>
        <row r="43">
          <cell r="EL43">
            <v>0.35416666666666669</v>
          </cell>
          <cell r="EM43">
            <v>0</v>
          </cell>
          <cell r="EN43">
            <v>0</v>
          </cell>
          <cell r="EO43">
            <v>0</v>
          </cell>
          <cell r="EP43">
            <v>0</v>
          </cell>
          <cell r="EQ43">
            <v>0</v>
          </cell>
          <cell r="ER43">
            <v>0</v>
          </cell>
          <cell r="ES43">
            <v>121</v>
          </cell>
          <cell r="ET43">
            <v>0</v>
          </cell>
          <cell r="EU43">
            <v>20</v>
          </cell>
          <cell r="EV43">
            <v>0</v>
          </cell>
          <cell r="EW43">
            <v>0</v>
          </cell>
          <cell r="EX43">
            <v>0</v>
          </cell>
          <cell r="EY43">
            <v>0</v>
          </cell>
          <cell r="EZ43">
            <v>130</v>
          </cell>
          <cell r="FA43">
            <v>0</v>
          </cell>
          <cell r="FB43">
            <v>0</v>
          </cell>
          <cell r="FC43">
            <v>0</v>
          </cell>
          <cell r="FD43">
            <v>0</v>
          </cell>
          <cell r="FE43">
            <v>0</v>
          </cell>
          <cell r="FF43">
            <v>179</v>
          </cell>
          <cell r="FG43">
            <v>0</v>
          </cell>
          <cell r="FH43">
            <v>0</v>
          </cell>
          <cell r="FI43">
            <v>0</v>
          </cell>
          <cell r="FJ43">
            <v>0</v>
          </cell>
          <cell r="FK43">
            <v>0</v>
          </cell>
          <cell r="FL43">
            <v>0</v>
          </cell>
          <cell r="FM43">
            <v>0</v>
          </cell>
          <cell r="FN43">
            <v>0</v>
          </cell>
          <cell r="FO43">
            <v>0</v>
          </cell>
          <cell r="FP43">
            <v>0</v>
          </cell>
          <cell r="FQ43">
            <v>0</v>
          </cell>
          <cell r="FR43">
            <v>0</v>
          </cell>
          <cell r="FS43">
            <v>0</v>
          </cell>
          <cell r="FT43">
            <v>0</v>
          </cell>
          <cell r="FU43">
            <v>0</v>
          </cell>
          <cell r="FV43">
            <v>0</v>
          </cell>
          <cell r="FW43">
            <v>0</v>
          </cell>
          <cell r="FX43">
            <v>141</v>
          </cell>
          <cell r="FY43">
            <v>130</v>
          </cell>
          <cell r="FZ43">
            <v>179</v>
          </cell>
          <cell r="GE43">
            <v>0.35416666666666669</v>
          </cell>
          <cell r="GF43">
            <v>0</v>
          </cell>
          <cell r="GG43">
            <v>0</v>
          </cell>
          <cell r="GH43">
            <v>0</v>
          </cell>
          <cell r="GI43">
            <v>0</v>
          </cell>
          <cell r="GJ43">
            <v>0</v>
          </cell>
          <cell r="GK43">
            <v>0</v>
          </cell>
          <cell r="GL43">
            <v>440</v>
          </cell>
          <cell r="GM43">
            <v>0</v>
          </cell>
          <cell r="GN43">
            <v>78</v>
          </cell>
          <cell r="GO43">
            <v>0</v>
          </cell>
          <cell r="GP43">
            <v>0</v>
          </cell>
          <cell r="GQ43">
            <v>0</v>
          </cell>
          <cell r="GR43">
            <v>0</v>
          </cell>
          <cell r="GS43">
            <v>549</v>
          </cell>
          <cell r="GT43">
            <v>0</v>
          </cell>
          <cell r="GU43">
            <v>0</v>
          </cell>
          <cell r="GV43">
            <v>0</v>
          </cell>
          <cell r="GW43">
            <v>0</v>
          </cell>
          <cell r="GX43">
            <v>0</v>
          </cell>
          <cell r="GY43">
            <v>520</v>
          </cell>
          <cell r="GZ43">
            <v>0</v>
          </cell>
          <cell r="HA43">
            <v>0</v>
          </cell>
          <cell r="HB43">
            <v>0</v>
          </cell>
          <cell r="HC43">
            <v>0</v>
          </cell>
          <cell r="HD43">
            <v>0</v>
          </cell>
          <cell r="HE43">
            <v>0</v>
          </cell>
          <cell r="HF43">
            <v>0</v>
          </cell>
          <cell r="HG43">
            <v>0</v>
          </cell>
          <cell r="HH43">
            <v>0</v>
          </cell>
          <cell r="HI43">
            <v>0</v>
          </cell>
          <cell r="HJ43">
            <v>0</v>
          </cell>
          <cell r="HK43">
            <v>0</v>
          </cell>
          <cell r="HL43">
            <v>0</v>
          </cell>
          <cell r="HM43">
            <v>0</v>
          </cell>
          <cell r="HN43">
            <v>0</v>
          </cell>
          <cell r="HO43">
            <v>0</v>
          </cell>
          <cell r="HP43">
            <v>0</v>
          </cell>
          <cell r="HQ43">
            <v>518</v>
          </cell>
          <cell r="HR43">
            <v>549</v>
          </cell>
          <cell r="HS43">
            <v>520</v>
          </cell>
        </row>
        <row r="44">
          <cell r="EL44">
            <v>0.36458333333333398</v>
          </cell>
          <cell r="EM44">
            <v>0</v>
          </cell>
          <cell r="EN44">
            <v>0</v>
          </cell>
          <cell r="EO44">
            <v>0</v>
          </cell>
          <cell r="EP44">
            <v>0</v>
          </cell>
          <cell r="EQ44">
            <v>0</v>
          </cell>
          <cell r="ER44">
            <v>0</v>
          </cell>
          <cell r="ES44">
            <v>162</v>
          </cell>
          <cell r="ET44">
            <v>0</v>
          </cell>
          <cell r="EU44">
            <v>33</v>
          </cell>
          <cell r="EV44">
            <v>0</v>
          </cell>
          <cell r="EW44">
            <v>0</v>
          </cell>
          <cell r="EX44">
            <v>0</v>
          </cell>
          <cell r="EY44">
            <v>0</v>
          </cell>
          <cell r="EZ44">
            <v>194</v>
          </cell>
          <cell r="FA44">
            <v>0</v>
          </cell>
          <cell r="FB44">
            <v>0</v>
          </cell>
          <cell r="FC44">
            <v>0</v>
          </cell>
          <cell r="FD44">
            <v>0</v>
          </cell>
          <cell r="FE44">
            <v>0</v>
          </cell>
          <cell r="FF44">
            <v>169</v>
          </cell>
          <cell r="FG44">
            <v>0</v>
          </cell>
          <cell r="FH44">
            <v>0</v>
          </cell>
          <cell r="FI44">
            <v>0</v>
          </cell>
          <cell r="FJ44">
            <v>0</v>
          </cell>
          <cell r="FK44">
            <v>0</v>
          </cell>
          <cell r="FL44">
            <v>0</v>
          </cell>
          <cell r="FM44">
            <v>0</v>
          </cell>
          <cell r="FN44">
            <v>0</v>
          </cell>
          <cell r="FO44">
            <v>0</v>
          </cell>
          <cell r="FP44">
            <v>0</v>
          </cell>
          <cell r="FQ44">
            <v>0</v>
          </cell>
          <cell r="FR44">
            <v>0</v>
          </cell>
          <cell r="FS44">
            <v>0</v>
          </cell>
          <cell r="FT44">
            <v>0</v>
          </cell>
          <cell r="FU44">
            <v>0</v>
          </cell>
          <cell r="FV44">
            <v>0</v>
          </cell>
          <cell r="FW44">
            <v>0</v>
          </cell>
          <cell r="FX44">
            <v>195</v>
          </cell>
          <cell r="FY44">
            <v>194</v>
          </cell>
          <cell r="FZ44">
            <v>169</v>
          </cell>
          <cell r="GE44">
            <v>0.36458333333333398</v>
          </cell>
          <cell r="GF44">
            <v>0</v>
          </cell>
          <cell r="GG44">
            <v>0</v>
          </cell>
          <cell r="GH44">
            <v>0</v>
          </cell>
          <cell r="GI44">
            <v>0</v>
          </cell>
          <cell r="GJ44">
            <v>0</v>
          </cell>
          <cell r="GK44">
            <v>0</v>
          </cell>
          <cell r="GL44">
            <v>432</v>
          </cell>
          <cell r="GM44">
            <v>0</v>
          </cell>
          <cell r="GN44">
            <v>68</v>
          </cell>
          <cell r="GO44">
            <v>0</v>
          </cell>
          <cell r="GP44">
            <v>0</v>
          </cell>
          <cell r="GQ44">
            <v>0</v>
          </cell>
          <cell r="GR44">
            <v>0</v>
          </cell>
          <cell r="GS44">
            <v>524</v>
          </cell>
          <cell r="GT44">
            <v>0</v>
          </cell>
          <cell r="GU44">
            <v>0</v>
          </cell>
          <cell r="GV44">
            <v>0</v>
          </cell>
          <cell r="GW44">
            <v>0</v>
          </cell>
          <cell r="GX44">
            <v>0</v>
          </cell>
          <cell r="GY44">
            <v>427</v>
          </cell>
          <cell r="GZ44">
            <v>0</v>
          </cell>
          <cell r="HA44">
            <v>0</v>
          </cell>
          <cell r="HB44">
            <v>0</v>
          </cell>
          <cell r="HC44">
            <v>0</v>
          </cell>
          <cell r="HD44">
            <v>0</v>
          </cell>
          <cell r="HE44">
            <v>0</v>
          </cell>
          <cell r="HF44">
            <v>0</v>
          </cell>
          <cell r="HG44">
            <v>0</v>
          </cell>
          <cell r="HH44">
            <v>0</v>
          </cell>
          <cell r="HI44">
            <v>0</v>
          </cell>
          <cell r="HJ44">
            <v>0</v>
          </cell>
          <cell r="HK44">
            <v>0</v>
          </cell>
          <cell r="HL44">
            <v>0</v>
          </cell>
          <cell r="HM44">
            <v>0</v>
          </cell>
          <cell r="HN44">
            <v>0</v>
          </cell>
          <cell r="HO44">
            <v>0</v>
          </cell>
          <cell r="HP44">
            <v>0</v>
          </cell>
          <cell r="HQ44">
            <v>500</v>
          </cell>
          <cell r="HR44">
            <v>524</v>
          </cell>
          <cell r="HS44">
            <v>427</v>
          </cell>
        </row>
        <row r="45">
          <cell r="EL45">
            <v>0.375</v>
          </cell>
          <cell r="EM45">
            <v>0</v>
          </cell>
          <cell r="EN45">
            <v>0</v>
          </cell>
          <cell r="EO45">
            <v>0</v>
          </cell>
          <cell r="EP45">
            <v>0</v>
          </cell>
          <cell r="EQ45">
            <v>0</v>
          </cell>
          <cell r="ER45">
            <v>0</v>
          </cell>
          <cell r="ES45">
            <v>89</v>
          </cell>
          <cell r="ET45">
            <v>0</v>
          </cell>
          <cell r="EU45">
            <v>13</v>
          </cell>
          <cell r="EV45">
            <v>0</v>
          </cell>
          <cell r="EW45">
            <v>0</v>
          </cell>
          <cell r="EX45">
            <v>0</v>
          </cell>
          <cell r="EY45">
            <v>0</v>
          </cell>
          <cell r="EZ45">
            <v>130</v>
          </cell>
          <cell r="FA45">
            <v>0</v>
          </cell>
          <cell r="FB45">
            <v>0</v>
          </cell>
          <cell r="FC45">
            <v>0</v>
          </cell>
          <cell r="FD45">
            <v>0</v>
          </cell>
          <cell r="FE45">
            <v>0</v>
          </cell>
          <cell r="FF45">
            <v>92</v>
          </cell>
          <cell r="FG45">
            <v>0</v>
          </cell>
          <cell r="FH45">
            <v>0</v>
          </cell>
          <cell r="FI45">
            <v>0</v>
          </cell>
          <cell r="FJ45">
            <v>0</v>
          </cell>
          <cell r="FK45">
            <v>0</v>
          </cell>
          <cell r="FL45">
            <v>0</v>
          </cell>
          <cell r="FM45">
            <v>0</v>
          </cell>
          <cell r="FN45">
            <v>0</v>
          </cell>
          <cell r="FO45">
            <v>0</v>
          </cell>
          <cell r="FP45">
            <v>0</v>
          </cell>
          <cell r="FQ45">
            <v>0</v>
          </cell>
          <cell r="FR45">
            <v>0</v>
          </cell>
          <cell r="FS45">
            <v>0</v>
          </cell>
          <cell r="FT45">
            <v>0</v>
          </cell>
          <cell r="FU45">
            <v>0</v>
          </cell>
          <cell r="FV45">
            <v>0</v>
          </cell>
          <cell r="FW45">
            <v>0</v>
          </cell>
          <cell r="FX45">
            <v>102</v>
          </cell>
          <cell r="FY45">
            <v>130</v>
          </cell>
          <cell r="FZ45">
            <v>92</v>
          </cell>
          <cell r="GE45">
            <v>0.375</v>
          </cell>
          <cell r="GF45">
            <v>0</v>
          </cell>
          <cell r="GG45">
            <v>0</v>
          </cell>
          <cell r="GH45">
            <v>0</v>
          </cell>
          <cell r="GI45">
            <v>0</v>
          </cell>
          <cell r="GJ45">
            <v>0</v>
          </cell>
          <cell r="GK45">
            <v>0</v>
          </cell>
          <cell r="GL45">
            <v>372</v>
          </cell>
          <cell r="GM45">
            <v>0</v>
          </cell>
          <cell r="GN45">
            <v>41</v>
          </cell>
          <cell r="GO45">
            <v>0</v>
          </cell>
          <cell r="GP45">
            <v>0</v>
          </cell>
          <cell r="GQ45">
            <v>0</v>
          </cell>
          <cell r="GR45">
            <v>0</v>
          </cell>
          <cell r="GS45">
            <v>412</v>
          </cell>
          <cell r="GT45">
            <v>0</v>
          </cell>
          <cell r="GU45">
            <v>0</v>
          </cell>
          <cell r="GV45">
            <v>0</v>
          </cell>
          <cell r="GW45">
            <v>0</v>
          </cell>
          <cell r="GX45">
            <v>0</v>
          </cell>
          <cell r="GY45" t="e">
            <v>#VALUE!</v>
          </cell>
          <cell r="GZ45">
            <v>0</v>
          </cell>
          <cell r="HA45">
            <v>0</v>
          </cell>
          <cell r="HB45">
            <v>0</v>
          </cell>
          <cell r="HC45">
            <v>0</v>
          </cell>
          <cell r="HD45">
            <v>0</v>
          </cell>
          <cell r="HE45">
            <v>0</v>
          </cell>
          <cell r="HF45">
            <v>0</v>
          </cell>
          <cell r="HG45">
            <v>0</v>
          </cell>
          <cell r="HH45">
            <v>0</v>
          </cell>
          <cell r="HI45">
            <v>0</v>
          </cell>
          <cell r="HJ45">
            <v>0</v>
          </cell>
          <cell r="HK45">
            <v>0</v>
          </cell>
          <cell r="HL45">
            <v>0</v>
          </cell>
          <cell r="HM45">
            <v>0</v>
          </cell>
          <cell r="HN45">
            <v>0</v>
          </cell>
          <cell r="HO45">
            <v>0</v>
          </cell>
          <cell r="HP45">
            <v>0</v>
          </cell>
          <cell r="HQ45">
            <v>413</v>
          </cell>
          <cell r="HR45">
            <v>412</v>
          </cell>
          <cell r="HS45" t="str">
            <v/>
          </cell>
        </row>
        <row r="46">
          <cell r="EL46">
            <v>0.38541666666666702</v>
          </cell>
          <cell r="EM46">
            <v>0</v>
          </cell>
          <cell r="EN46">
            <v>0</v>
          </cell>
          <cell r="EO46">
            <v>0</v>
          </cell>
          <cell r="EP46">
            <v>0</v>
          </cell>
          <cell r="EQ46">
            <v>0</v>
          </cell>
          <cell r="ER46">
            <v>0</v>
          </cell>
          <cell r="ES46">
            <v>68</v>
          </cell>
          <cell r="ET46">
            <v>0</v>
          </cell>
          <cell r="EU46">
            <v>12</v>
          </cell>
          <cell r="EV46">
            <v>0</v>
          </cell>
          <cell r="EW46">
            <v>0</v>
          </cell>
          <cell r="EX46">
            <v>0</v>
          </cell>
          <cell r="EY46">
            <v>0</v>
          </cell>
          <cell r="EZ46">
            <v>95</v>
          </cell>
          <cell r="FA46">
            <v>0</v>
          </cell>
          <cell r="FB46">
            <v>0</v>
          </cell>
          <cell r="FC46">
            <v>0</v>
          </cell>
          <cell r="FD46">
            <v>0</v>
          </cell>
          <cell r="FE46">
            <v>0</v>
          </cell>
          <cell r="FF46">
            <v>80</v>
          </cell>
          <cell r="FG46">
            <v>0</v>
          </cell>
          <cell r="FH46">
            <v>0</v>
          </cell>
          <cell r="FI46">
            <v>0</v>
          </cell>
          <cell r="FJ46">
            <v>0</v>
          </cell>
          <cell r="FK46">
            <v>0</v>
          </cell>
          <cell r="FL46">
            <v>0</v>
          </cell>
          <cell r="FM46">
            <v>0</v>
          </cell>
          <cell r="FN46">
            <v>0</v>
          </cell>
          <cell r="FO46">
            <v>0</v>
          </cell>
          <cell r="FP46">
            <v>0</v>
          </cell>
          <cell r="FQ46">
            <v>0</v>
          </cell>
          <cell r="FR46">
            <v>0</v>
          </cell>
          <cell r="FS46">
            <v>0</v>
          </cell>
          <cell r="FT46">
            <v>0</v>
          </cell>
          <cell r="FU46">
            <v>0</v>
          </cell>
          <cell r="FV46">
            <v>0</v>
          </cell>
          <cell r="FW46">
            <v>0</v>
          </cell>
          <cell r="FX46">
            <v>80</v>
          </cell>
          <cell r="FY46">
            <v>95</v>
          </cell>
          <cell r="FZ46">
            <v>80</v>
          </cell>
          <cell r="GE46">
            <v>0.38541666666666702</v>
          </cell>
          <cell r="GF46">
            <v>0</v>
          </cell>
          <cell r="GG46">
            <v>0</v>
          </cell>
          <cell r="GH46">
            <v>0</v>
          </cell>
          <cell r="GI46">
            <v>0</v>
          </cell>
          <cell r="GJ46">
            <v>0</v>
          </cell>
          <cell r="GK46">
            <v>0</v>
          </cell>
          <cell r="GL46">
            <v>360</v>
          </cell>
          <cell r="GM46">
            <v>0</v>
          </cell>
          <cell r="GN46">
            <v>36</v>
          </cell>
          <cell r="GO46">
            <v>0</v>
          </cell>
          <cell r="GP46">
            <v>0</v>
          </cell>
          <cell r="GQ46">
            <v>0</v>
          </cell>
          <cell r="GR46">
            <v>0</v>
          </cell>
          <cell r="GS46">
            <v>367</v>
          </cell>
          <cell r="GT46">
            <v>0</v>
          </cell>
          <cell r="GU46">
            <v>0</v>
          </cell>
          <cell r="GV46">
            <v>0</v>
          </cell>
          <cell r="GW46">
            <v>0</v>
          </cell>
          <cell r="GX46">
            <v>0</v>
          </cell>
          <cell r="GY46" t="e">
            <v>#VALUE!</v>
          </cell>
          <cell r="GZ46">
            <v>0</v>
          </cell>
          <cell r="HA46">
            <v>0</v>
          </cell>
          <cell r="HB46">
            <v>0</v>
          </cell>
          <cell r="HC46">
            <v>0</v>
          </cell>
          <cell r="HD46">
            <v>0</v>
          </cell>
          <cell r="HE46">
            <v>0</v>
          </cell>
          <cell r="HF46">
            <v>0</v>
          </cell>
          <cell r="HG46">
            <v>0</v>
          </cell>
          <cell r="HH46">
            <v>0</v>
          </cell>
          <cell r="HI46">
            <v>0</v>
          </cell>
          <cell r="HJ46">
            <v>0</v>
          </cell>
          <cell r="HK46">
            <v>0</v>
          </cell>
          <cell r="HL46">
            <v>0</v>
          </cell>
          <cell r="HM46">
            <v>0</v>
          </cell>
          <cell r="HN46">
            <v>0</v>
          </cell>
          <cell r="HO46">
            <v>0</v>
          </cell>
          <cell r="HP46">
            <v>0</v>
          </cell>
          <cell r="HQ46">
            <v>396</v>
          </cell>
          <cell r="HR46">
            <v>367</v>
          </cell>
          <cell r="HS46" t="str">
            <v/>
          </cell>
        </row>
        <row r="47">
          <cell r="EL47">
            <v>0.39583333333333331</v>
          </cell>
          <cell r="EM47">
            <v>0</v>
          </cell>
          <cell r="EN47">
            <v>0</v>
          </cell>
          <cell r="EO47">
            <v>0</v>
          </cell>
          <cell r="EP47">
            <v>0</v>
          </cell>
          <cell r="EQ47">
            <v>0</v>
          </cell>
          <cell r="ER47">
            <v>0</v>
          </cell>
          <cell r="ES47">
            <v>113</v>
          </cell>
          <cell r="ET47">
            <v>0</v>
          </cell>
          <cell r="EU47">
            <v>10</v>
          </cell>
          <cell r="EV47">
            <v>0</v>
          </cell>
          <cell r="EW47">
            <v>0</v>
          </cell>
          <cell r="EX47">
            <v>0</v>
          </cell>
          <cell r="EY47">
            <v>0</v>
          </cell>
          <cell r="EZ47">
            <v>105</v>
          </cell>
          <cell r="FA47">
            <v>0</v>
          </cell>
          <cell r="FB47">
            <v>0</v>
          </cell>
          <cell r="FC47">
            <v>0</v>
          </cell>
          <cell r="FD47">
            <v>0</v>
          </cell>
          <cell r="FE47">
            <v>0</v>
          </cell>
          <cell r="FF47">
            <v>86</v>
          </cell>
          <cell r="FG47">
            <v>0</v>
          </cell>
          <cell r="FH47">
            <v>0</v>
          </cell>
          <cell r="FI47">
            <v>0</v>
          </cell>
          <cell r="FJ47">
            <v>0</v>
          </cell>
          <cell r="FK47">
            <v>0</v>
          </cell>
          <cell r="FL47">
            <v>0</v>
          </cell>
          <cell r="FM47">
            <v>0</v>
          </cell>
          <cell r="FN47">
            <v>0</v>
          </cell>
          <cell r="FO47">
            <v>0</v>
          </cell>
          <cell r="FP47">
            <v>0</v>
          </cell>
          <cell r="FQ47">
            <v>0</v>
          </cell>
          <cell r="FR47">
            <v>0</v>
          </cell>
          <cell r="FS47">
            <v>0</v>
          </cell>
          <cell r="FT47">
            <v>0</v>
          </cell>
          <cell r="FU47">
            <v>0</v>
          </cell>
          <cell r="FV47">
            <v>0</v>
          </cell>
          <cell r="FW47">
            <v>0</v>
          </cell>
          <cell r="FX47">
            <v>123</v>
          </cell>
          <cell r="FY47">
            <v>105</v>
          </cell>
          <cell r="FZ47">
            <v>86</v>
          </cell>
          <cell r="GE47">
            <v>0.39583333333333331</v>
          </cell>
          <cell r="GF47">
            <v>0</v>
          </cell>
          <cell r="GG47">
            <v>0</v>
          </cell>
          <cell r="GH47">
            <v>0</v>
          </cell>
          <cell r="GI47">
            <v>0</v>
          </cell>
          <cell r="GJ47">
            <v>0</v>
          </cell>
          <cell r="GK47">
            <v>0</v>
          </cell>
          <cell r="GL47">
            <v>386</v>
          </cell>
          <cell r="GM47">
            <v>0</v>
          </cell>
          <cell r="GN47">
            <v>35</v>
          </cell>
          <cell r="GO47">
            <v>0</v>
          </cell>
          <cell r="GP47">
            <v>0</v>
          </cell>
          <cell r="GQ47">
            <v>0</v>
          </cell>
          <cell r="GR47">
            <v>0</v>
          </cell>
          <cell r="GS47">
            <v>358</v>
          </cell>
          <cell r="GT47">
            <v>0</v>
          </cell>
          <cell r="GU47">
            <v>0</v>
          </cell>
          <cell r="GV47">
            <v>0</v>
          </cell>
          <cell r="GW47">
            <v>0</v>
          </cell>
          <cell r="GX47">
            <v>0</v>
          </cell>
          <cell r="GY47" t="e">
            <v>#VALUE!</v>
          </cell>
          <cell r="GZ47">
            <v>0</v>
          </cell>
          <cell r="HA47">
            <v>0</v>
          </cell>
          <cell r="HB47">
            <v>0</v>
          </cell>
          <cell r="HC47">
            <v>0</v>
          </cell>
          <cell r="HD47">
            <v>0</v>
          </cell>
          <cell r="HE47">
            <v>0</v>
          </cell>
          <cell r="HF47">
            <v>0</v>
          </cell>
          <cell r="HG47">
            <v>0</v>
          </cell>
          <cell r="HH47">
            <v>0</v>
          </cell>
          <cell r="HI47">
            <v>0</v>
          </cell>
          <cell r="HJ47">
            <v>0</v>
          </cell>
          <cell r="HK47">
            <v>0</v>
          </cell>
          <cell r="HL47">
            <v>0</v>
          </cell>
          <cell r="HM47">
            <v>0</v>
          </cell>
          <cell r="HN47">
            <v>0</v>
          </cell>
          <cell r="HO47">
            <v>0</v>
          </cell>
          <cell r="HP47">
            <v>0</v>
          </cell>
          <cell r="HQ47">
            <v>421</v>
          </cell>
          <cell r="HR47">
            <v>358</v>
          </cell>
          <cell r="HS47" t="str">
            <v/>
          </cell>
        </row>
        <row r="48">
          <cell r="EL48">
            <v>0.40625</v>
          </cell>
          <cell r="EM48">
            <v>0</v>
          </cell>
          <cell r="EN48">
            <v>0</v>
          </cell>
          <cell r="EO48">
            <v>0</v>
          </cell>
          <cell r="EP48">
            <v>0</v>
          </cell>
          <cell r="EQ48">
            <v>0</v>
          </cell>
          <cell r="ER48">
            <v>0</v>
          </cell>
          <cell r="ES48">
            <v>102</v>
          </cell>
          <cell r="ET48">
            <v>0</v>
          </cell>
          <cell r="EU48">
            <v>6</v>
          </cell>
          <cell r="EV48">
            <v>0</v>
          </cell>
          <cell r="EW48">
            <v>0</v>
          </cell>
          <cell r="EX48">
            <v>0</v>
          </cell>
          <cell r="EY48">
            <v>0</v>
          </cell>
          <cell r="EZ48">
            <v>82</v>
          </cell>
          <cell r="FA48">
            <v>0</v>
          </cell>
          <cell r="FB48">
            <v>0</v>
          </cell>
          <cell r="FC48">
            <v>0</v>
          </cell>
          <cell r="FD48">
            <v>0</v>
          </cell>
          <cell r="FE48">
            <v>0</v>
          </cell>
          <cell r="FF48" t="e">
            <v>#VALUE!</v>
          </cell>
          <cell r="FG48">
            <v>0</v>
          </cell>
          <cell r="FH48">
            <v>0</v>
          </cell>
          <cell r="FI48">
            <v>0</v>
          </cell>
          <cell r="FJ48">
            <v>0</v>
          </cell>
          <cell r="FK48">
            <v>0</v>
          </cell>
          <cell r="FL48">
            <v>0</v>
          </cell>
          <cell r="FM48">
            <v>0</v>
          </cell>
          <cell r="FN48">
            <v>0</v>
          </cell>
          <cell r="FO48">
            <v>0</v>
          </cell>
          <cell r="FP48">
            <v>0</v>
          </cell>
          <cell r="FQ48">
            <v>0</v>
          </cell>
          <cell r="FR48">
            <v>0</v>
          </cell>
          <cell r="FS48">
            <v>0</v>
          </cell>
          <cell r="FT48">
            <v>0</v>
          </cell>
          <cell r="FU48">
            <v>0</v>
          </cell>
          <cell r="FV48">
            <v>0</v>
          </cell>
          <cell r="FW48">
            <v>0</v>
          </cell>
          <cell r="FX48">
            <v>108</v>
          </cell>
          <cell r="FY48">
            <v>82</v>
          </cell>
          <cell r="FZ48" t="str">
            <v/>
          </cell>
          <cell r="GE48">
            <v>0.40625</v>
          </cell>
          <cell r="GF48">
            <v>0</v>
          </cell>
          <cell r="GG48">
            <v>0</v>
          </cell>
          <cell r="GH48">
            <v>0</v>
          </cell>
          <cell r="GI48">
            <v>0</v>
          </cell>
          <cell r="GJ48">
            <v>0</v>
          </cell>
          <cell r="GK48">
            <v>0</v>
          </cell>
          <cell r="GL48">
            <v>353</v>
          </cell>
          <cell r="GM48">
            <v>0</v>
          </cell>
          <cell r="GN48">
            <v>30</v>
          </cell>
          <cell r="GO48">
            <v>0</v>
          </cell>
          <cell r="GP48">
            <v>0</v>
          </cell>
          <cell r="GQ48">
            <v>0</v>
          </cell>
          <cell r="GR48">
            <v>0</v>
          </cell>
          <cell r="GS48">
            <v>344</v>
          </cell>
          <cell r="GT48">
            <v>0</v>
          </cell>
          <cell r="GU48">
            <v>0</v>
          </cell>
          <cell r="GV48">
            <v>0</v>
          </cell>
          <cell r="GW48">
            <v>0</v>
          </cell>
          <cell r="GX48">
            <v>0</v>
          </cell>
          <cell r="GY48" t="e">
            <v>#VALUE!</v>
          </cell>
          <cell r="GZ48">
            <v>0</v>
          </cell>
          <cell r="HA48">
            <v>0</v>
          </cell>
          <cell r="HB48">
            <v>0</v>
          </cell>
          <cell r="HC48">
            <v>0</v>
          </cell>
          <cell r="HD48">
            <v>0</v>
          </cell>
          <cell r="HE48">
            <v>0</v>
          </cell>
          <cell r="HF48">
            <v>0</v>
          </cell>
          <cell r="HG48">
            <v>0</v>
          </cell>
          <cell r="HH48">
            <v>0</v>
          </cell>
          <cell r="HI48">
            <v>0</v>
          </cell>
          <cell r="HJ48">
            <v>0</v>
          </cell>
          <cell r="HK48">
            <v>0</v>
          </cell>
          <cell r="HL48">
            <v>0</v>
          </cell>
          <cell r="HM48">
            <v>0</v>
          </cell>
          <cell r="HN48">
            <v>0</v>
          </cell>
          <cell r="HO48">
            <v>0</v>
          </cell>
          <cell r="HP48">
            <v>0</v>
          </cell>
          <cell r="HQ48">
            <v>383</v>
          </cell>
          <cell r="HR48">
            <v>344</v>
          </cell>
          <cell r="HS48" t="str">
            <v/>
          </cell>
        </row>
        <row r="49">
          <cell r="EL49">
            <v>0.41666666666666702</v>
          </cell>
          <cell r="EM49">
            <v>0</v>
          </cell>
          <cell r="EN49">
            <v>0</v>
          </cell>
          <cell r="EO49">
            <v>0</v>
          </cell>
          <cell r="EP49">
            <v>0</v>
          </cell>
          <cell r="EQ49">
            <v>0</v>
          </cell>
          <cell r="ER49">
            <v>0</v>
          </cell>
          <cell r="ES49">
            <v>77</v>
          </cell>
          <cell r="ET49">
            <v>0</v>
          </cell>
          <cell r="EU49">
            <v>8</v>
          </cell>
          <cell r="EV49">
            <v>0</v>
          </cell>
          <cell r="EW49">
            <v>0</v>
          </cell>
          <cell r="EX49">
            <v>0</v>
          </cell>
          <cell r="EY49">
            <v>0</v>
          </cell>
          <cell r="EZ49">
            <v>85</v>
          </cell>
          <cell r="FA49">
            <v>0</v>
          </cell>
          <cell r="FB49">
            <v>0</v>
          </cell>
          <cell r="FC49">
            <v>0</v>
          </cell>
          <cell r="FD49">
            <v>0</v>
          </cell>
          <cell r="FE49">
            <v>0</v>
          </cell>
          <cell r="FF49">
            <v>71</v>
          </cell>
          <cell r="FG49">
            <v>0</v>
          </cell>
          <cell r="FH49">
            <v>0</v>
          </cell>
          <cell r="FI49">
            <v>0</v>
          </cell>
          <cell r="FJ49">
            <v>0</v>
          </cell>
          <cell r="FK49">
            <v>0</v>
          </cell>
          <cell r="FL49">
            <v>0</v>
          </cell>
          <cell r="FM49">
            <v>0</v>
          </cell>
          <cell r="FN49">
            <v>0</v>
          </cell>
          <cell r="FO49">
            <v>0</v>
          </cell>
          <cell r="FP49">
            <v>0</v>
          </cell>
          <cell r="FQ49">
            <v>0</v>
          </cell>
          <cell r="FR49">
            <v>0</v>
          </cell>
          <cell r="FS49">
            <v>0</v>
          </cell>
          <cell r="FT49">
            <v>0</v>
          </cell>
          <cell r="FU49">
            <v>0</v>
          </cell>
          <cell r="FV49">
            <v>0</v>
          </cell>
          <cell r="FW49">
            <v>0</v>
          </cell>
          <cell r="FX49">
            <v>85</v>
          </cell>
          <cell r="FY49">
            <v>85</v>
          </cell>
          <cell r="FZ49">
            <v>71</v>
          </cell>
          <cell r="GE49">
            <v>0.41666666666666702</v>
          </cell>
          <cell r="GF49">
            <v>0</v>
          </cell>
          <cell r="GG49">
            <v>0</v>
          </cell>
          <cell r="GH49">
            <v>0</v>
          </cell>
          <cell r="GI49">
            <v>0</v>
          </cell>
          <cell r="GJ49">
            <v>0</v>
          </cell>
          <cell r="GK49">
            <v>0</v>
          </cell>
          <cell r="GL49">
            <v>348</v>
          </cell>
          <cell r="GM49">
            <v>0</v>
          </cell>
          <cell r="GN49">
            <v>30</v>
          </cell>
          <cell r="GO49">
            <v>0</v>
          </cell>
          <cell r="GP49">
            <v>0</v>
          </cell>
          <cell r="GQ49">
            <v>0</v>
          </cell>
          <cell r="GR49">
            <v>0</v>
          </cell>
          <cell r="GS49">
            <v>358</v>
          </cell>
          <cell r="GT49">
            <v>0</v>
          </cell>
          <cell r="GU49">
            <v>0</v>
          </cell>
          <cell r="GV49">
            <v>0</v>
          </cell>
          <cell r="GW49">
            <v>0</v>
          </cell>
          <cell r="GX49">
            <v>0</v>
          </cell>
          <cell r="GY49">
            <v>351</v>
          </cell>
          <cell r="GZ49">
            <v>0</v>
          </cell>
          <cell r="HA49">
            <v>0</v>
          </cell>
          <cell r="HB49">
            <v>0</v>
          </cell>
          <cell r="HC49">
            <v>0</v>
          </cell>
          <cell r="HD49">
            <v>0</v>
          </cell>
          <cell r="HE49">
            <v>0</v>
          </cell>
          <cell r="HF49">
            <v>0</v>
          </cell>
          <cell r="HG49">
            <v>0</v>
          </cell>
          <cell r="HH49">
            <v>0</v>
          </cell>
          <cell r="HI49">
            <v>0</v>
          </cell>
          <cell r="HJ49">
            <v>0</v>
          </cell>
          <cell r="HK49">
            <v>0</v>
          </cell>
          <cell r="HL49">
            <v>0</v>
          </cell>
          <cell r="HM49">
            <v>0</v>
          </cell>
          <cell r="HN49">
            <v>0</v>
          </cell>
          <cell r="HO49">
            <v>0</v>
          </cell>
          <cell r="HP49">
            <v>0</v>
          </cell>
          <cell r="HQ49">
            <v>378</v>
          </cell>
          <cell r="HR49">
            <v>358</v>
          </cell>
          <cell r="HS49">
            <v>351</v>
          </cell>
        </row>
        <row r="50">
          <cell r="EL50">
            <v>0.42708333333333398</v>
          </cell>
          <cell r="EM50">
            <v>0</v>
          </cell>
          <cell r="EN50">
            <v>0</v>
          </cell>
          <cell r="EO50">
            <v>0</v>
          </cell>
          <cell r="EP50">
            <v>0</v>
          </cell>
          <cell r="EQ50">
            <v>0</v>
          </cell>
          <cell r="ER50">
            <v>0</v>
          </cell>
          <cell r="ES50">
            <v>94</v>
          </cell>
          <cell r="ET50">
            <v>0</v>
          </cell>
          <cell r="EU50">
            <v>11</v>
          </cell>
          <cell r="EV50">
            <v>0</v>
          </cell>
          <cell r="EW50">
            <v>0</v>
          </cell>
          <cell r="EX50">
            <v>0</v>
          </cell>
          <cell r="EY50">
            <v>0</v>
          </cell>
          <cell r="EZ50">
            <v>86</v>
          </cell>
          <cell r="FA50">
            <v>0</v>
          </cell>
          <cell r="FB50">
            <v>0</v>
          </cell>
          <cell r="FC50">
            <v>0</v>
          </cell>
          <cell r="FD50">
            <v>0</v>
          </cell>
          <cell r="FE50">
            <v>0</v>
          </cell>
          <cell r="FF50">
            <v>100</v>
          </cell>
          <cell r="FG50">
            <v>0</v>
          </cell>
          <cell r="FH50">
            <v>0</v>
          </cell>
          <cell r="FI50">
            <v>0</v>
          </cell>
          <cell r="FJ50">
            <v>0</v>
          </cell>
          <cell r="FK50">
            <v>0</v>
          </cell>
          <cell r="FL50">
            <v>0</v>
          </cell>
          <cell r="FM50">
            <v>0</v>
          </cell>
          <cell r="FN50">
            <v>0</v>
          </cell>
          <cell r="FO50">
            <v>0</v>
          </cell>
          <cell r="FP50">
            <v>0</v>
          </cell>
          <cell r="FQ50">
            <v>0</v>
          </cell>
          <cell r="FR50">
            <v>0</v>
          </cell>
          <cell r="FS50">
            <v>0</v>
          </cell>
          <cell r="FT50">
            <v>0</v>
          </cell>
          <cell r="FU50">
            <v>0</v>
          </cell>
          <cell r="FV50">
            <v>0</v>
          </cell>
          <cell r="FW50">
            <v>0</v>
          </cell>
          <cell r="FX50">
            <v>105</v>
          </cell>
          <cell r="FY50">
            <v>86</v>
          </cell>
          <cell r="FZ50">
            <v>100</v>
          </cell>
          <cell r="GE50">
            <v>0.42708333333333398</v>
          </cell>
          <cell r="GF50">
            <v>0</v>
          </cell>
          <cell r="GG50">
            <v>0</v>
          </cell>
          <cell r="GH50">
            <v>0</v>
          </cell>
          <cell r="GI50">
            <v>0</v>
          </cell>
          <cell r="GJ50">
            <v>0</v>
          </cell>
          <cell r="GK50">
            <v>0</v>
          </cell>
          <cell r="GL50">
            <v>363</v>
          </cell>
          <cell r="GM50">
            <v>0</v>
          </cell>
          <cell r="GN50">
            <v>26</v>
          </cell>
          <cell r="GO50">
            <v>0</v>
          </cell>
          <cell r="GP50">
            <v>0</v>
          </cell>
          <cell r="GQ50">
            <v>0</v>
          </cell>
          <cell r="GR50">
            <v>0</v>
          </cell>
          <cell r="GS50">
            <v>364</v>
          </cell>
          <cell r="GT50">
            <v>0</v>
          </cell>
          <cell r="GU50">
            <v>0</v>
          </cell>
          <cell r="GV50">
            <v>0</v>
          </cell>
          <cell r="GW50">
            <v>0</v>
          </cell>
          <cell r="GX50">
            <v>0</v>
          </cell>
          <cell r="GY50">
            <v>359</v>
          </cell>
          <cell r="GZ50">
            <v>0</v>
          </cell>
          <cell r="HA50">
            <v>0</v>
          </cell>
          <cell r="HB50">
            <v>0</v>
          </cell>
          <cell r="HC50">
            <v>0</v>
          </cell>
          <cell r="HD50">
            <v>0</v>
          </cell>
          <cell r="HE50">
            <v>0</v>
          </cell>
          <cell r="HF50">
            <v>0</v>
          </cell>
          <cell r="HG50">
            <v>0</v>
          </cell>
          <cell r="HH50">
            <v>0</v>
          </cell>
          <cell r="HI50">
            <v>0</v>
          </cell>
          <cell r="HJ50">
            <v>0</v>
          </cell>
          <cell r="HK50">
            <v>0</v>
          </cell>
          <cell r="HL50">
            <v>0</v>
          </cell>
          <cell r="HM50">
            <v>0</v>
          </cell>
          <cell r="HN50">
            <v>0</v>
          </cell>
          <cell r="HO50">
            <v>0</v>
          </cell>
          <cell r="HP50">
            <v>0</v>
          </cell>
          <cell r="HQ50">
            <v>389</v>
          </cell>
          <cell r="HR50">
            <v>364</v>
          </cell>
          <cell r="HS50">
            <v>359</v>
          </cell>
        </row>
        <row r="51">
          <cell r="EL51">
            <v>0.4375</v>
          </cell>
          <cell r="EM51">
            <v>0</v>
          </cell>
          <cell r="EN51">
            <v>0</v>
          </cell>
          <cell r="EO51">
            <v>0</v>
          </cell>
          <cell r="EP51">
            <v>0</v>
          </cell>
          <cell r="EQ51">
            <v>0</v>
          </cell>
          <cell r="ER51">
            <v>0</v>
          </cell>
          <cell r="ES51">
            <v>80</v>
          </cell>
          <cell r="ET51">
            <v>0</v>
          </cell>
          <cell r="EU51">
            <v>5</v>
          </cell>
          <cell r="EV51">
            <v>0</v>
          </cell>
          <cell r="EW51">
            <v>0</v>
          </cell>
          <cell r="EX51">
            <v>0</v>
          </cell>
          <cell r="EY51">
            <v>0</v>
          </cell>
          <cell r="EZ51">
            <v>91</v>
          </cell>
          <cell r="FA51">
            <v>0</v>
          </cell>
          <cell r="FB51">
            <v>0</v>
          </cell>
          <cell r="FC51">
            <v>0</v>
          </cell>
          <cell r="FD51">
            <v>0</v>
          </cell>
          <cell r="FE51">
            <v>0</v>
          </cell>
          <cell r="FF51">
            <v>101</v>
          </cell>
          <cell r="FG51">
            <v>0</v>
          </cell>
          <cell r="FH51">
            <v>0</v>
          </cell>
          <cell r="FI51">
            <v>0</v>
          </cell>
          <cell r="FJ51">
            <v>0</v>
          </cell>
          <cell r="FK51">
            <v>0</v>
          </cell>
          <cell r="FL51">
            <v>0</v>
          </cell>
          <cell r="FM51">
            <v>0</v>
          </cell>
          <cell r="FN51">
            <v>0</v>
          </cell>
          <cell r="FO51">
            <v>0</v>
          </cell>
          <cell r="FP51">
            <v>0</v>
          </cell>
          <cell r="FQ51">
            <v>0</v>
          </cell>
          <cell r="FR51">
            <v>0</v>
          </cell>
          <cell r="FS51">
            <v>0</v>
          </cell>
          <cell r="FT51">
            <v>0</v>
          </cell>
          <cell r="FU51">
            <v>0</v>
          </cell>
          <cell r="FV51">
            <v>0</v>
          </cell>
          <cell r="FW51">
            <v>0</v>
          </cell>
          <cell r="FX51">
            <v>85</v>
          </cell>
          <cell r="FY51">
            <v>91</v>
          </cell>
          <cell r="FZ51">
            <v>101</v>
          </cell>
          <cell r="GE51">
            <v>0.4375</v>
          </cell>
          <cell r="GF51">
            <v>0</v>
          </cell>
          <cell r="GG51">
            <v>0</v>
          </cell>
          <cell r="GH51">
            <v>0</v>
          </cell>
          <cell r="GI51">
            <v>0</v>
          </cell>
          <cell r="GJ51">
            <v>0</v>
          </cell>
          <cell r="GK51">
            <v>0</v>
          </cell>
          <cell r="GL51">
            <v>357</v>
          </cell>
          <cell r="GM51">
            <v>0</v>
          </cell>
          <cell r="GN51">
            <v>27</v>
          </cell>
          <cell r="GO51">
            <v>0</v>
          </cell>
          <cell r="GP51">
            <v>0</v>
          </cell>
          <cell r="GQ51">
            <v>0</v>
          </cell>
          <cell r="GR51">
            <v>0</v>
          </cell>
          <cell r="GS51">
            <v>364</v>
          </cell>
          <cell r="GT51">
            <v>0</v>
          </cell>
          <cell r="GU51">
            <v>0</v>
          </cell>
          <cell r="GV51">
            <v>0</v>
          </cell>
          <cell r="GW51">
            <v>0</v>
          </cell>
          <cell r="GX51">
            <v>0</v>
          </cell>
          <cell r="GY51">
            <v>359</v>
          </cell>
          <cell r="GZ51">
            <v>0</v>
          </cell>
          <cell r="HA51">
            <v>0</v>
          </cell>
          <cell r="HB51">
            <v>0</v>
          </cell>
          <cell r="HC51">
            <v>0</v>
          </cell>
          <cell r="HD51">
            <v>0</v>
          </cell>
          <cell r="HE51">
            <v>0</v>
          </cell>
          <cell r="HF51">
            <v>0</v>
          </cell>
          <cell r="HG51">
            <v>0</v>
          </cell>
          <cell r="HH51">
            <v>0</v>
          </cell>
          <cell r="HI51">
            <v>0</v>
          </cell>
          <cell r="HJ51">
            <v>0</v>
          </cell>
          <cell r="HK51">
            <v>0</v>
          </cell>
          <cell r="HL51">
            <v>0</v>
          </cell>
          <cell r="HM51">
            <v>0</v>
          </cell>
          <cell r="HN51">
            <v>0</v>
          </cell>
          <cell r="HO51">
            <v>0</v>
          </cell>
          <cell r="HP51">
            <v>0</v>
          </cell>
          <cell r="HQ51">
            <v>384</v>
          </cell>
          <cell r="HR51">
            <v>364</v>
          </cell>
          <cell r="HS51">
            <v>359</v>
          </cell>
        </row>
        <row r="52">
          <cell r="EL52">
            <v>0.44791666666666702</v>
          </cell>
          <cell r="EM52">
            <v>0</v>
          </cell>
          <cell r="EN52">
            <v>0</v>
          </cell>
          <cell r="EO52">
            <v>0</v>
          </cell>
          <cell r="EP52">
            <v>0</v>
          </cell>
          <cell r="EQ52">
            <v>0</v>
          </cell>
          <cell r="ER52">
            <v>0</v>
          </cell>
          <cell r="ES52">
            <v>97</v>
          </cell>
          <cell r="ET52">
            <v>0</v>
          </cell>
          <cell r="EU52">
            <v>6</v>
          </cell>
          <cell r="EV52">
            <v>0</v>
          </cell>
          <cell r="EW52">
            <v>0</v>
          </cell>
          <cell r="EX52">
            <v>0</v>
          </cell>
          <cell r="EY52">
            <v>0</v>
          </cell>
          <cell r="EZ52">
            <v>96</v>
          </cell>
          <cell r="FA52">
            <v>0</v>
          </cell>
          <cell r="FB52">
            <v>0</v>
          </cell>
          <cell r="FC52">
            <v>0</v>
          </cell>
          <cell r="FD52">
            <v>0</v>
          </cell>
          <cell r="FE52">
            <v>0</v>
          </cell>
          <cell r="FF52">
            <v>79</v>
          </cell>
          <cell r="FG52">
            <v>0</v>
          </cell>
          <cell r="FH52">
            <v>0</v>
          </cell>
          <cell r="FI52">
            <v>0</v>
          </cell>
          <cell r="FJ52">
            <v>0</v>
          </cell>
          <cell r="FK52">
            <v>0</v>
          </cell>
          <cell r="FL52">
            <v>0</v>
          </cell>
          <cell r="FM52">
            <v>0</v>
          </cell>
          <cell r="FN52">
            <v>0</v>
          </cell>
          <cell r="FO52">
            <v>0</v>
          </cell>
          <cell r="FP52">
            <v>0</v>
          </cell>
          <cell r="FQ52">
            <v>0</v>
          </cell>
          <cell r="FR52">
            <v>0</v>
          </cell>
          <cell r="FS52">
            <v>0</v>
          </cell>
          <cell r="FT52">
            <v>0</v>
          </cell>
          <cell r="FU52">
            <v>0</v>
          </cell>
          <cell r="FV52">
            <v>0</v>
          </cell>
          <cell r="FW52">
            <v>0</v>
          </cell>
          <cell r="FX52">
            <v>103</v>
          </cell>
          <cell r="FY52">
            <v>96</v>
          </cell>
          <cell r="FZ52">
            <v>79</v>
          </cell>
          <cell r="GE52">
            <v>0.44791666666666702</v>
          </cell>
          <cell r="GF52">
            <v>0</v>
          </cell>
          <cell r="GG52">
            <v>0</v>
          </cell>
          <cell r="GH52">
            <v>0</v>
          </cell>
          <cell r="GI52">
            <v>0</v>
          </cell>
          <cell r="GJ52">
            <v>0</v>
          </cell>
          <cell r="GK52">
            <v>0</v>
          </cell>
          <cell r="GL52">
            <v>390</v>
          </cell>
          <cell r="GM52">
            <v>0</v>
          </cell>
          <cell r="GN52">
            <v>41</v>
          </cell>
          <cell r="GO52">
            <v>0</v>
          </cell>
          <cell r="GP52">
            <v>0</v>
          </cell>
          <cell r="GQ52">
            <v>0</v>
          </cell>
          <cell r="GR52">
            <v>0</v>
          </cell>
          <cell r="GS52">
            <v>370</v>
          </cell>
          <cell r="GT52">
            <v>0</v>
          </cell>
          <cell r="GU52">
            <v>0</v>
          </cell>
          <cell r="GV52">
            <v>0</v>
          </cell>
          <cell r="GW52">
            <v>0</v>
          </cell>
          <cell r="GX52">
            <v>0</v>
          </cell>
          <cell r="GY52">
            <v>372</v>
          </cell>
          <cell r="GZ52">
            <v>0</v>
          </cell>
          <cell r="HA52">
            <v>0</v>
          </cell>
          <cell r="HB52">
            <v>0</v>
          </cell>
          <cell r="HC52">
            <v>0</v>
          </cell>
          <cell r="HD52">
            <v>0</v>
          </cell>
          <cell r="HE52">
            <v>0</v>
          </cell>
          <cell r="HF52">
            <v>0</v>
          </cell>
          <cell r="HG52">
            <v>0</v>
          </cell>
          <cell r="HH52">
            <v>0</v>
          </cell>
          <cell r="HI52">
            <v>0</v>
          </cell>
          <cell r="HJ52">
            <v>0</v>
          </cell>
          <cell r="HK52">
            <v>0</v>
          </cell>
          <cell r="HL52">
            <v>0</v>
          </cell>
          <cell r="HM52">
            <v>0</v>
          </cell>
          <cell r="HN52">
            <v>0</v>
          </cell>
          <cell r="HO52">
            <v>0</v>
          </cell>
          <cell r="HP52">
            <v>0</v>
          </cell>
          <cell r="HQ52">
            <v>431</v>
          </cell>
          <cell r="HR52">
            <v>370</v>
          </cell>
          <cell r="HS52">
            <v>372</v>
          </cell>
        </row>
        <row r="53">
          <cell r="EL53">
            <v>0.45833333333333398</v>
          </cell>
          <cell r="EM53">
            <v>0</v>
          </cell>
          <cell r="EN53">
            <v>0</v>
          </cell>
          <cell r="EO53">
            <v>0</v>
          </cell>
          <cell r="EP53">
            <v>0</v>
          </cell>
          <cell r="EQ53">
            <v>0</v>
          </cell>
          <cell r="ER53">
            <v>0</v>
          </cell>
          <cell r="ES53">
            <v>92</v>
          </cell>
          <cell r="ET53">
            <v>0</v>
          </cell>
          <cell r="EU53">
            <v>4</v>
          </cell>
          <cell r="EV53">
            <v>0</v>
          </cell>
          <cell r="EW53">
            <v>0</v>
          </cell>
          <cell r="EX53">
            <v>0</v>
          </cell>
          <cell r="EY53">
            <v>0</v>
          </cell>
          <cell r="EZ53">
            <v>91</v>
          </cell>
          <cell r="FA53">
            <v>0</v>
          </cell>
          <cell r="FB53">
            <v>0</v>
          </cell>
          <cell r="FC53">
            <v>0</v>
          </cell>
          <cell r="FD53">
            <v>0</v>
          </cell>
          <cell r="FE53">
            <v>0</v>
          </cell>
          <cell r="FF53">
            <v>79</v>
          </cell>
          <cell r="FG53">
            <v>0</v>
          </cell>
          <cell r="FH53">
            <v>0</v>
          </cell>
          <cell r="FI53">
            <v>0</v>
          </cell>
          <cell r="FJ53">
            <v>0</v>
          </cell>
          <cell r="FK53">
            <v>0</v>
          </cell>
          <cell r="FL53">
            <v>0</v>
          </cell>
          <cell r="FM53">
            <v>0</v>
          </cell>
          <cell r="FN53">
            <v>0</v>
          </cell>
          <cell r="FO53">
            <v>0</v>
          </cell>
          <cell r="FP53">
            <v>0</v>
          </cell>
          <cell r="FQ53">
            <v>0</v>
          </cell>
          <cell r="FR53">
            <v>0</v>
          </cell>
          <cell r="FS53">
            <v>0</v>
          </cell>
          <cell r="FT53">
            <v>0</v>
          </cell>
          <cell r="FU53">
            <v>0</v>
          </cell>
          <cell r="FV53">
            <v>0</v>
          </cell>
          <cell r="FW53">
            <v>0</v>
          </cell>
          <cell r="FX53">
            <v>96</v>
          </cell>
          <cell r="FY53">
            <v>91</v>
          </cell>
          <cell r="FZ53">
            <v>79</v>
          </cell>
          <cell r="GE53">
            <v>0.45833333333333398</v>
          </cell>
          <cell r="GF53">
            <v>0</v>
          </cell>
          <cell r="GG53">
            <v>0</v>
          </cell>
          <cell r="GH53">
            <v>0</v>
          </cell>
          <cell r="GI53">
            <v>0</v>
          </cell>
          <cell r="GJ53">
            <v>0</v>
          </cell>
          <cell r="GK53">
            <v>0</v>
          </cell>
          <cell r="GL53">
            <v>391</v>
          </cell>
          <cell r="GM53">
            <v>0</v>
          </cell>
          <cell r="GN53">
            <v>45</v>
          </cell>
          <cell r="GO53">
            <v>0</v>
          </cell>
          <cell r="GP53">
            <v>0</v>
          </cell>
          <cell r="GQ53">
            <v>0</v>
          </cell>
          <cell r="GR53">
            <v>0</v>
          </cell>
          <cell r="GS53">
            <v>372</v>
          </cell>
          <cell r="GT53">
            <v>0</v>
          </cell>
          <cell r="GU53">
            <v>0</v>
          </cell>
          <cell r="GV53">
            <v>0</v>
          </cell>
          <cell r="GW53">
            <v>0</v>
          </cell>
          <cell r="GX53">
            <v>0</v>
          </cell>
          <cell r="GY53">
            <v>406</v>
          </cell>
          <cell r="GZ53">
            <v>0</v>
          </cell>
          <cell r="HA53">
            <v>0</v>
          </cell>
          <cell r="HB53">
            <v>0</v>
          </cell>
          <cell r="HC53">
            <v>0</v>
          </cell>
          <cell r="HD53">
            <v>0</v>
          </cell>
          <cell r="HE53">
            <v>0</v>
          </cell>
          <cell r="HF53">
            <v>0</v>
          </cell>
          <cell r="HG53">
            <v>0</v>
          </cell>
          <cell r="HH53">
            <v>0</v>
          </cell>
          <cell r="HI53">
            <v>0</v>
          </cell>
          <cell r="HJ53">
            <v>0</v>
          </cell>
          <cell r="HK53">
            <v>0</v>
          </cell>
          <cell r="HL53">
            <v>0</v>
          </cell>
          <cell r="HM53">
            <v>0</v>
          </cell>
          <cell r="HN53">
            <v>0</v>
          </cell>
          <cell r="HO53">
            <v>0</v>
          </cell>
          <cell r="HP53">
            <v>0</v>
          </cell>
          <cell r="HQ53">
            <v>436</v>
          </cell>
          <cell r="HR53">
            <v>372</v>
          </cell>
          <cell r="HS53">
            <v>406</v>
          </cell>
        </row>
        <row r="54">
          <cell r="EL54">
            <v>0.46875</v>
          </cell>
          <cell r="EM54">
            <v>0</v>
          </cell>
          <cell r="EN54">
            <v>0</v>
          </cell>
          <cell r="EO54">
            <v>0</v>
          </cell>
          <cell r="EP54">
            <v>0</v>
          </cell>
          <cell r="EQ54">
            <v>0</v>
          </cell>
          <cell r="ER54">
            <v>0</v>
          </cell>
          <cell r="ES54">
            <v>88</v>
          </cell>
          <cell r="ET54">
            <v>0</v>
          </cell>
          <cell r="EU54">
            <v>12</v>
          </cell>
          <cell r="EV54">
            <v>0</v>
          </cell>
          <cell r="EW54">
            <v>0</v>
          </cell>
          <cell r="EX54">
            <v>0</v>
          </cell>
          <cell r="EY54">
            <v>0</v>
          </cell>
          <cell r="EZ54">
            <v>86</v>
          </cell>
          <cell r="FA54">
            <v>0</v>
          </cell>
          <cell r="FB54">
            <v>0</v>
          </cell>
          <cell r="FC54">
            <v>0</v>
          </cell>
          <cell r="FD54">
            <v>0</v>
          </cell>
          <cell r="FE54">
            <v>0</v>
          </cell>
          <cell r="FF54">
            <v>100</v>
          </cell>
          <cell r="FG54">
            <v>0</v>
          </cell>
          <cell r="FH54">
            <v>0</v>
          </cell>
          <cell r="FI54">
            <v>0</v>
          </cell>
          <cell r="FJ54">
            <v>0</v>
          </cell>
          <cell r="FK54">
            <v>0</v>
          </cell>
          <cell r="FL54">
            <v>0</v>
          </cell>
          <cell r="FM54">
            <v>0</v>
          </cell>
          <cell r="FN54">
            <v>0</v>
          </cell>
          <cell r="FO54">
            <v>0</v>
          </cell>
          <cell r="FP54">
            <v>0</v>
          </cell>
          <cell r="FQ54">
            <v>0</v>
          </cell>
          <cell r="FR54">
            <v>0</v>
          </cell>
          <cell r="FS54">
            <v>0</v>
          </cell>
          <cell r="FT54">
            <v>0</v>
          </cell>
          <cell r="FU54">
            <v>0</v>
          </cell>
          <cell r="FV54">
            <v>0</v>
          </cell>
          <cell r="FW54">
            <v>0</v>
          </cell>
          <cell r="FX54">
            <v>100</v>
          </cell>
          <cell r="FY54">
            <v>86</v>
          </cell>
          <cell r="FZ54">
            <v>100</v>
          </cell>
          <cell r="GE54">
            <v>0.46875</v>
          </cell>
          <cell r="GF54">
            <v>0</v>
          </cell>
          <cell r="GG54">
            <v>0</v>
          </cell>
          <cell r="GH54">
            <v>0</v>
          </cell>
          <cell r="GI54">
            <v>0</v>
          </cell>
          <cell r="GJ54">
            <v>0</v>
          </cell>
          <cell r="GK54">
            <v>0</v>
          </cell>
          <cell r="GL54">
            <v>386</v>
          </cell>
          <cell r="GM54">
            <v>0</v>
          </cell>
          <cell r="GN54">
            <v>50</v>
          </cell>
          <cell r="GO54">
            <v>0</v>
          </cell>
          <cell r="GP54">
            <v>0</v>
          </cell>
          <cell r="GQ54">
            <v>0</v>
          </cell>
          <cell r="GR54">
            <v>0</v>
          </cell>
          <cell r="GS54">
            <v>419</v>
          </cell>
          <cell r="GT54">
            <v>0</v>
          </cell>
          <cell r="GU54">
            <v>0</v>
          </cell>
          <cell r="GV54">
            <v>0</v>
          </cell>
          <cell r="GW54">
            <v>0</v>
          </cell>
          <cell r="GX54">
            <v>0</v>
          </cell>
          <cell r="GY54">
            <v>439</v>
          </cell>
          <cell r="GZ54">
            <v>0</v>
          </cell>
          <cell r="HA54">
            <v>0</v>
          </cell>
          <cell r="HB54">
            <v>0</v>
          </cell>
          <cell r="HC54">
            <v>0</v>
          </cell>
          <cell r="HD54">
            <v>0</v>
          </cell>
          <cell r="HE54">
            <v>0</v>
          </cell>
          <cell r="HF54">
            <v>0</v>
          </cell>
          <cell r="HG54">
            <v>0</v>
          </cell>
          <cell r="HH54">
            <v>0</v>
          </cell>
          <cell r="HI54">
            <v>0</v>
          </cell>
          <cell r="HJ54">
            <v>0</v>
          </cell>
          <cell r="HK54">
            <v>0</v>
          </cell>
          <cell r="HL54">
            <v>0</v>
          </cell>
          <cell r="HM54">
            <v>0</v>
          </cell>
          <cell r="HN54">
            <v>0</v>
          </cell>
          <cell r="HO54">
            <v>0</v>
          </cell>
          <cell r="HP54">
            <v>0</v>
          </cell>
          <cell r="HQ54">
            <v>436</v>
          </cell>
          <cell r="HR54">
            <v>419</v>
          </cell>
          <cell r="HS54">
            <v>439</v>
          </cell>
        </row>
        <row r="55">
          <cell r="EL55">
            <v>0.47916666666666702</v>
          </cell>
          <cell r="EM55">
            <v>0</v>
          </cell>
          <cell r="EN55">
            <v>0</v>
          </cell>
          <cell r="EO55">
            <v>0</v>
          </cell>
          <cell r="EP55">
            <v>0</v>
          </cell>
          <cell r="EQ55">
            <v>0</v>
          </cell>
          <cell r="ER55">
            <v>0</v>
          </cell>
          <cell r="ES55">
            <v>113</v>
          </cell>
          <cell r="ET55">
            <v>0</v>
          </cell>
          <cell r="EU55">
            <v>19</v>
          </cell>
          <cell r="EV55">
            <v>0</v>
          </cell>
          <cell r="EW55">
            <v>0</v>
          </cell>
          <cell r="EX55">
            <v>0</v>
          </cell>
          <cell r="EY55">
            <v>0</v>
          </cell>
          <cell r="EZ55">
            <v>97</v>
          </cell>
          <cell r="FA55">
            <v>0</v>
          </cell>
          <cell r="FB55">
            <v>0</v>
          </cell>
          <cell r="FC55">
            <v>0</v>
          </cell>
          <cell r="FD55">
            <v>0</v>
          </cell>
          <cell r="FE55">
            <v>0</v>
          </cell>
          <cell r="FF55">
            <v>114</v>
          </cell>
          <cell r="FG55">
            <v>0</v>
          </cell>
          <cell r="FH55">
            <v>0</v>
          </cell>
          <cell r="FI55">
            <v>0</v>
          </cell>
          <cell r="FJ55">
            <v>0</v>
          </cell>
          <cell r="FK55">
            <v>0</v>
          </cell>
          <cell r="FL55">
            <v>0</v>
          </cell>
          <cell r="FM55">
            <v>0</v>
          </cell>
          <cell r="FN55">
            <v>0</v>
          </cell>
          <cell r="FO55">
            <v>0</v>
          </cell>
          <cell r="FP55">
            <v>0</v>
          </cell>
          <cell r="FQ55">
            <v>0</v>
          </cell>
          <cell r="FR55">
            <v>0</v>
          </cell>
          <cell r="FS55">
            <v>0</v>
          </cell>
          <cell r="FT55">
            <v>0</v>
          </cell>
          <cell r="FU55">
            <v>0</v>
          </cell>
          <cell r="FV55">
            <v>0</v>
          </cell>
          <cell r="FW55">
            <v>0</v>
          </cell>
          <cell r="FX55">
            <v>132</v>
          </cell>
          <cell r="FY55">
            <v>97</v>
          </cell>
          <cell r="FZ55">
            <v>114</v>
          </cell>
          <cell r="GE55">
            <v>0.47916666666666702</v>
          </cell>
          <cell r="GF55">
            <v>0</v>
          </cell>
          <cell r="GG55">
            <v>0</v>
          </cell>
          <cell r="GH55">
            <v>0</v>
          </cell>
          <cell r="GI55">
            <v>0</v>
          </cell>
          <cell r="GJ55">
            <v>0</v>
          </cell>
          <cell r="GK55">
            <v>0</v>
          </cell>
          <cell r="GL55">
            <v>386</v>
          </cell>
          <cell r="GM55">
            <v>0</v>
          </cell>
          <cell r="GN55">
            <v>42</v>
          </cell>
          <cell r="GO55">
            <v>0</v>
          </cell>
          <cell r="GP55">
            <v>0</v>
          </cell>
          <cell r="GQ55">
            <v>0</v>
          </cell>
          <cell r="GR55">
            <v>0</v>
          </cell>
          <cell r="GS55">
            <v>448</v>
          </cell>
          <cell r="GT55">
            <v>0</v>
          </cell>
          <cell r="GU55">
            <v>0</v>
          </cell>
          <cell r="GV55">
            <v>0</v>
          </cell>
          <cell r="GW55">
            <v>0</v>
          </cell>
          <cell r="GX55">
            <v>0</v>
          </cell>
          <cell r="GY55">
            <v>460</v>
          </cell>
          <cell r="GZ55">
            <v>0</v>
          </cell>
          <cell r="HA55">
            <v>1</v>
          </cell>
          <cell r="HB55">
            <v>0</v>
          </cell>
          <cell r="HC55">
            <v>0</v>
          </cell>
          <cell r="HD55">
            <v>0</v>
          </cell>
          <cell r="HE55">
            <v>0</v>
          </cell>
          <cell r="HF55">
            <v>0</v>
          </cell>
          <cell r="HG55">
            <v>0</v>
          </cell>
          <cell r="HH55">
            <v>0</v>
          </cell>
          <cell r="HI55">
            <v>0</v>
          </cell>
          <cell r="HJ55">
            <v>0</v>
          </cell>
          <cell r="HK55">
            <v>0</v>
          </cell>
          <cell r="HL55">
            <v>0</v>
          </cell>
          <cell r="HM55">
            <v>0</v>
          </cell>
          <cell r="HN55">
            <v>0</v>
          </cell>
          <cell r="HO55">
            <v>0</v>
          </cell>
          <cell r="HP55">
            <v>0</v>
          </cell>
          <cell r="HQ55">
            <v>428</v>
          </cell>
          <cell r="HR55">
            <v>448</v>
          </cell>
          <cell r="HS55">
            <v>461</v>
          </cell>
        </row>
        <row r="56">
          <cell r="EL56">
            <v>0.48958333333333398</v>
          </cell>
          <cell r="EM56">
            <v>0</v>
          </cell>
          <cell r="EN56">
            <v>0</v>
          </cell>
          <cell r="EO56">
            <v>0</v>
          </cell>
          <cell r="EP56">
            <v>0</v>
          </cell>
          <cell r="EQ56">
            <v>0</v>
          </cell>
          <cell r="ER56">
            <v>0</v>
          </cell>
          <cell r="ES56">
            <v>98</v>
          </cell>
          <cell r="ET56">
            <v>0</v>
          </cell>
          <cell r="EU56">
            <v>10</v>
          </cell>
          <cell r="EV56">
            <v>0</v>
          </cell>
          <cell r="EW56">
            <v>0</v>
          </cell>
          <cell r="EX56">
            <v>0</v>
          </cell>
          <cell r="EY56">
            <v>0</v>
          </cell>
          <cell r="EZ56">
            <v>98</v>
          </cell>
          <cell r="FA56">
            <v>0</v>
          </cell>
          <cell r="FB56">
            <v>0</v>
          </cell>
          <cell r="FC56">
            <v>0</v>
          </cell>
          <cell r="FD56">
            <v>0</v>
          </cell>
          <cell r="FE56">
            <v>0</v>
          </cell>
          <cell r="FF56">
            <v>113</v>
          </cell>
          <cell r="FG56">
            <v>0</v>
          </cell>
          <cell r="FH56">
            <v>0</v>
          </cell>
          <cell r="FI56">
            <v>0</v>
          </cell>
          <cell r="FJ56">
            <v>0</v>
          </cell>
          <cell r="FK56">
            <v>0</v>
          </cell>
          <cell r="FL56">
            <v>0</v>
          </cell>
          <cell r="FM56">
            <v>0</v>
          </cell>
          <cell r="FN56">
            <v>0</v>
          </cell>
          <cell r="FO56">
            <v>0</v>
          </cell>
          <cell r="FP56">
            <v>0</v>
          </cell>
          <cell r="FQ56">
            <v>0</v>
          </cell>
          <cell r="FR56">
            <v>0</v>
          </cell>
          <cell r="FS56">
            <v>0</v>
          </cell>
          <cell r="FT56">
            <v>0</v>
          </cell>
          <cell r="FU56">
            <v>0</v>
          </cell>
          <cell r="FV56">
            <v>0</v>
          </cell>
          <cell r="FW56">
            <v>0</v>
          </cell>
          <cell r="FX56">
            <v>108</v>
          </cell>
          <cell r="FY56">
            <v>98</v>
          </cell>
          <cell r="FZ56">
            <v>113</v>
          </cell>
          <cell r="GE56">
            <v>0.48958333333333398</v>
          </cell>
          <cell r="GF56">
            <v>0</v>
          </cell>
          <cell r="GG56">
            <v>0</v>
          </cell>
          <cell r="GH56">
            <v>0</v>
          </cell>
          <cell r="GI56">
            <v>0</v>
          </cell>
          <cell r="GJ56">
            <v>0</v>
          </cell>
          <cell r="GK56">
            <v>0</v>
          </cell>
          <cell r="GL56">
            <v>379</v>
          </cell>
          <cell r="GM56">
            <v>0</v>
          </cell>
          <cell r="GN56">
            <v>28</v>
          </cell>
          <cell r="GO56">
            <v>0</v>
          </cell>
          <cell r="GP56">
            <v>0</v>
          </cell>
          <cell r="GQ56">
            <v>0</v>
          </cell>
          <cell r="GR56">
            <v>0</v>
          </cell>
          <cell r="GS56">
            <v>449</v>
          </cell>
          <cell r="GT56">
            <v>0</v>
          </cell>
          <cell r="GU56">
            <v>1</v>
          </cell>
          <cell r="GV56">
            <v>0</v>
          </cell>
          <cell r="GW56">
            <v>0</v>
          </cell>
          <cell r="GX56">
            <v>0</v>
          </cell>
          <cell r="GY56">
            <v>455</v>
          </cell>
          <cell r="GZ56">
            <v>0</v>
          </cell>
          <cell r="HA56">
            <v>1</v>
          </cell>
          <cell r="HB56">
            <v>0</v>
          </cell>
          <cell r="HC56">
            <v>0</v>
          </cell>
          <cell r="HD56">
            <v>0</v>
          </cell>
          <cell r="HE56">
            <v>0</v>
          </cell>
          <cell r="HF56">
            <v>0</v>
          </cell>
          <cell r="HG56">
            <v>0</v>
          </cell>
          <cell r="HH56">
            <v>0</v>
          </cell>
          <cell r="HI56">
            <v>0</v>
          </cell>
          <cell r="HJ56">
            <v>0</v>
          </cell>
          <cell r="HK56">
            <v>0</v>
          </cell>
          <cell r="HL56">
            <v>0</v>
          </cell>
          <cell r="HM56">
            <v>0</v>
          </cell>
          <cell r="HN56">
            <v>0</v>
          </cell>
          <cell r="HO56">
            <v>0</v>
          </cell>
          <cell r="HP56">
            <v>0</v>
          </cell>
          <cell r="HQ56">
            <v>407</v>
          </cell>
          <cell r="HR56">
            <v>450</v>
          </cell>
          <cell r="HS56">
            <v>456</v>
          </cell>
        </row>
        <row r="57">
          <cell r="EL57">
            <v>0.5</v>
          </cell>
          <cell r="EM57">
            <v>0</v>
          </cell>
          <cell r="EN57">
            <v>0</v>
          </cell>
          <cell r="EO57">
            <v>0</v>
          </cell>
          <cell r="EP57">
            <v>0</v>
          </cell>
          <cell r="EQ57">
            <v>0</v>
          </cell>
          <cell r="ER57">
            <v>0</v>
          </cell>
          <cell r="ES57">
            <v>87</v>
          </cell>
          <cell r="ET57">
            <v>0</v>
          </cell>
          <cell r="EU57">
            <v>9</v>
          </cell>
          <cell r="EV57">
            <v>0</v>
          </cell>
          <cell r="EW57">
            <v>0</v>
          </cell>
          <cell r="EX57">
            <v>0</v>
          </cell>
          <cell r="EY57">
            <v>0</v>
          </cell>
          <cell r="EZ57">
            <v>138</v>
          </cell>
          <cell r="FA57">
            <v>0</v>
          </cell>
          <cell r="FB57">
            <v>0</v>
          </cell>
          <cell r="FC57">
            <v>0</v>
          </cell>
          <cell r="FD57">
            <v>0</v>
          </cell>
          <cell r="FE57">
            <v>0</v>
          </cell>
          <cell r="FF57">
            <v>112</v>
          </cell>
          <cell r="FG57">
            <v>0</v>
          </cell>
          <cell r="FH57">
            <v>0</v>
          </cell>
          <cell r="FI57">
            <v>0</v>
          </cell>
          <cell r="FJ57">
            <v>0</v>
          </cell>
          <cell r="FK57">
            <v>0</v>
          </cell>
          <cell r="FL57">
            <v>0</v>
          </cell>
          <cell r="FM57">
            <v>0</v>
          </cell>
          <cell r="FN57">
            <v>0</v>
          </cell>
          <cell r="FO57">
            <v>0</v>
          </cell>
          <cell r="FP57">
            <v>0</v>
          </cell>
          <cell r="FQ57">
            <v>0</v>
          </cell>
          <cell r="FR57">
            <v>0</v>
          </cell>
          <cell r="FS57">
            <v>0</v>
          </cell>
          <cell r="FT57">
            <v>0</v>
          </cell>
          <cell r="FU57">
            <v>0</v>
          </cell>
          <cell r="FV57">
            <v>0</v>
          </cell>
          <cell r="FW57">
            <v>0</v>
          </cell>
          <cell r="FX57">
            <v>96</v>
          </cell>
          <cell r="FY57">
            <v>138</v>
          </cell>
          <cell r="FZ57">
            <v>112</v>
          </cell>
          <cell r="GE57">
            <v>0.5</v>
          </cell>
          <cell r="GF57">
            <v>0</v>
          </cell>
          <cell r="GG57">
            <v>0</v>
          </cell>
          <cell r="GH57">
            <v>0</v>
          </cell>
          <cell r="GI57">
            <v>0</v>
          </cell>
          <cell r="GJ57">
            <v>0</v>
          </cell>
          <cell r="GK57">
            <v>0</v>
          </cell>
          <cell r="GL57">
            <v>395</v>
          </cell>
          <cell r="GM57">
            <v>0</v>
          </cell>
          <cell r="GN57">
            <v>24</v>
          </cell>
          <cell r="GO57">
            <v>0</v>
          </cell>
          <cell r="GP57">
            <v>0</v>
          </cell>
          <cell r="GQ57">
            <v>0</v>
          </cell>
          <cell r="GR57">
            <v>0</v>
          </cell>
          <cell r="GS57">
            <v>451</v>
          </cell>
          <cell r="GT57">
            <v>0</v>
          </cell>
          <cell r="GU57">
            <v>1</v>
          </cell>
          <cell r="GV57">
            <v>0</v>
          </cell>
          <cell r="GW57">
            <v>0</v>
          </cell>
          <cell r="GX57">
            <v>0</v>
          </cell>
          <cell r="GY57">
            <v>449</v>
          </cell>
          <cell r="GZ57">
            <v>0</v>
          </cell>
          <cell r="HA57">
            <v>2</v>
          </cell>
          <cell r="HB57">
            <v>0</v>
          </cell>
          <cell r="HC57">
            <v>0</v>
          </cell>
          <cell r="HD57">
            <v>0</v>
          </cell>
          <cell r="HE57">
            <v>0</v>
          </cell>
          <cell r="HF57">
            <v>0</v>
          </cell>
          <cell r="HG57">
            <v>0</v>
          </cell>
          <cell r="HH57">
            <v>0</v>
          </cell>
          <cell r="HI57">
            <v>0</v>
          </cell>
          <cell r="HJ57">
            <v>0</v>
          </cell>
          <cell r="HK57">
            <v>0</v>
          </cell>
          <cell r="HL57">
            <v>0</v>
          </cell>
          <cell r="HM57">
            <v>0</v>
          </cell>
          <cell r="HN57">
            <v>0</v>
          </cell>
          <cell r="HO57">
            <v>0</v>
          </cell>
          <cell r="HP57">
            <v>0</v>
          </cell>
          <cell r="HQ57">
            <v>419</v>
          </cell>
          <cell r="HR57">
            <v>452</v>
          </cell>
          <cell r="HS57">
            <v>451</v>
          </cell>
        </row>
        <row r="58">
          <cell r="EL58">
            <v>0.51041666666666696</v>
          </cell>
          <cell r="EM58">
            <v>0</v>
          </cell>
          <cell r="EN58">
            <v>0</v>
          </cell>
          <cell r="EO58">
            <v>0</v>
          </cell>
          <cell r="EP58">
            <v>0</v>
          </cell>
          <cell r="EQ58">
            <v>0</v>
          </cell>
          <cell r="ER58">
            <v>0</v>
          </cell>
          <cell r="ES58">
            <v>88</v>
          </cell>
          <cell r="ET58">
            <v>0</v>
          </cell>
          <cell r="EU58">
            <v>4</v>
          </cell>
          <cell r="EV58">
            <v>0</v>
          </cell>
          <cell r="EW58">
            <v>0</v>
          </cell>
          <cell r="EX58">
            <v>0</v>
          </cell>
          <cell r="EY58">
            <v>0</v>
          </cell>
          <cell r="EZ58">
            <v>115</v>
          </cell>
          <cell r="FA58">
            <v>0</v>
          </cell>
          <cell r="FB58">
            <v>0</v>
          </cell>
          <cell r="FC58">
            <v>0</v>
          </cell>
          <cell r="FD58">
            <v>0</v>
          </cell>
          <cell r="FE58">
            <v>0</v>
          </cell>
          <cell r="FF58">
            <v>121</v>
          </cell>
          <cell r="FG58">
            <v>0</v>
          </cell>
          <cell r="FH58">
            <v>1</v>
          </cell>
          <cell r="FI58">
            <v>0</v>
          </cell>
          <cell r="FJ58">
            <v>0</v>
          </cell>
          <cell r="FK58">
            <v>0</v>
          </cell>
          <cell r="FL58">
            <v>0</v>
          </cell>
          <cell r="FM58">
            <v>0</v>
          </cell>
          <cell r="FN58">
            <v>0</v>
          </cell>
          <cell r="FO58">
            <v>0</v>
          </cell>
          <cell r="FP58">
            <v>0</v>
          </cell>
          <cell r="FQ58">
            <v>0</v>
          </cell>
          <cell r="FR58">
            <v>0</v>
          </cell>
          <cell r="FS58">
            <v>0</v>
          </cell>
          <cell r="FT58">
            <v>0</v>
          </cell>
          <cell r="FU58">
            <v>0</v>
          </cell>
          <cell r="FV58">
            <v>0</v>
          </cell>
          <cell r="FW58">
            <v>0</v>
          </cell>
          <cell r="FX58">
            <v>92</v>
          </cell>
          <cell r="FY58">
            <v>115</v>
          </cell>
          <cell r="FZ58">
            <v>122</v>
          </cell>
          <cell r="GE58">
            <v>0.51041666666666696</v>
          </cell>
          <cell r="GF58">
            <v>0</v>
          </cell>
          <cell r="GG58">
            <v>0</v>
          </cell>
          <cell r="GH58">
            <v>0</v>
          </cell>
          <cell r="GI58">
            <v>0</v>
          </cell>
          <cell r="GJ58">
            <v>0</v>
          </cell>
          <cell r="GK58">
            <v>0</v>
          </cell>
          <cell r="GL58">
            <v>387</v>
          </cell>
          <cell r="GM58">
            <v>0</v>
          </cell>
          <cell r="GN58">
            <v>24</v>
          </cell>
          <cell r="GO58">
            <v>0</v>
          </cell>
          <cell r="GP58">
            <v>0</v>
          </cell>
          <cell r="GQ58">
            <v>0</v>
          </cell>
          <cell r="GR58">
            <v>0</v>
          </cell>
          <cell r="GS58">
            <v>425</v>
          </cell>
          <cell r="GT58">
            <v>0</v>
          </cell>
          <cell r="GU58">
            <v>1</v>
          </cell>
          <cell r="GV58">
            <v>0</v>
          </cell>
          <cell r="GW58">
            <v>0</v>
          </cell>
          <cell r="GX58">
            <v>0</v>
          </cell>
          <cell r="GY58">
            <v>451</v>
          </cell>
          <cell r="GZ58">
            <v>0</v>
          </cell>
          <cell r="HA58">
            <v>2</v>
          </cell>
          <cell r="HB58">
            <v>0</v>
          </cell>
          <cell r="HC58">
            <v>0</v>
          </cell>
          <cell r="HD58">
            <v>0</v>
          </cell>
          <cell r="HE58">
            <v>0</v>
          </cell>
          <cell r="HF58">
            <v>0</v>
          </cell>
          <cell r="HG58">
            <v>0</v>
          </cell>
          <cell r="HH58">
            <v>0</v>
          </cell>
          <cell r="HI58">
            <v>0</v>
          </cell>
          <cell r="HJ58">
            <v>0</v>
          </cell>
          <cell r="HK58">
            <v>0</v>
          </cell>
          <cell r="HL58">
            <v>0</v>
          </cell>
          <cell r="HM58">
            <v>0</v>
          </cell>
          <cell r="HN58">
            <v>0</v>
          </cell>
          <cell r="HO58">
            <v>0</v>
          </cell>
          <cell r="HP58">
            <v>0</v>
          </cell>
          <cell r="HQ58">
            <v>411</v>
          </cell>
          <cell r="HR58">
            <v>426</v>
          </cell>
          <cell r="HS58">
            <v>453</v>
          </cell>
        </row>
        <row r="59">
          <cell r="EL59">
            <v>0.52083333333333404</v>
          </cell>
          <cell r="EM59">
            <v>0</v>
          </cell>
          <cell r="EN59">
            <v>0</v>
          </cell>
          <cell r="EO59">
            <v>0</v>
          </cell>
          <cell r="EP59">
            <v>0</v>
          </cell>
          <cell r="EQ59">
            <v>0</v>
          </cell>
          <cell r="ER59">
            <v>0</v>
          </cell>
          <cell r="ES59">
            <v>106</v>
          </cell>
          <cell r="ET59">
            <v>0</v>
          </cell>
          <cell r="EU59">
            <v>5</v>
          </cell>
          <cell r="EV59">
            <v>0</v>
          </cell>
          <cell r="EW59">
            <v>0</v>
          </cell>
          <cell r="EX59">
            <v>0</v>
          </cell>
          <cell r="EY59">
            <v>0</v>
          </cell>
          <cell r="EZ59">
            <v>98</v>
          </cell>
          <cell r="FA59">
            <v>0</v>
          </cell>
          <cell r="FB59">
            <v>1</v>
          </cell>
          <cell r="FC59">
            <v>0</v>
          </cell>
          <cell r="FD59">
            <v>0</v>
          </cell>
          <cell r="FE59">
            <v>0</v>
          </cell>
          <cell r="FF59">
            <v>109</v>
          </cell>
          <cell r="FG59">
            <v>0</v>
          </cell>
          <cell r="FH59">
            <v>0</v>
          </cell>
          <cell r="FI59">
            <v>0</v>
          </cell>
          <cell r="FJ59">
            <v>0</v>
          </cell>
          <cell r="FK59">
            <v>0</v>
          </cell>
          <cell r="FL59">
            <v>0</v>
          </cell>
          <cell r="FM59">
            <v>0</v>
          </cell>
          <cell r="FN59">
            <v>0</v>
          </cell>
          <cell r="FO59">
            <v>0</v>
          </cell>
          <cell r="FP59">
            <v>0</v>
          </cell>
          <cell r="FQ59">
            <v>0</v>
          </cell>
          <cell r="FR59">
            <v>0</v>
          </cell>
          <cell r="FS59">
            <v>0</v>
          </cell>
          <cell r="FT59">
            <v>0</v>
          </cell>
          <cell r="FU59">
            <v>0</v>
          </cell>
          <cell r="FV59">
            <v>0</v>
          </cell>
          <cell r="FW59">
            <v>0</v>
          </cell>
          <cell r="FX59">
            <v>111</v>
          </cell>
          <cell r="FY59">
            <v>99</v>
          </cell>
          <cell r="FZ59">
            <v>109</v>
          </cell>
          <cell r="GE59">
            <v>0.52083333333333404</v>
          </cell>
          <cell r="GF59">
            <v>0</v>
          </cell>
          <cell r="GG59">
            <v>0</v>
          </cell>
          <cell r="GH59">
            <v>0</v>
          </cell>
          <cell r="GI59">
            <v>0</v>
          </cell>
          <cell r="GJ59">
            <v>0</v>
          </cell>
          <cell r="GK59">
            <v>0</v>
          </cell>
          <cell r="GL59">
            <v>405</v>
          </cell>
          <cell r="GM59">
            <v>0</v>
          </cell>
          <cell r="GN59">
            <v>31</v>
          </cell>
          <cell r="GO59">
            <v>0</v>
          </cell>
          <cell r="GP59">
            <v>0</v>
          </cell>
          <cell r="GQ59">
            <v>0</v>
          </cell>
          <cell r="GR59">
            <v>0</v>
          </cell>
          <cell r="GS59">
            <v>394</v>
          </cell>
          <cell r="GT59">
            <v>0</v>
          </cell>
          <cell r="GU59">
            <v>1</v>
          </cell>
          <cell r="GV59">
            <v>0</v>
          </cell>
          <cell r="GW59">
            <v>0</v>
          </cell>
          <cell r="GX59">
            <v>0</v>
          </cell>
          <cell r="GY59">
            <v>442</v>
          </cell>
          <cell r="GZ59">
            <v>0</v>
          </cell>
          <cell r="HA59">
            <v>1</v>
          </cell>
          <cell r="HB59">
            <v>0</v>
          </cell>
          <cell r="HC59">
            <v>0</v>
          </cell>
          <cell r="HD59">
            <v>0</v>
          </cell>
          <cell r="HE59">
            <v>0</v>
          </cell>
          <cell r="HF59">
            <v>0</v>
          </cell>
          <cell r="HG59">
            <v>0</v>
          </cell>
          <cell r="HH59">
            <v>0</v>
          </cell>
          <cell r="HI59">
            <v>0</v>
          </cell>
          <cell r="HJ59">
            <v>0</v>
          </cell>
          <cell r="HK59">
            <v>0</v>
          </cell>
          <cell r="HL59">
            <v>0</v>
          </cell>
          <cell r="HM59">
            <v>0</v>
          </cell>
          <cell r="HN59">
            <v>0</v>
          </cell>
          <cell r="HO59">
            <v>0</v>
          </cell>
          <cell r="HP59">
            <v>0</v>
          </cell>
          <cell r="HQ59">
            <v>436</v>
          </cell>
          <cell r="HR59">
            <v>395</v>
          </cell>
          <cell r="HS59">
            <v>443</v>
          </cell>
        </row>
        <row r="60">
          <cell r="EL60">
            <v>0.53125</v>
          </cell>
          <cell r="EM60">
            <v>0</v>
          </cell>
          <cell r="EN60">
            <v>0</v>
          </cell>
          <cell r="EO60">
            <v>0</v>
          </cell>
          <cell r="EP60">
            <v>0</v>
          </cell>
          <cell r="EQ60">
            <v>0</v>
          </cell>
          <cell r="ER60">
            <v>0</v>
          </cell>
          <cell r="ES60">
            <v>114</v>
          </cell>
          <cell r="ET60">
            <v>0</v>
          </cell>
          <cell r="EU60">
            <v>6</v>
          </cell>
          <cell r="EV60">
            <v>0</v>
          </cell>
          <cell r="EW60">
            <v>0</v>
          </cell>
          <cell r="EX60">
            <v>0</v>
          </cell>
          <cell r="EY60">
            <v>0</v>
          </cell>
          <cell r="EZ60">
            <v>100</v>
          </cell>
          <cell r="FA60">
            <v>0</v>
          </cell>
          <cell r="FB60">
            <v>0</v>
          </cell>
          <cell r="FC60">
            <v>0</v>
          </cell>
          <cell r="FD60">
            <v>0</v>
          </cell>
          <cell r="FE60">
            <v>0</v>
          </cell>
          <cell r="FF60">
            <v>107</v>
          </cell>
          <cell r="FG60">
            <v>0</v>
          </cell>
          <cell r="FH60">
            <v>1</v>
          </cell>
          <cell r="FI60">
            <v>0</v>
          </cell>
          <cell r="FJ60">
            <v>0</v>
          </cell>
          <cell r="FK60">
            <v>0</v>
          </cell>
          <cell r="FL60">
            <v>0</v>
          </cell>
          <cell r="FM60">
            <v>0</v>
          </cell>
          <cell r="FN60">
            <v>0</v>
          </cell>
          <cell r="FO60">
            <v>0</v>
          </cell>
          <cell r="FP60">
            <v>0</v>
          </cell>
          <cell r="FQ60">
            <v>0</v>
          </cell>
          <cell r="FR60">
            <v>0</v>
          </cell>
          <cell r="FS60">
            <v>0</v>
          </cell>
          <cell r="FT60">
            <v>0</v>
          </cell>
          <cell r="FU60">
            <v>0</v>
          </cell>
          <cell r="FV60">
            <v>0</v>
          </cell>
          <cell r="FW60">
            <v>0</v>
          </cell>
          <cell r="FX60">
            <v>120</v>
          </cell>
          <cell r="FY60">
            <v>100</v>
          </cell>
          <cell r="FZ60">
            <v>108</v>
          </cell>
          <cell r="GE60">
            <v>0.53125</v>
          </cell>
          <cell r="GF60">
            <v>0</v>
          </cell>
          <cell r="GG60">
            <v>0</v>
          </cell>
          <cell r="GH60">
            <v>0</v>
          </cell>
          <cell r="GI60">
            <v>0</v>
          </cell>
          <cell r="GJ60">
            <v>0</v>
          </cell>
          <cell r="GK60">
            <v>0</v>
          </cell>
          <cell r="GL60">
            <v>401</v>
          </cell>
          <cell r="GM60">
            <v>0</v>
          </cell>
          <cell r="GN60">
            <v>34</v>
          </cell>
          <cell r="GO60">
            <v>0</v>
          </cell>
          <cell r="GP60">
            <v>0</v>
          </cell>
          <cell r="GQ60">
            <v>0</v>
          </cell>
          <cell r="GR60">
            <v>0</v>
          </cell>
          <cell r="GS60">
            <v>383</v>
          </cell>
          <cell r="GT60">
            <v>0</v>
          </cell>
          <cell r="GU60">
            <v>0</v>
          </cell>
          <cell r="GV60">
            <v>0</v>
          </cell>
          <cell r="GW60">
            <v>0</v>
          </cell>
          <cell r="GX60">
            <v>0</v>
          </cell>
          <cell r="GY60">
            <v>455</v>
          </cell>
          <cell r="GZ60">
            <v>0</v>
          </cell>
          <cell r="HA60">
            <v>1</v>
          </cell>
          <cell r="HB60">
            <v>0</v>
          </cell>
          <cell r="HC60">
            <v>0</v>
          </cell>
          <cell r="HD60">
            <v>0</v>
          </cell>
          <cell r="HE60">
            <v>0</v>
          </cell>
          <cell r="HF60">
            <v>0</v>
          </cell>
          <cell r="HG60">
            <v>0</v>
          </cell>
          <cell r="HH60">
            <v>0</v>
          </cell>
          <cell r="HI60">
            <v>0</v>
          </cell>
          <cell r="HJ60">
            <v>0</v>
          </cell>
          <cell r="HK60">
            <v>0</v>
          </cell>
          <cell r="HL60">
            <v>0</v>
          </cell>
          <cell r="HM60">
            <v>0</v>
          </cell>
          <cell r="HN60">
            <v>0</v>
          </cell>
          <cell r="HO60">
            <v>0</v>
          </cell>
          <cell r="HP60">
            <v>0</v>
          </cell>
          <cell r="HQ60">
            <v>435</v>
          </cell>
          <cell r="HR60">
            <v>383</v>
          </cell>
          <cell r="HS60">
            <v>456</v>
          </cell>
        </row>
        <row r="61">
          <cell r="EL61">
            <v>0.54166666666666663</v>
          </cell>
          <cell r="EM61">
            <v>0</v>
          </cell>
          <cell r="EN61">
            <v>0</v>
          </cell>
          <cell r="EO61">
            <v>0</v>
          </cell>
          <cell r="EP61">
            <v>0</v>
          </cell>
          <cell r="EQ61">
            <v>0</v>
          </cell>
          <cell r="ER61">
            <v>0</v>
          </cell>
          <cell r="ES61">
            <v>79</v>
          </cell>
          <cell r="ET61">
            <v>0</v>
          </cell>
          <cell r="EU61">
            <v>9</v>
          </cell>
          <cell r="EV61">
            <v>0</v>
          </cell>
          <cell r="EW61">
            <v>0</v>
          </cell>
          <cell r="EX61">
            <v>0</v>
          </cell>
          <cell r="EY61">
            <v>0</v>
          </cell>
          <cell r="EZ61">
            <v>112</v>
          </cell>
          <cell r="FA61">
            <v>0</v>
          </cell>
          <cell r="FB61">
            <v>0</v>
          </cell>
          <cell r="FC61">
            <v>0</v>
          </cell>
          <cell r="FD61">
            <v>0</v>
          </cell>
          <cell r="FE61">
            <v>0</v>
          </cell>
          <cell r="FF61">
            <v>114</v>
          </cell>
          <cell r="FG61">
            <v>0</v>
          </cell>
          <cell r="FH61">
            <v>0</v>
          </cell>
          <cell r="FI61">
            <v>0</v>
          </cell>
          <cell r="FJ61">
            <v>0</v>
          </cell>
          <cell r="FK61">
            <v>0</v>
          </cell>
          <cell r="FL61">
            <v>0</v>
          </cell>
          <cell r="FM61">
            <v>0</v>
          </cell>
          <cell r="FN61">
            <v>0</v>
          </cell>
          <cell r="FO61">
            <v>0</v>
          </cell>
          <cell r="FP61">
            <v>0</v>
          </cell>
          <cell r="FQ61">
            <v>0</v>
          </cell>
          <cell r="FR61">
            <v>0</v>
          </cell>
          <cell r="FS61">
            <v>0</v>
          </cell>
          <cell r="FT61">
            <v>0</v>
          </cell>
          <cell r="FU61">
            <v>0</v>
          </cell>
          <cell r="FV61">
            <v>0</v>
          </cell>
          <cell r="FW61">
            <v>0</v>
          </cell>
          <cell r="FX61">
            <v>88</v>
          </cell>
          <cell r="FY61">
            <v>112</v>
          </cell>
          <cell r="FZ61">
            <v>114</v>
          </cell>
          <cell r="GE61">
            <v>0.54166666666666663</v>
          </cell>
          <cell r="GF61">
            <v>0</v>
          </cell>
          <cell r="GG61">
            <v>0</v>
          </cell>
          <cell r="GH61">
            <v>0</v>
          </cell>
          <cell r="GI61">
            <v>0</v>
          </cell>
          <cell r="GJ61">
            <v>0</v>
          </cell>
          <cell r="GK61">
            <v>0</v>
          </cell>
          <cell r="GL61">
            <v>403</v>
          </cell>
          <cell r="GM61">
            <v>0</v>
          </cell>
          <cell r="GN61">
            <v>36</v>
          </cell>
          <cell r="GO61">
            <v>0</v>
          </cell>
          <cell r="GP61">
            <v>0</v>
          </cell>
          <cell r="GQ61">
            <v>0</v>
          </cell>
          <cell r="GR61">
            <v>0</v>
          </cell>
          <cell r="GS61">
            <v>382</v>
          </cell>
          <cell r="GT61">
            <v>0</v>
          </cell>
          <cell r="GU61">
            <v>0</v>
          </cell>
          <cell r="GV61">
            <v>0</v>
          </cell>
          <cell r="GW61">
            <v>0</v>
          </cell>
          <cell r="GX61">
            <v>0</v>
          </cell>
          <cell r="GY61">
            <v>462</v>
          </cell>
          <cell r="GZ61">
            <v>0</v>
          </cell>
          <cell r="HA61">
            <v>0</v>
          </cell>
          <cell r="HB61">
            <v>0</v>
          </cell>
          <cell r="HC61">
            <v>0</v>
          </cell>
          <cell r="HD61">
            <v>0</v>
          </cell>
          <cell r="HE61">
            <v>0</v>
          </cell>
          <cell r="HF61">
            <v>0</v>
          </cell>
          <cell r="HG61">
            <v>0</v>
          </cell>
          <cell r="HH61">
            <v>0</v>
          </cell>
          <cell r="HI61">
            <v>0</v>
          </cell>
          <cell r="HJ61">
            <v>0</v>
          </cell>
          <cell r="HK61">
            <v>0</v>
          </cell>
          <cell r="HL61">
            <v>0</v>
          </cell>
          <cell r="HM61">
            <v>0</v>
          </cell>
          <cell r="HN61">
            <v>0</v>
          </cell>
          <cell r="HO61">
            <v>0</v>
          </cell>
          <cell r="HP61">
            <v>0</v>
          </cell>
          <cell r="HQ61">
            <v>439</v>
          </cell>
          <cell r="HR61">
            <v>382</v>
          </cell>
          <cell r="HS61">
            <v>462</v>
          </cell>
        </row>
        <row r="62">
          <cell r="EL62">
            <v>0.55208333333333337</v>
          </cell>
          <cell r="EM62">
            <v>0</v>
          </cell>
          <cell r="EN62">
            <v>0</v>
          </cell>
          <cell r="EO62">
            <v>0</v>
          </cell>
          <cell r="EP62">
            <v>0</v>
          </cell>
          <cell r="EQ62">
            <v>0</v>
          </cell>
          <cell r="ER62">
            <v>0</v>
          </cell>
          <cell r="ES62">
            <v>106</v>
          </cell>
          <cell r="ET62">
            <v>0</v>
          </cell>
          <cell r="EU62">
            <v>11</v>
          </cell>
          <cell r="EV62">
            <v>0</v>
          </cell>
          <cell r="EW62">
            <v>0</v>
          </cell>
          <cell r="EX62">
            <v>0</v>
          </cell>
          <cell r="EY62">
            <v>0</v>
          </cell>
          <cell r="EZ62">
            <v>84</v>
          </cell>
          <cell r="FA62">
            <v>0</v>
          </cell>
          <cell r="FB62">
            <v>0</v>
          </cell>
          <cell r="FC62">
            <v>0</v>
          </cell>
          <cell r="FD62">
            <v>0</v>
          </cell>
          <cell r="FE62">
            <v>0</v>
          </cell>
          <cell r="FF62">
            <v>112</v>
          </cell>
          <cell r="FG62">
            <v>0</v>
          </cell>
          <cell r="FH62">
            <v>0</v>
          </cell>
          <cell r="FI62">
            <v>0</v>
          </cell>
          <cell r="FJ62">
            <v>0</v>
          </cell>
          <cell r="FK62">
            <v>0</v>
          </cell>
          <cell r="FL62">
            <v>0</v>
          </cell>
          <cell r="FM62">
            <v>0</v>
          </cell>
          <cell r="FN62">
            <v>0</v>
          </cell>
          <cell r="FO62">
            <v>0</v>
          </cell>
          <cell r="FP62">
            <v>0</v>
          </cell>
          <cell r="FQ62">
            <v>0</v>
          </cell>
          <cell r="FR62">
            <v>0</v>
          </cell>
          <cell r="FS62">
            <v>0</v>
          </cell>
          <cell r="FT62">
            <v>0</v>
          </cell>
          <cell r="FU62">
            <v>0</v>
          </cell>
          <cell r="FV62">
            <v>0</v>
          </cell>
          <cell r="FW62">
            <v>0</v>
          </cell>
          <cell r="FX62">
            <v>117</v>
          </cell>
          <cell r="FY62">
            <v>84</v>
          </cell>
          <cell r="FZ62">
            <v>112</v>
          </cell>
          <cell r="GE62">
            <v>0.55208333333333337</v>
          </cell>
          <cell r="GF62">
            <v>0</v>
          </cell>
          <cell r="GG62">
            <v>0</v>
          </cell>
          <cell r="GH62">
            <v>0</v>
          </cell>
          <cell r="GI62">
            <v>0</v>
          </cell>
          <cell r="GJ62">
            <v>0</v>
          </cell>
          <cell r="GK62">
            <v>0</v>
          </cell>
          <cell r="GL62">
            <v>408</v>
          </cell>
          <cell r="GM62">
            <v>0</v>
          </cell>
          <cell r="GN62">
            <v>31</v>
          </cell>
          <cell r="GO62">
            <v>0</v>
          </cell>
          <cell r="GP62">
            <v>0</v>
          </cell>
          <cell r="GQ62">
            <v>0</v>
          </cell>
          <cell r="GR62">
            <v>0</v>
          </cell>
          <cell r="GS62">
            <v>368</v>
          </cell>
          <cell r="GT62">
            <v>0</v>
          </cell>
          <cell r="GU62">
            <v>0</v>
          </cell>
          <cell r="GV62">
            <v>0</v>
          </cell>
          <cell r="GW62">
            <v>0</v>
          </cell>
          <cell r="GX62">
            <v>0</v>
          </cell>
          <cell r="GY62">
            <v>494</v>
          </cell>
          <cell r="GZ62">
            <v>0</v>
          </cell>
          <cell r="HA62">
            <v>1</v>
          </cell>
          <cell r="HB62">
            <v>0</v>
          </cell>
          <cell r="HC62">
            <v>0</v>
          </cell>
          <cell r="HD62">
            <v>0</v>
          </cell>
          <cell r="HE62">
            <v>0</v>
          </cell>
          <cell r="HF62">
            <v>0</v>
          </cell>
          <cell r="HG62">
            <v>0</v>
          </cell>
          <cell r="HH62">
            <v>0</v>
          </cell>
          <cell r="HI62">
            <v>0</v>
          </cell>
          <cell r="HJ62">
            <v>0</v>
          </cell>
          <cell r="HK62">
            <v>0</v>
          </cell>
          <cell r="HL62">
            <v>0</v>
          </cell>
          <cell r="HM62">
            <v>0</v>
          </cell>
          <cell r="HN62">
            <v>0</v>
          </cell>
          <cell r="HO62">
            <v>0</v>
          </cell>
          <cell r="HP62">
            <v>0</v>
          </cell>
          <cell r="HQ62">
            <v>439</v>
          </cell>
          <cell r="HR62">
            <v>368</v>
          </cell>
          <cell r="HS62">
            <v>495</v>
          </cell>
        </row>
        <row r="63">
          <cell r="EL63">
            <v>0.5625</v>
          </cell>
          <cell r="EM63">
            <v>0</v>
          </cell>
          <cell r="EN63">
            <v>0</v>
          </cell>
          <cell r="EO63">
            <v>0</v>
          </cell>
          <cell r="EP63">
            <v>0</v>
          </cell>
          <cell r="EQ63">
            <v>0</v>
          </cell>
          <cell r="ER63">
            <v>0</v>
          </cell>
          <cell r="ES63">
            <v>102</v>
          </cell>
          <cell r="ET63">
            <v>0</v>
          </cell>
          <cell r="EU63">
            <v>8</v>
          </cell>
          <cell r="EV63">
            <v>0</v>
          </cell>
          <cell r="EW63">
            <v>0</v>
          </cell>
          <cell r="EX63">
            <v>0</v>
          </cell>
          <cell r="EY63">
            <v>0</v>
          </cell>
          <cell r="EZ63">
            <v>87</v>
          </cell>
          <cell r="FA63">
            <v>0</v>
          </cell>
          <cell r="FB63">
            <v>0</v>
          </cell>
          <cell r="FC63">
            <v>0</v>
          </cell>
          <cell r="FD63">
            <v>0</v>
          </cell>
          <cell r="FE63">
            <v>0</v>
          </cell>
          <cell r="FF63">
            <v>122</v>
          </cell>
          <cell r="FG63">
            <v>0</v>
          </cell>
          <cell r="FH63">
            <v>0</v>
          </cell>
          <cell r="FI63">
            <v>0</v>
          </cell>
          <cell r="FJ63">
            <v>0</v>
          </cell>
          <cell r="FK63">
            <v>0</v>
          </cell>
          <cell r="FL63">
            <v>0</v>
          </cell>
          <cell r="FM63">
            <v>0</v>
          </cell>
          <cell r="FN63">
            <v>0</v>
          </cell>
          <cell r="FO63">
            <v>0</v>
          </cell>
          <cell r="FP63">
            <v>0</v>
          </cell>
          <cell r="FQ63">
            <v>0</v>
          </cell>
          <cell r="FR63">
            <v>0</v>
          </cell>
          <cell r="FS63">
            <v>0</v>
          </cell>
          <cell r="FT63">
            <v>0</v>
          </cell>
          <cell r="FU63">
            <v>0</v>
          </cell>
          <cell r="FV63">
            <v>0</v>
          </cell>
          <cell r="FW63">
            <v>0</v>
          </cell>
          <cell r="FX63">
            <v>110</v>
          </cell>
          <cell r="FY63">
            <v>87</v>
          </cell>
          <cell r="FZ63">
            <v>122</v>
          </cell>
          <cell r="GE63">
            <v>0.5625</v>
          </cell>
          <cell r="GF63">
            <v>0</v>
          </cell>
          <cell r="GG63">
            <v>0</v>
          </cell>
          <cell r="GH63">
            <v>0</v>
          </cell>
          <cell r="GI63">
            <v>0</v>
          </cell>
          <cell r="GJ63">
            <v>0</v>
          </cell>
          <cell r="GK63">
            <v>0</v>
          </cell>
          <cell r="GL63">
            <v>388</v>
          </cell>
          <cell r="GM63">
            <v>0</v>
          </cell>
          <cell r="GN63">
            <v>27</v>
          </cell>
          <cell r="GO63">
            <v>0</v>
          </cell>
          <cell r="GP63">
            <v>0</v>
          </cell>
          <cell r="GQ63">
            <v>0</v>
          </cell>
          <cell r="GR63">
            <v>0</v>
          </cell>
          <cell r="GS63">
            <v>376</v>
          </cell>
          <cell r="GT63">
            <v>0</v>
          </cell>
          <cell r="GU63">
            <v>0</v>
          </cell>
          <cell r="GV63">
            <v>0</v>
          </cell>
          <cell r="GW63">
            <v>0</v>
          </cell>
          <cell r="GX63">
            <v>0</v>
          </cell>
          <cell r="GY63">
            <v>506</v>
          </cell>
          <cell r="GZ63">
            <v>0</v>
          </cell>
          <cell r="HA63">
            <v>1</v>
          </cell>
          <cell r="HB63">
            <v>0</v>
          </cell>
          <cell r="HC63">
            <v>0</v>
          </cell>
          <cell r="HD63">
            <v>0</v>
          </cell>
          <cell r="HE63">
            <v>0</v>
          </cell>
          <cell r="HF63">
            <v>0</v>
          </cell>
          <cell r="HG63">
            <v>0</v>
          </cell>
          <cell r="HH63">
            <v>0</v>
          </cell>
          <cell r="HI63">
            <v>0</v>
          </cell>
          <cell r="HJ63">
            <v>0</v>
          </cell>
          <cell r="HK63">
            <v>0</v>
          </cell>
          <cell r="HL63">
            <v>0</v>
          </cell>
          <cell r="HM63">
            <v>0</v>
          </cell>
          <cell r="HN63">
            <v>0</v>
          </cell>
          <cell r="HO63">
            <v>0</v>
          </cell>
          <cell r="HP63">
            <v>0</v>
          </cell>
          <cell r="HQ63">
            <v>415</v>
          </cell>
          <cell r="HR63">
            <v>376</v>
          </cell>
          <cell r="HS63">
            <v>507</v>
          </cell>
        </row>
        <row r="64">
          <cell r="EL64">
            <v>0.57291666666666663</v>
          </cell>
          <cell r="EM64">
            <v>0</v>
          </cell>
          <cell r="EN64">
            <v>0</v>
          </cell>
          <cell r="EO64">
            <v>0</v>
          </cell>
          <cell r="EP64">
            <v>0</v>
          </cell>
          <cell r="EQ64">
            <v>0</v>
          </cell>
          <cell r="ER64">
            <v>0</v>
          </cell>
          <cell r="ES64">
            <v>116</v>
          </cell>
          <cell r="ET64">
            <v>0</v>
          </cell>
          <cell r="EU64">
            <v>8</v>
          </cell>
          <cell r="EV64">
            <v>0</v>
          </cell>
          <cell r="EW64">
            <v>0</v>
          </cell>
          <cell r="EX64">
            <v>0</v>
          </cell>
          <cell r="EY64">
            <v>0</v>
          </cell>
          <cell r="EZ64">
            <v>99</v>
          </cell>
          <cell r="FA64">
            <v>0</v>
          </cell>
          <cell r="FB64">
            <v>0</v>
          </cell>
          <cell r="FC64">
            <v>0</v>
          </cell>
          <cell r="FD64">
            <v>0</v>
          </cell>
          <cell r="FE64">
            <v>0</v>
          </cell>
          <cell r="FF64">
            <v>114</v>
          </cell>
          <cell r="FG64">
            <v>0</v>
          </cell>
          <cell r="FH64">
            <v>0</v>
          </cell>
          <cell r="FI64">
            <v>0</v>
          </cell>
          <cell r="FJ64">
            <v>0</v>
          </cell>
          <cell r="FK64">
            <v>0</v>
          </cell>
          <cell r="FL64">
            <v>0</v>
          </cell>
          <cell r="FM64">
            <v>0</v>
          </cell>
          <cell r="FN64">
            <v>0</v>
          </cell>
          <cell r="FO64">
            <v>0</v>
          </cell>
          <cell r="FP64">
            <v>0</v>
          </cell>
          <cell r="FQ64">
            <v>0</v>
          </cell>
          <cell r="FR64">
            <v>0</v>
          </cell>
          <cell r="FS64">
            <v>0</v>
          </cell>
          <cell r="FT64">
            <v>0</v>
          </cell>
          <cell r="FU64">
            <v>0</v>
          </cell>
          <cell r="FV64">
            <v>0</v>
          </cell>
          <cell r="FW64">
            <v>0</v>
          </cell>
          <cell r="FX64">
            <v>124</v>
          </cell>
          <cell r="FY64">
            <v>99</v>
          </cell>
          <cell r="FZ64">
            <v>114</v>
          </cell>
          <cell r="GE64">
            <v>0.57291666666666663</v>
          </cell>
          <cell r="GF64">
            <v>0</v>
          </cell>
          <cell r="GG64">
            <v>0</v>
          </cell>
          <cell r="GH64">
            <v>0</v>
          </cell>
          <cell r="GI64">
            <v>0</v>
          </cell>
          <cell r="GJ64">
            <v>0</v>
          </cell>
          <cell r="GK64">
            <v>0</v>
          </cell>
          <cell r="GL64">
            <v>413</v>
          </cell>
          <cell r="GM64">
            <v>0</v>
          </cell>
          <cell r="GN64">
            <v>21</v>
          </cell>
          <cell r="GO64">
            <v>0</v>
          </cell>
          <cell r="GP64">
            <v>0</v>
          </cell>
          <cell r="GQ64">
            <v>0</v>
          </cell>
          <cell r="GR64">
            <v>0</v>
          </cell>
          <cell r="GS64">
            <v>372</v>
          </cell>
          <cell r="GT64">
            <v>0</v>
          </cell>
          <cell r="GU64">
            <v>0</v>
          </cell>
          <cell r="GV64">
            <v>0</v>
          </cell>
          <cell r="GW64">
            <v>0</v>
          </cell>
          <cell r="GX64">
            <v>0</v>
          </cell>
          <cell r="GY64">
            <v>515</v>
          </cell>
          <cell r="GZ64">
            <v>0</v>
          </cell>
          <cell r="HA64">
            <v>1</v>
          </cell>
          <cell r="HB64">
            <v>0</v>
          </cell>
          <cell r="HC64">
            <v>0</v>
          </cell>
          <cell r="HD64">
            <v>0</v>
          </cell>
          <cell r="HE64">
            <v>0</v>
          </cell>
          <cell r="HF64">
            <v>0</v>
          </cell>
          <cell r="HG64">
            <v>0</v>
          </cell>
          <cell r="HH64">
            <v>0</v>
          </cell>
          <cell r="HI64">
            <v>0</v>
          </cell>
          <cell r="HJ64">
            <v>0</v>
          </cell>
          <cell r="HK64">
            <v>0</v>
          </cell>
          <cell r="HL64">
            <v>0</v>
          </cell>
          <cell r="HM64">
            <v>0</v>
          </cell>
          <cell r="HN64">
            <v>0</v>
          </cell>
          <cell r="HO64">
            <v>0</v>
          </cell>
          <cell r="HP64">
            <v>0</v>
          </cell>
          <cell r="HQ64">
            <v>434</v>
          </cell>
          <cell r="HR64">
            <v>372</v>
          </cell>
          <cell r="HS64">
            <v>516</v>
          </cell>
        </row>
        <row r="65">
          <cell r="EL65">
            <v>0.58333333333333404</v>
          </cell>
          <cell r="EM65">
            <v>0</v>
          </cell>
          <cell r="EN65">
            <v>0</v>
          </cell>
          <cell r="EO65">
            <v>0</v>
          </cell>
          <cell r="EP65">
            <v>0</v>
          </cell>
          <cell r="EQ65">
            <v>0</v>
          </cell>
          <cell r="ER65">
            <v>0</v>
          </cell>
          <cell r="ES65">
            <v>84</v>
          </cell>
          <cell r="ET65">
            <v>0</v>
          </cell>
          <cell r="EU65">
            <v>4</v>
          </cell>
          <cell r="EV65">
            <v>0</v>
          </cell>
          <cell r="EW65">
            <v>0</v>
          </cell>
          <cell r="EX65">
            <v>0</v>
          </cell>
          <cell r="EY65">
            <v>0</v>
          </cell>
          <cell r="EZ65">
            <v>98</v>
          </cell>
          <cell r="FA65">
            <v>0</v>
          </cell>
          <cell r="FB65">
            <v>0</v>
          </cell>
          <cell r="FC65">
            <v>0</v>
          </cell>
          <cell r="FD65">
            <v>0</v>
          </cell>
          <cell r="FE65">
            <v>0</v>
          </cell>
          <cell r="FF65">
            <v>146</v>
          </cell>
          <cell r="FG65">
            <v>0</v>
          </cell>
          <cell r="FH65">
            <v>1</v>
          </cell>
          <cell r="FI65">
            <v>0</v>
          </cell>
          <cell r="FJ65">
            <v>0</v>
          </cell>
          <cell r="FK65">
            <v>0</v>
          </cell>
          <cell r="FL65">
            <v>0</v>
          </cell>
          <cell r="FM65">
            <v>0</v>
          </cell>
          <cell r="FN65">
            <v>0</v>
          </cell>
          <cell r="FO65">
            <v>0</v>
          </cell>
          <cell r="FP65">
            <v>0</v>
          </cell>
          <cell r="FQ65">
            <v>0</v>
          </cell>
          <cell r="FR65">
            <v>0</v>
          </cell>
          <cell r="FS65">
            <v>0</v>
          </cell>
          <cell r="FT65">
            <v>0</v>
          </cell>
          <cell r="FU65">
            <v>0</v>
          </cell>
          <cell r="FV65">
            <v>0</v>
          </cell>
          <cell r="FW65">
            <v>0</v>
          </cell>
          <cell r="FX65">
            <v>88</v>
          </cell>
          <cell r="FY65">
            <v>98</v>
          </cell>
          <cell r="FZ65">
            <v>147</v>
          </cell>
          <cell r="GE65">
            <v>0.58333333333333404</v>
          </cell>
          <cell r="GF65">
            <v>0</v>
          </cell>
          <cell r="GG65">
            <v>0</v>
          </cell>
          <cell r="GH65">
            <v>0</v>
          </cell>
          <cell r="GI65">
            <v>0</v>
          </cell>
          <cell r="GJ65">
            <v>0</v>
          </cell>
          <cell r="GK65">
            <v>0</v>
          </cell>
          <cell r="GL65">
            <v>445</v>
          </cell>
          <cell r="GM65">
            <v>0</v>
          </cell>
          <cell r="GN65">
            <v>22</v>
          </cell>
          <cell r="GO65">
            <v>0</v>
          </cell>
          <cell r="GP65">
            <v>0</v>
          </cell>
          <cell r="GQ65">
            <v>0</v>
          </cell>
          <cell r="GR65">
            <v>0</v>
          </cell>
          <cell r="GS65">
            <v>381</v>
          </cell>
          <cell r="GT65">
            <v>0</v>
          </cell>
          <cell r="GU65">
            <v>0</v>
          </cell>
          <cell r="GV65">
            <v>0</v>
          </cell>
          <cell r="GW65">
            <v>0</v>
          </cell>
          <cell r="GX65">
            <v>0</v>
          </cell>
          <cell r="GY65">
            <v>532</v>
          </cell>
          <cell r="GZ65">
            <v>0</v>
          </cell>
          <cell r="HA65">
            <v>1</v>
          </cell>
          <cell r="HB65">
            <v>0</v>
          </cell>
          <cell r="HC65">
            <v>0</v>
          </cell>
          <cell r="HD65">
            <v>0</v>
          </cell>
          <cell r="HE65">
            <v>0</v>
          </cell>
          <cell r="HF65">
            <v>0</v>
          </cell>
          <cell r="HG65">
            <v>0</v>
          </cell>
          <cell r="HH65">
            <v>0</v>
          </cell>
          <cell r="HI65">
            <v>0</v>
          </cell>
          <cell r="HJ65">
            <v>0</v>
          </cell>
          <cell r="HK65">
            <v>0</v>
          </cell>
          <cell r="HL65">
            <v>0</v>
          </cell>
          <cell r="HM65">
            <v>0</v>
          </cell>
          <cell r="HN65">
            <v>0</v>
          </cell>
          <cell r="HO65">
            <v>0</v>
          </cell>
          <cell r="HP65">
            <v>0</v>
          </cell>
          <cell r="HQ65">
            <v>467</v>
          </cell>
          <cell r="HR65">
            <v>381</v>
          </cell>
          <cell r="HS65">
            <v>533</v>
          </cell>
        </row>
        <row r="66">
          <cell r="EL66">
            <v>0.59375</v>
          </cell>
          <cell r="EM66">
            <v>0</v>
          </cell>
          <cell r="EN66">
            <v>0</v>
          </cell>
          <cell r="EO66">
            <v>0</v>
          </cell>
          <cell r="EP66">
            <v>0</v>
          </cell>
          <cell r="EQ66">
            <v>0</v>
          </cell>
          <cell r="ER66">
            <v>0</v>
          </cell>
          <cell r="ES66">
            <v>86</v>
          </cell>
          <cell r="ET66">
            <v>0</v>
          </cell>
          <cell r="EU66">
            <v>7</v>
          </cell>
          <cell r="EV66">
            <v>0</v>
          </cell>
          <cell r="EW66">
            <v>0</v>
          </cell>
          <cell r="EX66">
            <v>0</v>
          </cell>
          <cell r="EY66">
            <v>0</v>
          </cell>
          <cell r="EZ66">
            <v>92</v>
          </cell>
          <cell r="FA66">
            <v>0</v>
          </cell>
          <cell r="FB66">
            <v>0</v>
          </cell>
          <cell r="FC66">
            <v>0</v>
          </cell>
          <cell r="FD66">
            <v>0</v>
          </cell>
          <cell r="FE66">
            <v>0</v>
          </cell>
          <cell r="FF66">
            <v>124</v>
          </cell>
          <cell r="FG66">
            <v>0</v>
          </cell>
          <cell r="FH66">
            <v>0</v>
          </cell>
          <cell r="FI66">
            <v>0</v>
          </cell>
          <cell r="FJ66">
            <v>0</v>
          </cell>
          <cell r="FK66">
            <v>0</v>
          </cell>
          <cell r="FL66">
            <v>0</v>
          </cell>
          <cell r="FM66">
            <v>0</v>
          </cell>
          <cell r="FN66">
            <v>0</v>
          </cell>
          <cell r="FO66">
            <v>0</v>
          </cell>
          <cell r="FP66">
            <v>0</v>
          </cell>
          <cell r="FQ66">
            <v>0</v>
          </cell>
          <cell r="FR66">
            <v>0</v>
          </cell>
          <cell r="FS66">
            <v>0</v>
          </cell>
          <cell r="FT66">
            <v>0</v>
          </cell>
          <cell r="FU66">
            <v>0</v>
          </cell>
          <cell r="FV66">
            <v>0</v>
          </cell>
          <cell r="FW66">
            <v>0</v>
          </cell>
          <cell r="FX66">
            <v>93</v>
          </cell>
          <cell r="FY66">
            <v>92</v>
          </cell>
          <cell r="FZ66">
            <v>124</v>
          </cell>
          <cell r="GE66">
            <v>0.59375</v>
          </cell>
          <cell r="GF66">
            <v>0</v>
          </cell>
          <cell r="GG66">
            <v>0</v>
          </cell>
          <cell r="GH66">
            <v>0</v>
          </cell>
          <cell r="GI66">
            <v>0</v>
          </cell>
          <cell r="GJ66">
            <v>0</v>
          </cell>
          <cell r="GK66">
            <v>0</v>
          </cell>
          <cell r="GL66">
            <v>485</v>
          </cell>
          <cell r="GM66">
            <v>0</v>
          </cell>
          <cell r="GN66">
            <v>31</v>
          </cell>
          <cell r="GO66">
            <v>0</v>
          </cell>
          <cell r="GP66">
            <v>0</v>
          </cell>
          <cell r="GQ66">
            <v>0</v>
          </cell>
          <cell r="GR66">
            <v>0</v>
          </cell>
          <cell r="GS66">
            <v>387</v>
          </cell>
          <cell r="GT66">
            <v>0</v>
          </cell>
          <cell r="GU66">
            <v>0</v>
          </cell>
          <cell r="GV66">
            <v>0</v>
          </cell>
          <cell r="GW66">
            <v>0</v>
          </cell>
          <cell r="GX66">
            <v>0</v>
          </cell>
          <cell r="GY66">
            <v>528</v>
          </cell>
          <cell r="GZ66">
            <v>0</v>
          </cell>
          <cell r="HA66">
            <v>0</v>
          </cell>
          <cell r="HB66">
            <v>0</v>
          </cell>
          <cell r="HC66">
            <v>0</v>
          </cell>
          <cell r="HD66">
            <v>0</v>
          </cell>
          <cell r="HE66">
            <v>0</v>
          </cell>
          <cell r="HF66">
            <v>0</v>
          </cell>
          <cell r="HG66">
            <v>0</v>
          </cell>
          <cell r="HH66">
            <v>0</v>
          </cell>
          <cell r="HI66">
            <v>0</v>
          </cell>
          <cell r="HJ66">
            <v>0</v>
          </cell>
          <cell r="HK66">
            <v>0</v>
          </cell>
          <cell r="HL66">
            <v>0</v>
          </cell>
          <cell r="HM66">
            <v>0</v>
          </cell>
          <cell r="HN66">
            <v>0</v>
          </cell>
          <cell r="HO66">
            <v>0</v>
          </cell>
          <cell r="HP66">
            <v>0</v>
          </cell>
          <cell r="HQ66">
            <v>516</v>
          </cell>
          <cell r="HR66">
            <v>387</v>
          </cell>
          <cell r="HS66">
            <v>528</v>
          </cell>
        </row>
        <row r="67">
          <cell r="EL67">
            <v>0.60416666666666696</v>
          </cell>
          <cell r="EM67">
            <v>0</v>
          </cell>
          <cell r="EN67">
            <v>0</v>
          </cell>
          <cell r="EO67">
            <v>0</v>
          </cell>
          <cell r="EP67">
            <v>0</v>
          </cell>
          <cell r="EQ67">
            <v>0</v>
          </cell>
          <cell r="ER67">
            <v>0</v>
          </cell>
          <cell r="ES67">
            <v>127</v>
          </cell>
          <cell r="ET67">
            <v>0</v>
          </cell>
          <cell r="EU67">
            <v>2</v>
          </cell>
          <cell r="EV67">
            <v>0</v>
          </cell>
          <cell r="EW67">
            <v>0</v>
          </cell>
          <cell r="EX67">
            <v>0</v>
          </cell>
          <cell r="EY67">
            <v>0</v>
          </cell>
          <cell r="EZ67">
            <v>83</v>
          </cell>
          <cell r="FA67">
            <v>0</v>
          </cell>
          <cell r="FB67">
            <v>0</v>
          </cell>
          <cell r="FC67">
            <v>0</v>
          </cell>
          <cell r="FD67">
            <v>0</v>
          </cell>
          <cell r="FE67">
            <v>0</v>
          </cell>
          <cell r="FF67">
            <v>131</v>
          </cell>
          <cell r="FG67">
            <v>0</v>
          </cell>
          <cell r="FH67">
            <v>0</v>
          </cell>
          <cell r="FI67">
            <v>0</v>
          </cell>
          <cell r="FJ67">
            <v>0</v>
          </cell>
          <cell r="FK67">
            <v>0</v>
          </cell>
          <cell r="FL67">
            <v>0</v>
          </cell>
          <cell r="FM67">
            <v>0</v>
          </cell>
          <cell r="FN67">
            <v>0</v>
          </cell>
          <cell r="FO67">
            <v>0</v>
          </cell>
          <cell r="FP67">
            <v>0</v>
          </cell>
          <cell r="FQ67">
            <v>0</v>
          </cell>
          <cell r="FR67">
            <v>0</v>
          </cell>
          <cell r="FS67">
            <v>0</v>
          </cell>
          <cell r="FT67">
            <v>0</v>
          </cell>
          <cell r="FU67">
            <v>0</v>
          </cell>
          <cell r="FV67">
            <v>0</v>
          </cell>
          <cell r="FW67">
            <v>0</v>
          </cell>
          <cell r="FX67">
            <v>129</v>
          </cell>
          <cell r="FY67">
            <v>83</v>
          </cell>
          <cell r="FZ67">
            <v>131</v>
          </cell>
          <cell r="GE67">
            <v>0.60416666666666696</v>
          </cell>
          <cell r="GF67">
            <v>0</v>
          </cell>
          <cell r="GG67">
            <v>0</v>
          </cell>
          <cell r="GH67">
            <v>0</v>
          </cell>
          <cell r="GI67">
            <v>0</v>
          </cell>
          <cell r="GJ67">
            <v>0</v>
          </cell>
          <cell r="GK67">
            <v>0</v>
          </cell>
          <cell r="GL67">
            <v>548</v>
          </cell>
          <cell r="GM67">
            <v>0</v>
          </cell>
          <cell r="GN67">
            <v>36</v>
          </cell>
          <cell r="GO67">
            <v>0</v>
          </cell>
          <cell r="GP67">
            <v>0</v>
          </cell>
          <cell r="GQ67">
            <v>0</v>
          </cell>
          <cell r="GR67">
            <v>0</v>
          </cell>
          <cell r="GS67">
            <v>389</v>
          </cell>
          <cell r="GT67">
            <v>0</v>
          </cell>
          <cell r="GU67">
            <v>0</v>
          </cell>
          <cell r="GV67">
            <v>0</v>
          </cell>
          <cell r="GW67">
            <v>0</v>
          </cell>
          <cell r="GX67">
            <v>0</v>
          </cell>
          <cell r="GY67">
            <v>583</v>
          </cell>
          <cell r="GZ67">
            <v>0</v>
          </cell>
          <cell r="HA67">
            <v>0</v>
          </cell>
          <cell r="HB67">
            <v>0</v>
          </cell>
          <cell r="HC67">
            <v>0</v>
          </cell>
          <cell r="HD67">
            <v>0</v>
          </cell>
          <cell r="HE67">
            <v>0</v>
          </cell>
          <cell r="HF67">
            <v>0</v>
          </cell>
          <cell r="HG67">
            <v>0</v>
          </cell>
          <cell r="HH67">
            <v>0</v>
          </cell>
          <cell r="HI67">
            <v>0</v>
          </cell>
          <cell r="HJ67">
            <v>0</v>
          </cell>
          <cell r="HK67">
            <v>0</v>
          </cell>
          <cell r="HL67">
            <v>0</v>
          </cell>
          <cell r="HM67">
            <v>0</v>
          </cell>
          <cell r="HN67">
            <v>0</v>
          </cell>
          <cell r="HO67">
            <v>0</v>
          </cell>
          <cell r="HP67">
            <v>0</v>
          </cell>
          <cell r="HQ67">
            <v>584</v>
          </cell>
          <cell r="HR67">
            <v>389</v>
          </cell>
          <cell r="HS67">
            <v>583</v>
          </cell>
        </row>
        <row r="68">
          <cell r="EL68">
            <v>0.61458333333333404</v>
          </cell>
          <cell r="EM68">
            <v>0</v>
          </cell>
          <cell r="EN68">
            <v>0</v>
          </cell>
          <cell r="EO68">
            <v>0</v>
          </cell>
          <cell r="EP68">
            <v>0</v>
          </cell>
          <cell r="EQ68">
            <v>0</v>
          </cell>
          <cell r="ER68">
            <v>0</v>
          </cell>
          <cell r="ES68">
            <v>148</v>
          </cell>
          <cell r="ET68">
            <v>0</v>
          </cell>
          <cell r="EU68">
            <v>9</v>
          </cell>
          <cell r="EV68">
            <v>0</v>
          </cell>
          <cell r="EW68">
            <v>0</v>
          </cell>
          <cell r="EX68">
            <v>0</v>
          </cell>
          <cell r="EY68">
            <v>0</v>
          </cell>
          <cell r="EZ68">
            <v>108</v>
          </cell>
          <cell r="FA68">
            <v>0</v>
          </cell>
          <cell r="FB68">
            <v>0</v>
          </cell>
          <cell r="FC68">
            <v>0</v>
          </cell>
          <cell r="FD68">
            <v>0</v>
          </cell>
          <cell r="FE68">
            <v>0</v>
          </cell>
          <cell r="FF68">
            <v>131</v>
          </cell>
          <cell r="FG68">
            <v>0</v>
          </cell>
          <cell r="FH68">
            <v>0</v>
          </cell>
          <cell r="FI68">
            <v>0</v>
          </cell>
          <cell r="FJ68">
            <v>0</v>
          </cell>
          <cell r="FK68">
            <v>0</v>
          </cell>
          <cell r="FL68">
            <v>0</v>
          </cell>
          <cell r="FM68">
            <v>0</v>
          </cell>
          <cell r="FN68">
            <v>0</v>
          </cell>
          <cell r="FO68">
            <v>0</v>
          </cell>
          <cell r="FP68">
            <v>0</v>
          </cell>
          <cell r="FQ68">
            <v>0</v>
          </cell>
          <cell r="FR68">
            <v>0</v>
          </cell>
          <cell r="FS68">
            <v>0</v>
          </cell>
          <cell r="FT68">
            <v>0</v>
          </cell>
          <cell r="FU68">
            <v>0</v>
          </cell>
          <cell r="FV68">
            <v>0</v>
          </cell>
          <cell r="FW68">
            <v>0</v>
          </cell>
          <cell r="FX68">
            <v>157</v>
          </cell>
          <cell r="FY68">
            <v>108</v>
          </cell>
          <cell r="FZ68">
            <v>131</v>
          </cell>
          <cell r="GE68">
            <v>0.61458333333333404</v>
          </cell>
          <cell r="GF68">
            <v>0</v>
          </cell>
          <cell r="GG68">
            <v>0</v>
          </cell>
          <cell r="GH68">
            <v>0</v>
          </cell>
          <cell r="GI68">
            <v>0</v>
          </cell>
          <cell r="GJ68">
            <v>0</v>
          </cell>
          <cell r="GK68">
            <v>0</v>
          </cell>
          <cell r="GL68">
            <v>561</v>
          </cell>
          <cell r="GM68">
            <v>0</v>
          </cell>
          <cell r="GN68">
            <v>47</v>
          </cell>
          <cell r="GO68">
            <v>0</v>
          </cell>
          <cell r="GP68">
            <v>0</v>
          </cell>
          <cell r="GQ68">
            <v>0</v>
          </cell>
          <cell r="GR68">
            <v>0</v>
          </cell>
          <cell r="GS68">
            <v>400</v>
          </cell>
          <cell r="GT68">
            <v>0</v>
          </cell>
          <cell r="GU68">
            <v>0</v>
          </cell>
          <cell r="GV68">
            <v>0</v>
          </cell>
          <cell r="GW68">
            <v>0</v>
          </cell>
          <cell r="GX68">
            <v>0</v>
          </cell>
          <cell r="GY68">
            <v>647</v>
          </cell>
          <cell r="GZ68">
            <v>0</v>
          </cell>
          <cell r="HA68">
            <v>0</v>
          </cell>
          <cell r="HB68">
            <v>0</v>
          </cell>
          <cell r="HC68">
            <v>0</v>
          </cell>
          <cell r="HD68">
            <v>0</v>
          </cell>
          <cell r="HE68">
            <v>0</v>
          </cell>
          <cell r="HF68">
            <v>0</v>
          </cell>
          <cell r="HG68">
            <v>0</v>
          </cell>
          <cell r="HH68">
            <v>0</v>
          </cell>
          <cell r="HI68">
            <v>0</v>
          </cell>
          <cell r="HJ68">
            <v>0</v>
          </cell>
          <cell r="HK68">
            <v>0</v>
          </cell>
          <cell r="HL68">
            <v>0</v>
          </cell>
          <cell r="HM68">
            <v>0</v>
          </cell>
          <cell r="HN68">
            <v>0</v>
          </cell>
          <cell r="HO68">
            <v>0</v>
          </cell>
          <cell r="HP68">
            <v>0</v>
          </cell>
          <cell r="HQ68">
            <v>608</v>
          </cell>
          <cell r="HR68">
            <v>400</v>
          </cell>
          <cell r="HS68">
            <v>647</v>
          </cell>
        </row>
        <row r="69">
          <cell r="EL69">
            <v>0.625000000000001</v>
          </cell>
          <cell r="EM69">
            <v>0</v>
          </cell>
          <cell r="EN69">
            <v>0</v>
          </cell>
          <cell r="EO69">
            <v>0</v>
          </cell>
          <cell r="EP69">
            <v>0</v>
          </cell>
          <cell r="EQ69">
            <v>0</v>
          </cell>
          <cell r="ER69">
            <v>0</v>
          </cell>
          <cell r="ES69">
            <v>124</v>
          </cell>
          <cell r="ET69">
            <v>0</v>
          </cell>
          <cell r="EU69">
            <v>13</v>
          </cell>
          <cell r="EV69">
            <v>0</v>
          </cell>
          <cell r="EW69">
            <v>0</v>
          </cell>
          <cell r="EX69">
            <v>0</v>
          </cell>
          <cell r="EY69">
            <v>0</v>
          </cell>
          <cell r="EZ69">
            <v>104</v>
          </cell>
          <cell r="FA69">
            <v>0</v>
          </cell>
          <cell r="FB69">
            <v>0</v>
          </cell>
          <cell r="FC69">
            <v>0</v>
          </cell>
          <cell r="FD69">
            <v>0</v>
          </cell>
          <cell r="FE69">
            <v>0</v>
          </cell>
          <cell r="FF69">
            <v>142</v>
          </cell>
          <cell r="FG69">
            <v>0</v>
          </cell>
          <cell r="FH69">
            <v>0</v>
          </cell>
          <cell r="FI69">
            <v>0</v>
          </cell>
          <cell r="FJ69">
            <v>0</v>
          </cell>
          <cell r="FK69">
            <v>0</v>
          </cell>
          <cell r="FL69">
            <v>0</v>
          </cell>
          <cell r="FM69">
            <v>0</v>
          </cell>
          <cell r="FN69">
            <v>0</v>
          </cell>
          <cell r="FO69">
            <v>0</v>
          </cell>
          <cell r="FP69">
            <v>0</v>
          </cell>
          <cell r="FQ69">
            <v>0</v>
          </cell>
          <cell r="FR69">
            <v>0</v>
          </cell>
          <cell r="FS69">
            <v>0</v>
          </cell>
          <cell r="FT69">
            <v>0</v>
          </cell>
          <cell r="FU69">
            <v>0</v>
          </cell>
          <cell r="FV69">
            <v>0</v>
          </cell>
          <cell r="FW69">
            <v>0</v>
          </cell>
          <cell r="FX69">
            <v>137</v>
          </cell>
          <cell r="FY69">
            <v>104</v>
          </cell>
          <cell r="FZ69">
            <v>142</v>
          </cell>
          <cell r="GE69">
            <v>0.625000000000001</v>
          </cell>
          <cell r="GF69">
            <v>0</v>
          </cell>
          <cell r="GG69">
            <v>0</v>
          </cell>
          <cell r="GH69">
            <v>0</v>
          </cell>
          <cell r="GI69">
            <v>0</v>
          </cell>
          <cell r="GJ69">
            <v>0</v>
          </cell>
          <cell r="GK69">
            <v>0</v>
          </cell>
          <cell r="GL69">
            <v>554</v>
          </cell>
          <cell r="GM69">
            <v>0</v>
          </cell>
          <cell r="GN69">
            <v>52</v>
          </cell>
          <cell r="GO69">
            <v>0</v>
          </cell>
          <cell r="GP69">
            <v>0</v>
          </cell>
          <cell r="GQ69">
            <v>0</v>
          </cell>
          <cell r="GR69">
            <v>0</v>
          </cell>
          <cell r="GS69">
            <v>410</v>
          </cell>
          <cell r="GT69">
            <v>0</v>
          </cell>
          <cell r="GU69">
            <v>0</v>
          </cell>
          <cell r="GV69">
            <v>0</v>
          </cell>
          <cell r="GW69">
            <v>0</v>
          </cell>
          <cell r="GX69">
            <v>0</v>
          </cell>
          <cell r="GY69">
            <v>708</v>
          </cell>
          <cell r="GZ69">
            <v>0</v>
          </cell>
          <cell r="HA69">
            <v>0</v>
          </cell>
          <cell r="HB69">
            <v>0</v>
          </cell>
          <cell r="HC69">
            <v>0</v>
          </cell>
          <cell r="HD69">
            <v>0</v>
          </cell>
          <cell r="HE69">
            <v>0</v>
          </cell>
          <cell r="HF69">
            <v>0</v>
          </cell>
          <cell r="HG69">
            <v>0</v>
          </cell>
          <cell r="HH69">
            <v>0</v>
          </cell>
          <cell r="HI69">
            <v>0</v>
          </cell>
          <cell r="HJ69">
            <v>0</v>
          </cell>
          <cell r="HK69">
            <v>0</v>
          </cell>
          <cell r="HL69">
            <v>0</v>
          </cell>
          <cell r="HM69">
            <v>0</v>
          </cell>
          <cell r="HN69">
            <v>0</v>
          </cell>
          <cell r="HO69">
            <v>0</v>
          </cell>
          <cell r="HP69">
            <v>0</v>
          </cell>
          <cell r="HQ69">
            <v>606</v>
          </cell>
          <cell r="HR69">
            <v>410</v>
          </cell>
          <cell r="HS69">
            <v>708</v>
          </cell>
        </row>
        <row r="70">
          <cell r="EL70">
            <v>0.63541666666666696</v>
          </cell>
          <cell r="EM70">
            <v>0</v>
          </cell>
          <cell r="EN70">
            <v>0</v>
          </cell>
          <cell r="EO70">
            <v>0</v>
          </cell>
          <cell r="EP70">
            <v>0</v>
          </cell>
          <cell r="EQ70">
            <v>0</v>
          </cell>
          <cell r="ER70">
            <v>0</v>
          </cell>
          <cell r="ES70">
            <v>149</v>
          </cell>
          <cell r="ET70">
            <v>0</v>
          </cell>
          <cell r="EU70">
            <v>12</v>
          </cell>
          <cell r="EV70">
            <v>0</v>
          </cell>
          <cell r="EW70">
            <v>0</v>
          </cell>
          <cell r="EX70">
            <v>0</v>
          </cell>
          <cell r="EY70">
            <v>0</v>
          </cell>
          <cell r="EZ70">
            <v>94</v>
          </cell>
          <cell r="FA70">
            <v>0</v>
          </cell>
          <cell r="FB70">
            <v>0</v>
          </cell>
          <cell r="FC70">
            <v>0</v>
          </cell>
          <cell r="FD70">
            <v>0</v>
          </cell>
          <cell r="FE70">
            <v>0</v>
          </cell>
          <cell r="FF70">
            <v>179</v>
          </cell>
          <cell r="FG70">
            <v>0</v>
          </cell>
          <cell r="FH70">
            <v>0</v>
          </cell>
          <cell r="FI70">
            <v>0</v>
          </cell>
          <cell r="FJ70">
            <v>0</v>
          </cell>
          <cell r="FK70">
            <v>0</v>
          </cell>
          <cell r="FL70">
            <v>0</v>
          </cell>
          <cell r="FM70">
            <v>0</v>
          </cell>
          <cell r="FN70">
            <v>0</v>
          </cell>
          <cell r="FO70">
            <v>0</v>
          </cell>
          <cell r="FP70">
            <v>0</v>
          </cell>
          <cell r="FQ70">
            <v>0</v>
          </cell>
          <cell r="FR70">
            <v>0</v>
          </cell>
          <cell r="FS70">
            <v>0</v>
          </cell>
          <cell r="FT70">
            <v>0</v>
          </cell>
          <cell r="FU70">
            <v>0</v>
          </cell>
          <cell r="FV70">
            <v>0</v>
          </cell>
          <cell r="FW70">
            <v>0</v>
          </cell>
          <cell r="FX70">
            <v>161</v>
          </cell>
          <cell r="FY70">
            <v>94</v>
          </cell>
          <cell r="FZ70">
            <v>179</v>
          </cell>
          <cell r="GE70">
            <v>0.63541666666666696</v>
          </cell>
          <cell r="GF70">
            <v>0</v>
          </cell>
          <cell r="GG70">
            <v>0</v>
          </cell>
          <cell r="GH70">
            <v>0</v>
          </cell>
          <cell r="GI70">
            <v>0</v>
          </cell>
          <cell r="GJ70">
            <v>0</v>
          </cell>
          <cell r="GK70">
            <v>0</v>
          </cell>
          <cell r="GL70">
            <v>561</v>
          </cell>
          <cell r="GM70">
            <v>0</v>
          </cell>
          <cell r="GN70">
            <v>54</v>
          </cell>
          <cell r="GO70">
            <v>0</v>
          </cell>
          <cell r="GP70">
            <v>0</v>
          </cell>
          <cell r="GQ70">
            <v>0</v>
          </cell>
          <cell r="GR70">
            <v>0</v>
          </cell>
          <cell r="GS70">
            <v>484</v>
          </cell>
          <cell r="GT70">
            <v>0</v>
          </cell>
          <cell r="GU70">
            <v>0</v>
          </cell>
          <cell r="GV70">
            <v>0</v>
          </cell>
          <cell r="GW70">
            <v>0</v>
          </cell>
          <cell r="GX70">
            <v>0</v>
          </cell>
          <cell r="GY70">
            <v>752</v>
          </cell>
          <cell r="GZ70">
            <v>0</v>
          </cell>
          <cell r="HA70">
            <v>0</v>
          </cell>
          <cell r="HB70">
            <v>0</v>
          </cell>
          <cell r="HC70">
            <v>0</v>
          </cell>
          <cell r="HD70">
            <v>0</v>
          </cell>
          <cell r="HE70">
            <v>0</v>
          </cell>
          <cell r="HF70">
            <v>0</v>
          </cell>
          <cell r="HG70">
            <v>0</v>
          </cell>
          <cell r="HH70">
            <v>0</v>
          </cell>
          <cell r="HI70">
            <v>0</v>
          </cell>
          <cell r="HJ70">
            <v>0</v>
          </cell>
          <cell r="HK70">
            <v>0</v>
          </cell>
          <cell r="HL70">
            <v>0</v>
          </cell>
          <cell r="HM70">
            <v>0</v>
          </cell>
          <cell r="HN70">
            <v>0</v>
          </cell>
          <cell r="HO70">
            <v>0</v>
          </cell>
          <cell r="HP70">
            <v>0</v>
          </cell>
          <cell r="HQ70">
            <v>615</v>
          </cell>
          <cell r="HR70">
            <v>484</v>
          </cell>
          <cell r="HS70">
            <v>752</v>
          </cell>
        </row>
        <row r="71">
          <cell r="EL71">
            <v>0.64583333333333404</v>
          </cell>
          <cell r="EM71">
            <v>0</v>
          </cell>
          <cell r="EN71">
            <v>0</v>
          </cell>
          <cell r="EO71">
            <v>0</v>
          </cell>
          <cell r="EP71">
            <v>0</v>
          </cell>
          <cell r="EQ71">
            <v>0</v>
          </cell>
          <cell r="ER71">
            <v>0</v>
          </cell>
          <cell r="ES71">
            <v>140</v>
          </cell>
          <cell r="ET71">
            <v>0</v>
          </cell>
          <cell r="EU71">
            <v>13</v>
          </cell>
          <cell r="EV71">
            <v>0</v>
          </cell>
          <cell r="EW71">
            <v>0</v>
          </cell>
          <cell r="EX71">
            <v>0</v>
          </cell>
          <cell r="EY71">
            <v>0</v>
          </cell>
          <cell r="EZ71">
            <v>94</v>
          </cell>
          <cell r="FA71">
            <v>0</v>
          </cell>
          <cell r="FB71">
            <v>0</v>
          </cell>
          <cell r="FC71">
            <v>0</v>
          </cell>
          <cell r="FD71">
            <v>0</v>
          </cell>
          <cell r="FE71">
            <v>0</v>
          </cell>
          <cell r="FF71">
            <v>195</v>
          </cell>
          <cell r="FG71">
            <v>0</v>
          </cell>
          <cell r="FH71">
            <v>0</v>
          </cell>
          <cell r="FI71">
            <v>0</v>
          </cell>
          <cell r="FJ71">
            <v>0</v>
          </cell>
          <cell r="FK71">
            <v>0</v>
          </cell>
          <cell r="FL71">
            <v>0</v>
          </cell>
          <cell r="FM71">
            <v>0</v>
          </cell>
          <cell r="FN71">
            <v>0</v>
          </cell>
          <cell r="FO71">
            <v>0</v>
          </cell>
          <cell r="FP71">
            <v>0</v>
          </cell>
          <cell r="FQ71">
            <v>0</v>
          </cell>
          <cell r="FR71">
            <v>0</v>
          </cell>
          <cell r="FS71">
            <v>0</v>
          </cell>
          <cell r="FT71">
            <v>0</v>
          </cell>
          <cell r="FU71">
            <v>0</v>
          </cell>
          <cell r="FV71">
            <v>0</v>
          </cell>
          <cell r="FW71">
            <v>0</v>
          </cell>
          <cell r="FX71">
            <v>153</v>
          </cell>
          <cell r="FY71">
            <v>94</v>
          </cell>
          <cell r="FZ71">
            <v>195</v>
          </cell>
          <cell r="GE71">
            <v>0.64583333333333404</v>
          </cell>
          <cell r="GF71">
            <v>0</v>
          </cell>
          <cell r="GG71">
            <v>0</v>
          </cell>
          <cell r="GH71">
            <v>0</v>
          </cell>
          <cell r="GI71">
            <v>0</v>
          </cell>
          <cell r="GJ71">
            <v>0</v>
          </cell>
          <cell r="GK71">
            <v>0</v>
          </cell>
          <cell r="GL71">
            <v>552</v>
          </cell>
          <cell r="GM71">
            <v>0</v>
          </cell>
          <cell r="GN71">
            <v>57</v>
          </cell>
          <cell r="GO71">
            <v>0</v>
          </cell>
          <cell r="GP71">
            <v>0</v>
          </cell>
          <cell r="GQ71">
            <v>0</v>
          </cell>
          <cell r="GR71">
            <v>0</v>
          </cell>
          <cell r="GS71">
            <v>560</v>
          </cell>
          <cell r="GT71">
            <v>0</v>
          </cell>
          <cell r="GU71">
            <v>0</v>
          </cell>
          <cell r="GV71">
            <v>0</v>
          </cell>
          <cell r="GW71">
            <v>0</v>
          </cell>
          <cell r="GX71">
            <v>0</v>
          </cell>
          <cell r="GY71">
            <v>739</v>
          </cell>
          <cell r="GZ71">
            <v>0</v>
          </cell>
          <cell r="HA71">
            <v>0</v>
          </cell>
          <cell r="HB71">
            <v>0</v>
          </cell>
          <cell r="HC71">
            <v>0</v>
          </cell>
          <cell r="HD71">
            <v>0</v>
          </cell>
          <cell r="HE71">
            <v>0</v>
          </cell>
          <cell r="HF71">
            <v>0</v>
          </cell>
          <cell r="HG71">
            <v>0</v>
          </cell>
          <cell r="HH71">
            <v>0</v>
          </cell>
          <cell r="HI71">
            <v>0</v>
          </cell>
          <cell r="HJ71">
            <v>0</v>
          </cell>
          <cell r="HK71">
            <v>0</v>
          </cell>
          <cell r="HL71">
            <v>0</v>
          </cell>
          <cell r="HM71">
            <v>0</v>
          </cell>
          <cell r="HN71">
            <v>0</v>
          </cell>
          <cell r="HO71">
            <v>0</v>
          </cell>
          <cell r="HP71">
            <v>0</v>
          </cell>
          <cell r="HQ71">
            <v>609</v>
          </cell>
          <cell r="HR71">
            <v>560</v>
          </cell>
          <cell r="HS71">
            <v>739</v>
          </cell>
        </row>
        <row r="72">
          <cell r="EL72">
            <v>0.656250000000001</v>
          </cell>
          <cell r="EM72">
            <v>0</v>
          </cell>
          <cell r="EN72">
            <v>0</v>
          </cell>
          <cell r="EO72">
            <v>0</v>
          </cell>
          <cell r="EP72">
            <v>0</v>
          </cell>
          <cell r="EQ72">
            <v>0</v>
          </cell>
          <cell r="ER72">
            <v>0</v>
          </cell>
          <cell r="ES72">
            <v>141</v>
          </cell>
          <cell r="ET72">
            <v>0</v>
          </cell>
          <cell r="EU72">
            <v>14</v>
          </cell>
          <cell r="EV72">
            <v>0</v>
          </cell>
          <cell r="EW72">
            <v>0</v>
          </cell>
          <cell r="EX72">
            <v>0</v>
          </cell>
          <cell r="EY72">
            <v>0</v>
          </cell>
          <cell r="EZ72">
            <v>118</v>
          </cell>
          <cell r="FA72">
            <v>0</v>
          </cell>
          <cell r="FB72">
            <v>0</v>
          </cell>
          <cell r="FC72">
            <v>0</v>
          </cell>
          <cell r="FD72">
            <v>0</v>
          </cell>
          <cell r="FE72">
            <v>0</v>
          </cell>
          <cell r="FF72">
            <v>192</v>
          </cell>
          <cell r="FG72">
            <v>0</v>
          </cell>
          <cell r="FH72">
            <v>0</v>
          </cell>
          <cell r="FI72">
            <v>0</v>
          </cell>
          <cell r="FJ72">
            <v>0</v>
          </cell>
          <cell r="FK72">
            <v>0</v>
          </cell>
          <cell r="FL72">
            <v>0</v>
          </cell>
          <cell r="FM72">
            <v>0</v>
          </cell>
          <cell r="FN72">
            <v>0</v>
          </cell>
          <cell r="FO72">
            <v>0</v>
          </cell>
          <cell r="FP72">
            <v>0</v>
          </cell>
          <cell r="FQ72">
            <v>0</v>
          </cell>
          <cell r="FR72">
            <v>0</v>
          </cell>
          <cell r="FS72">
            <v>0</v>
          </cell>
          <cell r="FT72">
            <v>0</v>
          </cell>
          <cell r="FU72">
            <v>0</v>
          </cell>
          <cell r="FV72">
            <v>0</v>
          </cell>
          <cell r="FW72">
            <v>0</v>
          </cell>
          <cell r="FX72">
            <v>155</v>
          </cell>
          <cell r="FY72">
            <v>118</v>
          </cell>
          <cell r="FZ72">
            <v>192</v>
          </cell>
          <cell r="GE72">
            <v>0.656250000000001</v>
          </cell>
          <cell r="GF72">
            <v>0</v>
          </cell>
          <cell r="GG72">
            <v>0</v>
          </cell>
          <cell r="GH72">
            <v>0</v>
          </cell>
          <cell r="GI72">
            <v>0</v>
          </cell>
          <cell r="GJ72">
            <v>0</v>
          </cell>
          <cell r="GK72">
            <v>0</v>
          </cell>
          <cell r="GL72">
            <v>576</v>
          </cell>
          <cell r="GM72">
            <v>0</v>
          </cell>
          <cell r="GN72">
            <v>56</v>
          </cell>
          <cell r="GO72">
            <v>0</v>
          </cell>
          <cell r="GP72">
            <v>0</v>
          </cell>
          <cell r="GQ72">
            <v>0</v>
          </cell>
          <cell r="GR72">
            <v>0</v>
          </cell>
          <cell r="GS72">
            <v>601</v>
          </cell>
          <cell r="GT72">
            <v>0</v>
          </cell>
          <cell r="GU72">
            <v>0</v>
          </cell>
          <cell r="GV72">
            <v>0</v>
          </cell>
          <cell r="GW72">
            <v>0</v>
          </cell>
          <cell r="GX72">
            <v>0</v>
          </cell>
          <cell r="GY72">
            <v>746</v>
          </cell>
          <cell r="GZ72">
            <v>0</v>
          </cell>
          <cell r="HA72">
            <v>0</v>
          </cell>
          <cell r="HB72">
            <v>0</v>
          </cell>
          <cell r="HC72">
            <v>0</v>
          </cell>
          <cell r="HD72">
            <v>0</v>
          </cell>
          <cell r="HE72">
            <v>0</v>
          </cell>
          <cell r="HF72">
            <v>0</v>
          </cell>
          <cell r="HG72">
            <v>0</v>
          </cell>
          <cell r="HH72">
            <v>0</v>
          </cell>
          <cell r="HI72">
            <v>0</v>
          </cell>
          <cell r="HJ72">
            <v>0</v>
          </cell>
          <cell r="HK72">
            <v>0</v>
          </cell>
          <cell r="HL72">
            <v>0</v>
          </cell>
          <cell r="HM72">
            <v>0</v>
          </cell>
          <cell r="HN72">
            <v>0</v>
          </cell>
          <cell r="HO72">
            <v>0</v>
          </cell>
          <cell r="HP72">
            <v>0</v>
          </cell>
          <cell r="HQ72">
            <v>632</v>
          </cell>
          <cell r="HR72">
            <v>601</v>
          </cell>
          <cell r="HS72">
            <v>746</v>
          </cell>
        </row>
        <row r="73">
          <cell r="EL73">
            <v>0.66666666666666663</v>
          </cell>
          <cell r="EM73">
            <v>0</v>
          </cell>
          <cell r="EN73">
            <v>0</v>
          </cell>
          <cell r="EO73">
            <v>0</v>
          </cell>
          <cell r="EP73">
            <v>0</v>
          </cell>
          <cell r="EQ73">
            <v>0</v>
          </cell>
          <cell r="ER73">
            <v>0</v>
          </cell>
          <cell r="ES73">
            <v>131</v>
          </cell>
          <cell r="ET73">
            <v>0</v>
          </cell>
          <cell r="EU73">
            <v>15</v>
          </cell>
          <cell r="EV73">
            <v>0</v>
          </cell>
          <cell r="EW73">
            <v>0</v>
          </cell>
          <cell r="EX73">
            <v>0</v>
          </cell>
          <cell r="EY73">
            <v>0</v>
          </cell>
          <cell r="EZ73">
            <v>178</v>
          </cell>
          <cell r="FA73">
            <v>0</v>
          </cell>
          <cell r="FB73">
            <v>0</v>
          </cell>
          <cell r="FC73">
            <v>0</v>
          </cell>
          <cell r="FD73">
            <v>0</v>
          </cell>
          <cell r="FE73">
            <v>0</v>
          </cell>
          <cell r="FF73">
            <v>186</v>
          </cell>
          <cell r="FG73">
            <v>0</v>
          </cell>
          <cell r="FH73">
            <v>0</v>
          </cell>
          <cell r="FI73">
            <v>0</v>
          </cell>
          <cell r="FJ73">
            <v>0</v>
          </cell>
          <cell r="FK73">
            <v>0</v>
          </cell>
          <cell r="FL73">
            <v>0</v>
          </cell>
          <cell r="FM73">
            <v>0</v>
          </cell>
          <cell r="FN73">
            <v>0</v>
          </cell>
          <cell r="FO73">
            <v>0</v>
          </cell>
          <cell r="FP73">
            <v>0</v>
          </cell>
          <cell r="FQ73">
            <v>0</v>
          </cell>
          <cell r="FR73">
            <v>0</v>
          </cell>
          <cell r="FS73">
            <v>0</v>
          </cell>
          <cell r="FT73">
            <v>0</v>
          </cell>
          <cell r="FU73">
            <v>0</v>
          </cell>
          <cell r="FV73">
            <v>0</v>
          </cell>
          <cell r="FW73">
            <v>0</v>
          </cell>
          <cell r="FX73">
            <v>146</v>
          </cell>
          <cell r="FY73">
            <v>178</v>
          </cell>
          <cell r="FZ73">
            <v>186</v>
          </cell>
          <cell r="GE73">
            <v>0.66666666666666663</v>
          </cell>
          <cell r="GF73">
            <v>0</v>
          </cell>
          <cell r="GG73">
            <v>0</v>
          </cell>
          <cell r="GH73">
            <v>0</v>
          </cell>
          <cell r="GI73">
            <v>0</v>
          </cell>
          <cell r="GJ73">
            <v>0</v>
          </cell>
          <cell r="GK73">
            <v>0</v>
          </cell>
          <cell r="GL73">
            <v>596</v>
          </cell>
          <cell r="GM73">
            <v>0</v>
          </cell>
          <cell r="GN73">
            <v>49</v>
          </cell>
          <cell r="GO73">
            <v>0</v>
          </cell>
          <cell r="GP73">
            <v>0</v>
          </cell>
          <cell r="GQ73">
            <v>0</v>
          </cell>
          <cell r="GR73">
            <v>0</v>
          </cell>
          <cell r="GS73">
            <v>616</v>
          </cell>
          <cell r="GT73">
            <v>0</v>
          </cell>
          <cell r="GU73">
            <v>0</v>
          </cell>
          <cell r="GV73">
            <v>0</v>
          </cell>
          <cell r="GW73">
            <v>0</v>
          </cell>
          <cell r="GX73">
            <v>0</v>
          </cell>
          <cell r="GY73">
            <v>749</v>
          </cell>
          <cell r="GZ73">
            <v>0</v>
          </cell>
          <cell r="HA73">
            <v>0</v>
          </cell>
          <cell r="HB73">
            <v>0</v>
          </cell>
          <cell r="HC73">
            <v>0</v>
          </cell>
          <cell r="HD73">
            <v>0</v>
          </cell>
          <cell r="HE73">
            <v>0</v>
          </cell>
          <cell r="HF73">
            <v>0</v>
          </cell>
          <cell r="HG73">
            <v>0</v>
          </cell>
          <cell r="HH73">
            <v>0</v>
          </cell>
          <cell r="HI73">
            <v>0</v>
          </cell>
          <cell r="HJ73">
            <v>0</v>
          </cell>
          <cell r="HK73">
            <v>0</v>
          </cell>
          <cell r="HL73">
            <v>0</v>
          </cell>
          <cell r="HM73">
            <v>0</v>
          </cell>
          <cell r="HN73">
            <v>0</v>
          </cell>
          <cell r="HO73">
            <v>0</v>
          </cell>
          <cell r="HP73">
            <v>0</v>
          </cell>
          <cell r="HQ73">
            <v>645</v>
          </cell>
          <cell r="HR73">
            <v>616</v>
          </cell>
          <cell r="HS73">
            <v>749</v>
          </cell>
        </row>
        <row r="74">
          <cell r="EL74">
            <v>0.67708333333333504</v>
          </cell>
          <cell r="EM74">
            <v>0</v>
          </cell>
          <cell r="EN74">
            <v>0</v>
          </cell>
          <cell r="EO74">
            <v>0</v>
          </cell>
          <cell r="EP74">
            <v>0</v>
          </cell>
          <cell r="EQ74">
            <v>0</v>
          </cell>
          <cell r="ER74">
            <v>0</v>
          </cell>
          <cell r="ES74">
            <v>140</v>
          </cell>
          <cell r="ET74">
            <v>0</v>
          </cell>
          <cell r="EU74">
            <v>15</v>
          </cell>
          <cell r="EV74">
            <v>0</v>
          </cell>
          <cell r="EW74">
            <v>0</v>
          </cell>
          <cell r="EX74">
            <v>0</v>
          </cell>
          <cell r="EY74">
            <v>0</v>
          </cell>
          <cell r="EZ74">
            <v>170</v>
          </cell>
          <cell r="FA74">
            <v>0</v>
          </cell>
          <cell r="FB74">
            <v>0</v>
          </cell>
          <cell r="FC74">
            <v>0</v>
          </cell>
          <cell r="FD74">
            <v>0</v>
          </cell>
          <cell r="FE74">
            <v>0</v>
          </cell>
          <cell r="FF74">
            <v>166</v>
          </cell>
          <cell r="FG74">
            <v>0</v>
          </cell>
          <cell r="FH74">
            <v>0</v>
          </cell>
          <cell r="FI74">
            <v>0</v>
          </cell>
          <cell r="FJ74">
            <v>0</v>
          </cell>
          <cell r="FK74">
            <v>0</v>
          </cell>
          <cell r="FL74">
            <v>0</v>
          </cell>
          <cell r="FM74">
            <v>0</v>
          </cell>
          <cell r="FN74">
            <v>0</v>
          </cell>
          <cell r="FO74">
            <v>0</v>
          </cell>
          <cell r="FP74">
            <v>0</v>
          </cell>
          <cell r="FQ74">
            <v>0</v>
          </cell>
          <cell r="FR74">
            <v>0</v>
          </cell>
          <cell r="FS74">
            <v>0</v>
          </cell>
          <cell r="FT74">
            <v>0</v>
          </cell>
          <cell r="FU74">
            <v>0</v>
          </cell>
          <cell r="FV74">
            <v>0</v>
          </cell>
          <cell r="FW74">
            <v>0</v>
          </cell>
          <cell r="FX74">
            <v>155</v>
          </cell>
          <cell r="FY74">
            <v>170</v>
          </cell>
          <cell r="FZ74">
            <v>166</v>
          </cell>
          <cell r="GE74">
            <v>0.67708333333333504</v>
          </cell>
          <cell r="GF74">
            <v>0</v>
          </cell>
          <cell r="GG74">
            <v>0</v>
          </cell>
          <cell r="GH74">
            <v>0</v>
          </cell>
          <cell r="GI74">
            <v>0</v>
          </cell>
          <cell r="GJ74">
            <v>0</v>
          </cell>
          <cell r="GK74">
            <v>0</v>
          </cell>
          <cell r="GL74">
            <v>576</v>
          </cell>
          <cell r="GM74">
            <v>0</v>
          </cell>
          <cell r="GN74">
            <v>44</v>
          </cell>
          <cell r="GO74">
            <v>0</v>
          </cell>
          <cell r="GP74">
            <v>0</v>
          </cell>
          <cell r="GQ74">
            <v>0</v>
          </cell>
          <cell r="GR74">
            <v>0</v>
          </cell>
          <cell r="GS74">
            <v>545</v>
          </cell>
          <cell r="GT74">
            <v>0</v>
          </cell>
          <cell r="GU74">
            <v>0</v>
          </cell>
          <cell r="GV74">
            <v>0</v>
          </cell>
          <cell r="GW74">
            <v>0</v>
          </cell>
          <cell r="GX74">
            <v>0</v>
          </cell>
          <cell r="GY74">
            <v>751</v>
          </cell>
          <cell r="GZ74">
            <v>0</v>
          </cell>
          <cell r="HA74">
            <v>0</v>
          </cell>
          <cell r="HB74">
            <v>0</v>
          </cell>
          <cell r="HC74">
            <v>0</v>
          </cell>
          <cell r="HD74">
            <v>0</v>
          </cell>
          <cell r="HE74">
            <v>0</v>
          </cell>
          <cell r="HF74">
            <v>0</v>
          </cell>
          <cell r="HG74">
            <v>0</v>
          </cell>
          <cell r="HH74">
            <v>0</v>
          </cell>
          <cell r="HI74">
            <v>0</v>
          </cell>
          <cell r="HJ74">
            <v>0</v>
          </cell>
          <cell r="HK74">
            <v>0</v>
          </cell>
          <cell r="HL74">
            <v>0</v>
          </cell>
          <cell r="HM74">
            <v>0</v>
          </cell>
          <cell r="HN74">
            <v>0</v>
          </cell>
          <cell r="HO74">
            <v>0</v>
          </cell>
          <cell r="HP74">
            <v>0</v>
          </cell>
          <cell r="HQ74">
            <v>620</v>
          </cell>
          <cell r="HR74">
            <v>545</v>
          </cell>
          <cell r="HS74">
            <v>751</v>
          </cell>
        </row>
        <row r="75">
          <cell r="EL75">
            <v>0.6875</v>
          </cell>
          <cell r="EM75">
            <v>0</v>
          </cell>
          <cell r="EN75">
            <v>0</v>
          </cell>
          <cell r="EO75">
            <v>0</v>
          </cell>
          <cell r="EP75">
            <v>0</v>
          </cell>
          <cell r="EQ75">
            <v>0</v>
          </cell>
          <cell r="ER75">
            <v>0</v>
          </cell>
          <cell r="ES75">
            <v>164</v>
          </cell>
          <cell r="ET75">
            <v>0</v>
          </cell>
          <cell r="EU75">
            <v>12</v>
          </cell>
          <cell r="EV75">
            <v>0</v>
          </cell>
          <cell r="EW75">
            <v>0</v>
          </cell>
          <cell r="EX75">
            <v>0</v>
          </cell>
          <cell r="EY75">
            <v>0</v>
          </cell>
          <cell r="EZ75">
            <v>135</v>
          </cell>
          <cell r="FA75">
            <v>0</v>
          </cell>
          <cell r="FB75">
            <v>0</v>
          </cell>
          <cell r="FC75">
            <v>0</v>
          </cell>
          <cell r="FD75">
            <v>0</v>
          </cell>
          <cell r="FE75">
            <v>0</v>
          </cell>
          <cell r="FF75">
            <v>202</v>
          </cell>
          <cell r="FG75">
            <v>0</v>
          </cell>
          <cell r="FH75">
            <v>0</v>
          </cell>
          <cell r="FI75">
            <v>0</v>
          </cell>
          <cell r="FJ75">
            <v>0</v>
          </cell>
          <cell r="FK75">
            <v>0</v>
          </cell>
          <cell r="FL75">
            <v>0</v>
          </cell>
          <cell r="FM75">
            <v>0</v>
          </cell>
          <cell r="FN75">
            <v>0</v>
          </cell>
          <cell r="FO75">
            <v>0</v>
          </cell>
          <cell r="FP75">
            <v>0</v>
          </cell>
          <cell r="FQ75">
            <v>0</v>
          </cell>
          <cell r="FR75">
            <v>0</v>
          </cell>
          <cell r="FS75">
            <v>0</v>
          </cell>
          <cell r="FT75">
            <v>0</v>
          </cell>
          <cell r="FU75">
            <v>0</v>
          </cell>
          <cell r="FV75">
            <v>0</v>
          </cell>
          <cell r="FW75">
            <v>0</v>
          </cell>
          <cell r="FX75">
            <v>176</v>
          </cell>
          <cell r="FY75">
            <v>135</v>
          </cell>
          <cell r="FZ75">
            <v>202</v>
          </cell>
          <cell r="GE75">
            <v>0.6875</v>
          </cell>
          <cell r="GF75">
            <v>0</v>
          </cell>
          <cell r="GG75">
            <v>0</v>
          </cell>
          <cell r="GH75">
            <v>0</v>
          </cell>
          <cell r="GI75">
            <v>0</v>
          </cell>
          <cell r="GJ75">
            <v>0</v>
          </cell>
          <cell r="GK75">
            <v>0</v>
          </cell>
          <cell r="GL75">
            <v>546</v>
          </cell>
          <cell r="GM75">
            <v>0</v>
          </cell>
          <cell r="GN75">
            <v>37</v>
          </cell>
          <cell r="GO75">
            <v>0</v>
          </cell>
          <cell r="GP75">
            <v>0</v>
          </cell>
          <cell r="GQ75">
            <v>0</v>
          </cell>
          <cell r="GR75">
            <v>0</v>
          </cell>
          <cell r="GS75">
            <v>498</v>
          </cell>
          <cell r="GT75">
            <v>0</v>
          </cell>
          <cell r="GU75">
            <v>0</v>
          </cell>
          <cell r="GV75">
            <v>0</v>
          </cell>
          <cell r="GW75">
            <v>0</v>
          </cell>
          <cell r="GX75">
            <v>0</v>
          </cell>
          <cell r="GY75">
            <v>789</v>
          </cell>
          <cell r="GZ75">
            <v>0</v>
          </cell>
          <cell r="HA75">
            <v>0</v>
          </cell>
          <cell r="HB75">
            <v>0</v>
          </cell>
          <cell r="HC75">
            <v>0</v>
          </cell>
          <cell r="HD75">
            <v>0</v>
          </cell>
          <cell r="HE75">
            <v>0</v>
          </cell>
          <cell r="HF75">
            <v>0</v>
          </cell>
          <cell r="HG75">
            <v>0</v>
          </cell>
          <cell r="HH75">
            <v>0</v>
          </cell>
          <cell r="HI75">
            <v>0</v>
          </cell>
          <cell r="HJ75">
            <v>0</v>
          </cell>
          <cell r="HK75">
            <v>0</v>
          </cell>
          <cell r="HL75">
            <v>0</v>
          </cell>
          <cell r="HM75">
            <v>0</v>
          </cell>
          <cell r="HN75">
            <v>0</v>
          </cell>
          <cell r="HO75">
            <v>0</v>
          </cell>
          <cell r="HP75">
            <v>0</v>
          </cell>
          <cell r="HQ75">
            <v>583</v>
          </cell>
          <cell r="HR75">
            <v>498</v>
          </cell>
          <cell r="HS75">
            <v>789</v>
          </cell>
        </row>
        <row r="76">
          <cell r="EL76">
            <v>0.69791666666666796</v>
          </cell>
          <cell r="EM76">
            <v>0</v>
          </cell>
          <cell r="EN76">
            <v>0</v>
          </cell>
          <cell r="EO76">
            <v>0</v>
          </cell>
          <cell r="EP76">
            <v>0</v>
          </cell>
          <cell r="EQ76">
            <v>0</v>
          </cell>
          <cell r="ER76">
            <v>0</v>
          </cell>
          <cell r="ES76">
            <v>161</v>
          </cell>
          <cell r="ET76">
            <v>0</v>
          </cell>
          <cell r="EU76">
            <v>7</v>
          </cell>
          <cell r="EV76">
            <v>0</v>
          </cell>
          <cell r="EW76">
            <v>0</v>
          </cell>
          <cell r="EX76">
            <v>0</v>
          </cell>
          <cell r="EY76">
            <v>0</v>
          </cell>
          <cell r="EZ76">
            <v>133</v>
          </cell>
          <cell r="FA76">
            <v>0</v>
          </cell>
          <cell r="FB76">
            <v>0</v>
          </cell>
          <cell r="FC76">
            <v>0</v>
          </cell>
          <cell r="FD76">
            <v>0</v>
          </cell>
          <cell r="FE76">
            <v>0</v>
          </cell>
          <cell r="FF76">
            <v>195</v>
          </cell>
          <cell r="FG76">
            <v>0</v>
          </cell>
          <cell r="FH76">
            <v>0</v>
          </cell>
          <cell r="FI76">
            <v>0</v>
          </cell>
          <cell r="FJ76">
            <v>0</v>
          </cell>
          <cell r="FK76">
            <v>0</v>
          </cell>
          <cell r="FL76">
            <v>0</v>
          </cell>
          <cell r="FM76">
            <v>0</v>
          </cell>
          <cell r="FN76">
            <v>0</v>
          </cell>
          <cell r="FO76">
            <v>0</v>
          </cell>
          <cell r="FP76">
            <v>0</v>
          </cell>
          <cell r="FQ76">
            <v>0</v>
          </cell>
          <cell r="FR76">
            <v>0</v>
          </cell>
          <cell r="FS76">
            <v>0</v>
          </cell>
          <cell r="FT76">
            <v>0</v>
          </cell>
          <cell r="FU76">
            <v>0</v>
          </cell>
          <cell r="FV76">
            <v>0</v>
          </cell>
          <cell r="FW76">
            <v>0</v>
          </cell>
          <cell r="FX76">
            <v>168</v>
          </cell>
          <cell r="FY76">
            <v>133</v>
          </cell>
          <cell r="FZ76">
            <v>195</v>
          </cell>
          <cell r="GE76">
            <v>0.69791666666666796</v>
          </cell>
          <cell r="GF76">
            <v>0</v>
          </cell>
          <cell r="GG76">
            <v>0</v>
          </cell>
          <cell r="GH76">
            <v>0</v>
          </cell>
          <cell r="GI76">
            <v>0</v>
          </cell>
          <cell r="GJ76">
            <v>0</v>
          </cell>
          <cell r="GK76">
            <v>0</v>
          </cell>
          <cell r="GL76">
            <v>531</v>
          </cell>
          <cell r="GM76">
            <v>0</v>
          </cell>
          <cell r="GN76">
            <v>38</v>
          </cell>
          <cell r="GO76">
            <v>0</v>
          </cell>
          <cell r="GP76">
            <v>0</v>
          </cell>
          <cell r="GQ76">
            <v>0</v>
          </cell>
          <cell r="GR76">
            <v>0</v>
          </cell>
          <cell r="GS76">
            <v>463</v>
          </cell>
          <cell r="GT76">
            <v>0</v>
          </cell>
          <cell r="GU76">
            <v>0</v>
          </cell>
          <cell r="GV76">
            <v>0</v>
          </cell>
          <cell r="GW76">
            <v>0</v>
          </cell>
          <cell r="GX76">
            <v>0</v>
          </cell>
          <cell r="GY76">
            <v>806</v>
          </cell>
          <cell r="GZ76">
            <v>0</v>
          </cell>
          <cell r="HA76">
            <v>0</v>
          </cell>
          <cell r="HB76">
            <v>0</v>
          </cell>
          <cell r="HC76">
            <v>0</v>
          </cell>
          <cell r="HD76">
            <v>0</v>
          </cell>
          <cell r="HE76">
            <v>0</v>
          </cell>
          <cell r="HF76">
            <v>0</v>
          </cell>
          <cell r="HG76">
            <v>0</v>
          </cell>
          <cell r="HH76">
            <v>0</v>
          </cell>
          <cell r="HI76">
            <v>0</v>
          </cell>
          <cell r="HJ76">
            <v>0</v>
          </cell>
          <cell r="HK76">
            <v>0</v>
          </cell>
          <cell r="HL76">
            <v>0</v>
          </cell>
          <cell r="HM76">
            <v>0</v>
          </cell>
          <cell r="HN76">
            <v>0</v>
          </cell>
          <cell r="HO76">
            <v>0</v>
          </cell>
          <cell r="HP76">
            <v>0</v>
          </cell>
          <cell r="HQ76">
            <v>569</v>
          </cell>
          <cell r="HR76">
            <v>463</v>
          </cell>
          <cell r="HS76">
            <v>806</v>
          </cell>
        </row>
        <row r="77">
          <cell r="EL77">
            <v>0.70833333333333337</v>
          </cell>
          <cell r="EM77">
            <v>0</v>
          </cell>
          <cell r="EN77">
            <v>0</v>
          </cell>
          <cell r="EO77">
            <v>0</v>
          </cell>
          <cell r="EP77">
            <v>0</v>
          </cell>
          <cell r="EQ77">
            <v>0</v>
          </cell>
          <cell r="ER77">
            <v>0</v>
          </cell>
          <cell r="ES77">
            <v>111</v>
          </cell>
          <cell r="ET77">
            <v>0</v>
          </cell>
          <cell r="EU77">
            <v>10</v>
          </cell>
          <cell r="EV77">
            <v>0</v>
          </cell>
          <cell r="EW77">
            <v>0</v>
          </cell>
          <cell r="EX77">
            <v>0</v>
          </cell>
          <cell r="EY77">
            <v>0</v>
          </cell>
          <cell r="EZ77">
            <v>107</v>
          </cell>
          <cell r="FA77">
            <v>0</v>
          </cell>
          <cell r="FB77">
            <v>0</v>
          </cell>
          <cell r="FC77">
            <v>0</v>
          </cell>
          <cell r="FD77">
            <v>0</v>
          </cell>
          <cell r="FE77">
            <v>0</v>
          </cell>
          <cell r="FF77">
            <v>188</v>
          </cell>
          <cell r="FG77">
            <v>0</v>
          </cell>
          <cell r="FH77">
            <v>0</v>
          </cell>
          <cell r="FI77">
            <v>0</v>
          </cell>
          <cell r="FJ77">
            <v>0</v>
          </cell>
          <cell r="FK77">
            <v>0</v>
          </cell>
          <cell r="FL77">
            <v>0</v>
          </cell>
          <cell r="FM77">
            <v>0</v>
          </cell>
          <cell r="FN77">
            <v>0</v>
          </cell>
          <cell r="FO77">
            <v>0</v>
          </cell>
          <cell r="FP77">
            <v>0</v>
          </cell>
          <cell r="FQ77">
            <v>0</v>
          </cell>
          <cell r="FR77">
            <v>0</v>
          </cell>
          <cell r="FS77">
            <v>0</v>
          </cell>
          <cell r="FT77">
            <v>0</v>
          </cell>
          <cell r="FU77">
            <v>0</v>
          </cell>
          <cell r="FV77">
            <v>0</v>
          </cell>
          <cell r="FW77">
            <v>0</v>
          </cell>
          <cell r="FX77">
            <v>121</v>
          </cell>
          <cell r="FY77">
            <v>107</v>
          </cell>
          <cell r="FZ77">
            <v>188</v>
          </cell>
          <cell r="GE77">
            <v>0.70833333333333337</v>
          </cell>
          <cell r="GF77">
            <v>0</v>
          </cell>
          <cell r="GG77">
            <v>0</v>
          </cell>
          <cell r="GH77">
            <v>0</v>
          </cell>
          <cell r="GI77">
            <v>0</v>
          </cell>
          <cell r="GJ77">
            <v>0</v>
          </cell>
          <cell r="GK77">
            <v>0</v>
          </cell>
          <cell r="GL77">
            <v>496</v>
          </cell>
          <cell r="GM77">
            <v>0</v>
          </cell>
          <cell r="GN77">
            <v>54</v>
          </cell>
          <cell r="GO77">
            <v>0</v>
          </cell>
          <cell r="GP77">
            <v>0</v>
          </cell>
          <cell r="GQ77">
            <v>0</v>
          </cell>
          <cell r="GR77">
            <v>0</v>
          </cell>
          <cell r="GS77">
            <v>442</v>
          </cell>
          <cell r="GT77">
            <v>0</v>
          </cell>
          <cell r="GU77">
            <v>0</v>
          </cell>
          <cell r="GV77">
            <v>0</v>
          </cell>
          <cell r="GW77">
            <v>0</v>
          </cell>
          <cell r="GX77">
            <v>0</v>
          </cell>
          <cell r="GY77">
            <v>837</v>
          </cell>
          <cell r="GZ77">
            <v>0</v>
          </cell>
          <cell r="HA77">
            <v>0</v>
          </cell>
          <cell r="HB77">
            <v>0</v>
          </cell>
          <cell r="HC77">
            <v>0</v>
          </cell>
          <cell r="HD77">
            <v>0</v>
          </cell>
          <cell r="HE77">
            <v>0</v>
          </cell>
          <cell r="HF77">
            <v>0</v>
          </cell>
          <cell r="HG77">
            <v>0</v>
          </cell>
          <cell r="HH77">
            <v>0</v>
          </cell>
          <cell r="HI77">
            <v>0</v>
          </cell>
          <cell r="HJ77">
            <v>0</v>
          </cell>
          <cell r="HK77">
            <v>0</v>
          </cell>
          <cell r="HL77">
            <v>0</v>
          </cell>
          <cell r="HM77">
            <v>0</v>
          </cell>
          <cell r="HN77">
            <v>0</v>
          </cell>
          <cell r="HO77">
            <v>0</v>
          </cell>
          <cell r="HP77">
            <v>0</v>
          </cell>
          <cell r="HQ77">
            <v>550</v>
          </cell>
          <cell r="HR77">
            <v>442</v>
          </cell>
          <cell r="HS77">
            <v>837</v>
          </cell>
        </row>
        <row r="78">
          <cell r="EL78">
            <v>0.718750000000002</v>
          </cell>
          <cell r="EM78">
            <v>0</v>
          </cell>
          <cell r="EN78">
            <v>0</v>
          </cell>
          <cell r="EO78">
            <v>0</v>
          </cell>
          <cell r="EP78">
            <v>0</v>
          </cell>
          <cell r="EQ78">
            <v>0</v>
          </cell>
          <cell r="ER78">
            <v>0</v>
          </cell>
          <cell r="ES78">
            <v>110</v>
          </cell>
          <cell r="ET78">
            <v>0</v>
          </cell>
          <cell r="EU78">
            <v>8</v>
          </cell>
          <cell r="EV78">
            <v>0</v>
          </cell>
          <cell r="EW78">
            <v>0</v>
          </cell>
          <cell r="EX78">
            <v>0</v>
          </cell>
          <cell r="EY78">
            <v>0</v>
          </cell>
          <cell r="EZ78">
            <v>123</v>
          </cell>
          <cell r="FA78">
            <v>0</v>
          </cell>
          <cell r="FB78">
            <v>0</v>
          </cell>
          <cell r="FC78">
            <v>0</v>
          </cell>
          <cell r="FD78">
            <v>0</v>
          </cell>
          <cell r="FE78">
            <v>0</v>
          </cell>
          <cell r="FF78">
            <v>204</v>
          </cell>
          <cell r="FG78">
            <v>0</v>
          </cell>
          <cell r="FH78">
            <v>0</v>
          </cell>
          <cell r="FI78">
            <v>0</v>
          </cell>
          <cell r="FJ78">
            <v>0</v>
          </cell>
          <cell r="FK78">
            <v>0</v>
          </cell>
          <cell r="FL78">
            <v>0</v>
          </cell>
          <cell r="FM78">
            <v>0</v>
          </cell>
          <cell r="FN78">
            <v>0</v>
          </cell>
          <cell r="FO78">
            <v>0</v>
          </cell>
          <cell r="FP78">
            <v>0</v>
          </cell>
          <cell r="FQ78">
            <v>0</v>
          </cell>
          <cell r="FR78">
            <v>0</v>
          </cell>
          <cell r="FS78">
            <v>0</v>
          </cell>
          <cell r="FT78">
            <v>0</v>
          </cell>
          <cell r="FU78">
            <v>0</v>
          </cell>
          <cell r="FV78">
            <v>0</v>
          </cell>
          <cell r="FW78">
            <v>0</v>
          </cell>
          <cell r="FX78">
            <v>118</v>
          </cell>
          <cell r="FY78">
            <v>123</v>
          </cell>
          <cell r="FZ78">
            <v>204</v>
          </cell>
          <cell r="GE78">
            <v>0.718750000000002</v>
          </cell>
          <cell r="GF78">
            <v>0</v>
          </cell>
          <cell r="GG78">
            <v>0</v>
          </cell>
          <cell r="GH78">
            <v>0</v>
          </cell>
          <cell r="GI78">
            <v>0</v>
          </cell>
          <cell r="GJ78">
            <v>0</v>
          </cell>
          <cell r="GK78">
            <v>0</v>
          </cell>
          <cell r="GL78">
            <v>489</v>
          </cell>
          <cell r="GM78">
            <v>0</v>
          </cell>
          <cell r="GN78">
            <v>63</v>
          </cell>
          <cell r="GO78">
            <v>0</v>
          </cell>
          <cell r="GP78">
            <v>0</v>
          </cell>
          <cell r="GQ78">
            <v>0</v>
          </cell>
          <cell r="GR78">
            <v>0</v>
          </cell>
          <cell r="GS78">
            <v>455</v>
          </cell>
          <cell r="GT78">
            <v>0</v>
          </cell>
          <cell r="GU78">
            <v>0</v>
          </cell>
          <cell r="GV78">
            <v>0</v>
          </cell>
          <cell r="GW78">
            <v>0</v>
          </cell>
          <cell r="GX78">
            <v>0</v>
          </cell>
          <cell r="GY78">
            <v>843</v>
          </cell>
          <cell r="GZ78">
            <v>0</v>
          </cell>
          <cell r="HA78">
            <v>0</v>
          </cell>
          <cell r="HB78">
            <v>0</v>
          </cell>
          <cell r="HC78">
            <v>0</v>
          </cell>
          <cell r="HD78">
            <v>0</v>
          </cell>
          <cell r="HE78">
            <v>0</v>
          </cell>
          <cell r="HF78">
            <v>0</v>
          </cell>
          <cell r="HG78">
            <v>0</v>
          </cell>
          <cell r="HH78">
            <v>0</v>
          </cell>
          <cell r="HI78">
            <v>0</v>
          </cell>
          <cell r="HJ78">
            <v>0</v>
          </cell>
          <cell r="HK78">
            <v>0</v>
          </cell>
          <cell r="HL78">
            <v>0</v>
          </cell>
          <cell r="HM78">
            <v>0</v>
          </cell>
          <cell r="HN78">
            <v>0</v>
          </cell>
          <cell r="HO78">
            <v>0</v>
          </cell>
          <cell r="HP78">
            <v>0</v>
          </cell>
          <cell r="HQ78">
            <v>552</v>
          </cell>
          <cell r="HR78">
            <v>455</v>
          </cell>
          <cell r="HS78">
            <v>843</v>
          </cell>
        </row>
        <row r="79">
          <cell r="EL79">
            <v>0.72916666666666663</v>
          </cell>
          <cell r="EM79">
            <v>0</v>
          </cell>
          <cell r="EN79">
            <v>0</v>
          </cell>
          <cell r="EO79">
            <v>0</v>
          </cell>
          <cell r="EP79">
            <v>0</v>
          </cell>
          <cell r="EQ79">
            <v>0</v>
          </cell>
          <cell r="ER79">
            <v>0</v>
          </cell>
          <cell r="ES79">
            <v>149</v>
          </cell>
          <cell r="ET79">
            <v>0</v>
          </cell>
          <cell r="EU79">
            <v>13</v>
          </cell>
          <cell r="EV79">
            <v>0</v>
          </cell>
          <cell r="EW79">
            <v>0</v>
          </cell>
          <cell r="EX79">
            <v>0</v>
          </cell>
          <cell r="EY79">
            <v>0</v>
          </cell>
          <cell r="EZ79">
            <v>100</v>
          </cell>
          <cell r="FA79">
            <v>0</v>
          </cell>
          <cell r="FB79">
            <v>0</v>
          </cell>
          <cell r="FC79">
            <v>0</v>
          </cell>
          <cell r="FD79">
            <v>0</v>
          </cell>
          <cell r="FE79">
            <v>0</v>
          </cell>
          <cell r="FF79">
            <v>219</v>
          </cell>
          <cell r="FG79">
            <v>0</v>
          </cell>
          <cell r="FH79">
            <v>0</v>
          </cell>
          <cell r="FI79">
            <v>0</v>
          </cell>
          <cell r="FJ79">
            <v>0</v>
          </cell>
          <cell r="FK79">
            <v>0</v>
          </cell>
          <cell r="FL79">
            <v>0</v>
          </cell>
          <cell r="FM79">
            <v>0</v>
          </cell>
          <cell r="FN79">
            <v>0</v>
          </cell>
          <cell r="FO79">
            <v>0</v>
          </cell>
          <cell r="FP79">
            <v>0</v>
          </cell>
          <cell r="FQ79">
            <v>0</v>
          </cell>
          <cell r="FR79">
            <v>0</v>
          </cell>
          <cell r="FS79">
            <v>0</v>
          </cell>
          <cell r="FT79">
            <v>0</v>
          </cell>
          <cell r="FU79">
            <v>0</v>
          </cell>
          <cell r="FV79">
            <v>0</v>
          </cell>
          <cell r="FW79">
            <v>0</v>
          </cell>
          <cell r="FX79">
            <v>162</v>
          </cell>
          <cell r="FY79">
            <v>100</v>
          </cell>
          <cell r="FZ79">
            <v>219</v>
          </cell>
          <cell r="GE79">
            <v>0.72916666666666663</v>
          </cell>
          <cell r="GF79">
            <v>0</v>
          </cell>
          <cell r="GG79">
            <v>0</v>
          </cell>
          <cell r="GH79">
            <v>0</v>
          </cell>
          <cell r="GI79">
            <v>0</v>
          </cell>
          <cell r="GJ79">
            <v>0</v>
          </cell>
          <cell r="GK79">
            <v>0</v>
          </cell>
          <cell r="GL79">
            <v>497</v>
          </cell>
          <cell r="GM79">
            <v>0</v>
          </cell>
          <cell r="GN79">
            <v>86</v>
          </cell>
          <cell r="GO79">
            <v>0</v>
          </cell>
          <cell r="GP79">
            <v>0</v>
          </cell>
          <cell r="GQ79">
            <v>0</v>
          </cell>
          <cell r="GR79">
            <v>0</v>
          </cell>
          <cell r="GS79">
            <v>437</v>
          </cell>
          <cell r="GT79">
            <v>0</v>
          </cell>
          <cell r="GU79">
            <v>0</v>
          </cell>
          <cell r="GV79">
            <v>0</v>
          </cell>
          <cell r="GW79">
            <v>0</v>
          </cell>
          <cell r="GX79">
            <v>0</v>
          </cell>
          <cell r="GY79">
            <v>800</v>
          </cell>
          <cell r="GZ79">
            <v>0</v>
          </cell>
          <cell r="HA79">
            <v>0</v>
          </cell>
          <cell r="HB79">
            <v>0</v>
          </cell>
          <cell r="HC79">
            <v>0</v>
          </cell>
          <cell r="HD79">
            <v>0</v>
          </cell>
          <cell r="HE79">
            <v>0</v>
          </cell>
          <cell r="HF79">
            <v>0</v>
          </cell>
          <cell r="HG79">
            <v>0</v>
          </cell>
          <cell r="HH79">
            <v>0</v>
          </cell>
          <cell r="HI79">
            <v>0</v>
          </cell>
          <cell r="HJ79">
            <v>0</v>
          </cell>
          <cell r="HK79">
            <v>0</v>
          </cell>
          <cell r="HL79">
            <v>0</v>
          </cell>
          <cell r="HM79">
            <v>0</v>
          </cell>
          <cell r="HN79">
            <v>0</v>
          </cell>
          <cell r="HO79">
            <v>0</v>
          </cell>
          <cell r="HP79">
            <v>0</v>
          </cell>
          <cell r="HQ79">
            <v>583</v>
          </cell>
          <cell r="HR79">
            <v>437</v>
          </cell>
          <cell r="HS79">
            <v>800</v>
          </cell>
        </row>
        <row r="80">
          <cell r="EL80">
            <v>0.73958333333333504</v>
          </cell>
          <cell r="EM80">
            <v>0</v>
          </cell>
          <cell r="EN80">
            <v>0</v>
          </cell>
          <cell r="EO80">
            <v>0</v>
          </cell>
          <cell r="EP80">
            <v>0</v>
          </cell>
          <cell r="EQ80">
            <v>0</v>
          </cell>
          <cell r="ER80">
            <v>0</v>
          </cell>
          <cell r="ES80">
            <v>126</v>
          </cell>
          <cell r="ET80">
            <v>0</v>
          </cell>
          <cell r="EU80">
            <v>23</v>
          </cell>
          <cell r="EV80">
            <v>0</v>
          </cell>
          <cell r="EW80">
            <v>0</v>
          </cell>
          <cell r="EX80">
            <v>0</v>
          </cell>
          <cell r="EY80">
            <v>0</v>
          </cell>
          <cell r="EZ80">
            <v>112</v>
          </cell>
          <cell r="FA80">
            <v>0</v>
          </cell>
          <cell r="FB80">
            <v>0</v>
          </cell>
          <cell r="FC80">
            <v>0</v>
          </cell>
          <cell r="FD80">
            <v>0</v>
          </cell>
          <cell r="FE80">
            <v>0</v>
          </cell>
          <cell r="FF80">
            <v>226</v>
          </cell>
          <cell r="FG80">
            <v>0</v>
          </cell>
          <cell r="FH80">
            <v>0</v>
          </cell>
          <cell r="FI80">
            <v>0</v>
          </cell>
          <cell r="FJ80">
            <v>0</v>
          </cell>
          <cell r="FK80">
            <v>0</v>
          </cell>
          <cell r="FL80">
            <v>0</v>
          </cell>
          <cell r="FM80">
            <v>0</v>
          </cell>
          <cell r="FN80">
            <v>0</v>
          </cell>
          <cell r="FO80">
            <v>0</v>
          </cell>
          <cell r="FP80">
            <v>0</v>
          </cell>
          <cell r="FQ80">
            <v>0</v>
          </cell>
          <cell r="FR80">
            <v>0</v>
          </cell>
          <cell r="FS80">
            <v>0</v>
          </cell>
          <cell r="FT80">
            <v>0</v>
          </cell>
          <cell r="FU80">
            <v>0</v>
          </cell>
          <cell r="FV80">
            <v>0</v>
          </cell>
          <cell r="FW80">
            <v>0</v>
          </cell>
          <cell r="FX80">
            <v>149</v>
          </cell>
          <cell r="FY80">
            <v>112</v>
          </cell>
          <cell r="FZ80">
            <v>226</v>
          </cell>
          <cell r="GE80">
            <v>0.73958333333333504</v>
          </cell>
          <cell r="GF80">
            <v>0</v>
          </cell>
          <cell r="GG80">
            <v>0</v>
          </cell>
          <cell r="GH80">
            <v>0</v>
          </cell>
          <cell r="GI80">
            <v>0</v>
          </cell>
          <cell r="GJ80">
            <v>0</v>
          </cell>
          <cell r="GK80">
            <v>0</v>
          </cell>
          <cell r="GL80">
            <v>428</v>
          </cell>
          <cell r="GM80">
            <v>0</v>
          </cell>
          <cell r="GN80">
            <v>77</v>
          </cell>
          <cell r="GO80">
            <v>0</v>
          </cell>
          <cell r="GP80">
            <v>0</v>
          </cell>
          <cell r="GQ80">
            <v>0</v>
          </cell>
          <cell r="GR80">
            <v>0</v>
          </cell>
          <cell r="GS80">
            <v>430</v>
          </cell>
          <cell r="GT80">
            <v>0</v>
          </cell>
          <cell r="GU80">
            <v>0</v>
          </cell>
          <cell r="GV80">
            <v>0</v>
          </cell>
          <cell r="GW80">
            <v>0</v>
          </cell>
          <cell r="GX80">
            <v>0</v>
          </cell>
          <cell r="GY80">
            <v>720</v>
          </cell>
          <cell r="GZ80">
            <v>0</v>
          </cell>
          <cell r="HA80">
            <v>0</v>
          </cell>
          <cell r="HB80">
            <v>0</v>
          </cell>
          <cell r="HC80">
            <v>0</v>
          </cell>
          <cell r="HD80">
            <v>0</v>
          </cell>
          <cell r="HE80">
            <v>0</v>
          </cell>
          <cell r="HF80">
            <v>0</v>
          </cell>
          <cell r="HG80">
            <v>0</v>
          </cell>
          <cell r="HH80">
            <v>0</v>
          </cell>
          <cell r="HI80">
            <v>0</v>
          </cell>
          <cell r="HJ80">
            <v>0</v>
          </cell>
          <cell r="HK80">
            <v>0</v>
          </cell>
          <cell r="HL80">
            <v>0</v>
          </cell>
          <cell r="HM80">
            <v>0</v>
          </cell>
          <cell r="HN80">
            <v>0</v>
          </cell>
          <cell r="HO80">
            <v>0</v>
          </cell>
          <cell r="HP80">
            <v>0</v>
          </cell>
          <cell r="HQ80">
            <v>505</v>
          </cell>
          <cell r="HR80">
            <v>430</v>
          </cell>
          <cell r="HS80">
            <v>720</v>
          </cell>
        </row>
        <row r="81">
          <cell r="EL81">
            <v>0.750000000000002</v>
          </cell>
          <cell r="EM81">
            <v>0</v>
          </cell>
          <cell r="EN81">
            <v>0</v>
          </cell>
          <cell r="EO81">
            <v>0</v>
          </cell>
          <cell r="EP81">
            <v>0</v>
          </cell>
          <cell r="EQ81">
            <v>0</v>
          </cell>
          <cell r="ER81">
            <v>0</v>
          </cell>
          <cell r="ES81">
            <v>104</v>
          </cell>
          <cell r="ET81">
            <v>0</v>
          </cell>
          <cell r="EU81">
            <v>19</v>
          </cell>
          <cell r="EV81">
            <v>0</v>
          </cell>
          <cell r="EW81">
            <v>0</v>
          </cell>
          <cell r="EX81">
            <v>0</v>
          </cell>
          <cell r="EY81">
            <v>0</v>
          </cell>
          <cell r="EZ81">
            <v>120</v>
          </cell>
          <cell r="FA81">
            <v>0</v>
          </cell>
          <cell r="FB81">
            <v>0</v>
          </cell>
          <cell r="FC81">
            <v>0</v>
          </cell>
          <cell r="FD81">
            <v>0</v>
          </cell>
          <cell r="FE81">
            <v>0</v>
          </cell>
          <cell r="FF81">
            <v>194</v>
          </cell>
          <cell r="FG81">
            <v>0</v>
          </cell>
          <cell r="FH81">
            <v>0</v>
          </cell>
          <cell r="FI81">
            <v>0</v>
          </cell>
          <cell r="FJ81">
            <v>0</v>
          </cell>
          <cell r="FK81">
            <v>0</v>
          </cell>
          <cell r="FL81">
            <v>0</v>
          </cell>
          <cell r="FM81">
            <v>0</v>
          </cell>
          <cell r="FN81">
            <v>0</v>
          </cell>
          <cell r="FO81">
            <v>0</v>
          </cell>
          <cell r="FP81">
            <v>0</v>
          </cell>
          <cell r="FQ81">
            <v>0</v>
          </cell>
          <cell r="FR81">
            <v>0</v>
          </cell>
          <cell r="FS81">
            <v>0</v>
          </cell>
          <cell r="FT81">
            <v>0</v>
          </cell>
          <cell r="FU81">
            <v>0</v>
          </cell>
          <cell r="FV81">
            <v>0</v>
          </cell>
          <cell r="FW81">
            <v>0</v>
          </cell>
          <cell r="FX81">
            <v>123</v>
          </cell>
          <cell r="FY81">
            <v>120</v>
          </cell>
          <cell r="FZ81">
            <v>194</v>
          </cell>
          <cell r="GE81">
            <v>0.750000000000002</v>
          </cell>
          <cell r="GF81">
            <v>0</v>
          </cell>
          <cell r="GG81">
            <v>0</v>
          </cell>
          <cell r="GH81">
            <v>0</v>
          </cell>
          <cell r="GI81">
            <v>0</v>
          </cell>
          <cell r="GJ81">
            <v>0</v>
          </cell>
          <cell r="GK81">
            <v>0</v>
          </cell>
          <cell r="GL81">
            <v>374</v>
          </cell>
          <cell r="GM81">
            <v>0</v>
          </cell>
          <cell r="GN81">
            <v>58</v>
          </cell>
          <cell r="GO81">
            <v>0</v>
          </cell>
          <cell r="GP81">
            <v>0</v>
          </cell>
          <cell r="GQ81">
            <v>0</v>
          </cell>
          <cell r="GR81">
            <v>0</v>
          </cell>
          <cell r="GS81">
            <v>433</v>
          </cell>
          <cell r="GT81">
            <v>0</v>
          </cell>
          <cell r="GU81">
            <v>0</v>
          </cell>
          <cell r="GV81">
            <v>0</v>
          </cell>
          <cell r="GW81">
            <v>0</v>
          </cell>
          <cell r="GX81">
            <v>0</v>
          </cell>
          <cell r="GY81">
            <v>650</v>
          </cell>
          <cell r="GZ81">
            <v>0</v>
          </cell>
          <cell r="HA81">
            <v>0</v>
          </cell>
          <cell r="HB81">
            <v>0</v>
          </cell>
          <cell r="HC81">
            <v>0</v>
          </cell>
          <cell r="HD81">
            <v>0</v>
          </cell>
          <cell r="HE81">
            <v>0</v>
          </cell>
          <cell r="HF81">
            <v>0</v>
          </cell>
          <cell r="HG81">
            <v>0</v>
          </cell>
          <cell r="HH81">
            <v>0</v>
          </cell>
          <cell r="HI81">
            <v>0</v>
          </cell>
          <cell r="HJ81">
            <v>0</v>
          </cell>
          <cell r="HK81">
            <v>0</v>
          </cell>
          <cell r="HL81">
            <v>0</v>
          </cell>
          <cell r="HM81">
            <v>0</v>
          </cell>
          <cell r="HN81">
            <v>0</v>
          </cell>
          <cell r="HO81">
            <v>0</v>
          </cell>
          <cell r="HP81">
            <v>0</v>
          </cell>
          <cell r="HQ81">
            <v>432</v>
          </cell>
          <cell r="HR81">
            <v>433</v>
          </cell>
          <cell r="HS81">
            <v>650</v>
          </cell>
        </row>
        <row r="82">
          <cell r="EL82">
            <v>0.76041666666666896</v>
          </cell>
          <cell r="EM82">
            <v>0</v>
          </cell>
          <cell r="EN82">
            <v>0</v>
          </cell>
          <cell r="EO82">
            <v>0</v>
          </cell>
          <cell r="EP82">
            <v>0</v>
          </cell>
          <cell r="EQ82">
            <v>0</v>
          </cell>
          <cell r="ER82">
            <v>0</v>
          </cell>
          <cell r="ES82">
            <v>118</v>
          </cell>
          <cell r="ET82">
            <v>0</v>
          </cell>
          <cell r="EU82">
            <v>31</v>
          </cell>
          <cell r="EV82">
            <v>0</v>
          </cell>
          <cell r="EW82">
            <v>0</v>
          </cell>
          <cell r="EX82">
            <v>0</v>
          </cell>
          <cell r="EY82">
            <v>0</v>
          </cell>
          <cell r="EZ82">
            <v>105</v>
          </cell>
          <cell r="FA82">
            <v>0</v>
          </cell>
          <cell r="FB82">
            <v>0</v>
          </cell>
          <cell r="FC82">
            <v>0</v>
          </cell>
          <cell r="FD82">
            <v>0</v>
          </cell>
          <cell r="FE82">
            <v>0</v>
          </cell>
          <cell r="FF82">
            <v>161</v>
          </cell>
          <cell r="FG82">
            <v>0</v>
          </cell>
          <cell r="FH82">
            <v>0</v>
          </cell>
          <cell r="FI82">
            <v>0</v>
          </cell>
          <cell r="FJ82">
            <v>0</v>
          </cell>
          <cell r="FK82">
            <v>0</v>
          </cell>
          <cell r="FL82">
            <v>0</v>
          </cell>
          <cell r="FM82">
            <v>0</v>
          </cell>
          <cell r="FN82">
            <v>0</v>
          </cell>
          <cell r="FO82">
            <v>0</v>
          </cell>
          <cell r="FP82">
            <v>0</v>
          </cell>
          <cell r="FQ82">
            <v>0</v>
          </cell>
          <cell r="FR82">
            <v>0</v>
          </cell>
          <cell r="FS82">
            <v>0</v>
          </cell>
          <cell r="FT82">
            <v>0</v>
          </cell>
          <cell r="FU82">
            <v>0</v>
          </cell>
          <cell r="FV82">
            <v>0</v>
          </cell>
          <cell r="FW82">
            <v>0</v>
          </cell>
          <cell r="FX82">
            <v>149</v>
          </cell>
          <cell r="FY82">
            <v>105</v>
          </cell>
          <cell r="FZ82">
            <v>161</v>
          </cell>
          <cell r="GE82">
            <v>0.76041666666666896</v>
          </cell>
          <cell r="GF82">
            <v>0</v>
          </cell>
          <cell r="GG82">
            <v>0</v>
          </cell>
          <cell r="GH82">
            <v>0</v>
          </cell>
          <cell r="GI82">
            <v>0</v>
          </cell>
          <cell r="GJ82">
            <v>0</v>
          </cell>
          <cell r="GK82">
            <v>0</v>
          </cell>
          <cell r="GL82">
            <v>344</v>
          </cell>
          <cell r="GM82">
            <v>0</v>
          </cell>
          <cell r="GN82">
            <v>45</v>
          </cell>
          <cell r="GO82">
            <v>0</v>
          </cell>
          <cell r="GP82">
            <v>0</v>
          </cell>
          <cell r="GQ82">
            <v>0</v>
          </cell>
          <cell r="GR82">
            <v>0</v>
          </cell>
          <cell r="GS82">
            <v>422</v>
          </cell>
          <cell r="GT82">
            <v>0</v>
          </cell>
          <cell r="GU82">
            <v>0</v>
          </cell>
          <cell r="GV82">
            <v>0</v>
          </cell>
          <cell r="GW82">
            <v>0</v>
          </cell>
          <cell r="GX82">
            <v>0</v>
          </cell>
          <cell r="GY82">
            <v>606</v>
          </cell>
          <cell r="GZ82">
            <v>0</v>
          </cell>
          <cell r="HA82">
            <v>0</v>
          </cell>
          <cell r="HB82">
            <v>0</v>
          </cell>
          <cell r="HC82">
            <v>0</v>
          </cell>
          <cell r="HD82">
            <v>0</v>
          </cell>
          <cell r="HE82">
            <v>0</v>
          </cell>
          <cell r="HF82">
            <v>0</v>
          </cell>
          <cell r="HG82">
            <v>0</v>
          </cell>
          <cell r="HH82">
            <v>0</v>
          </cell>
          <cell r="HI82">
            <v>0</v>
          </cell>
          <cell r="HJ82">
            <v>0</v>
          </cell>
          <cell r="HK82">
            <v>0</v>
          </cell>
          <cell r="HL82">
            <v>0</v>
          </cell>
          <cell r="HM82">
            <v>0</v>
          </cell>
          <cell r="HN82">
            <v>0</v>
          </cell>
          <cell r="HO82">
            <v>0</v>
          </cell>
          <cell r="HP82">
            <v>0</v>
          </cell>
          <cell r="HQ82">
            <v>389</v>
          </cell>
          <cell r="HR82">
            <v>422</v>
          </cell>
          <cell r="HS82">
            <v>606</v>
          </cell>
        </row>
        <row r="83">
          <cell r="EL83">
            <v>0.77083333333333504</v>
          </cell>
          <cell r="EM83">
            <v>0</v>
          </cell>
          <cell r="EN83">
            <v>0</v>
          </cell>
          <cell r="EO83">
            <v>0</v>
          </cell>
          <cell r="EP83">
            <v>0</v>
          </cell>
          <cell r="EQ83">
            <v>0</v>
          </cell>
          <cell r="ER83">
            <v>0</v>
          </cell>
          <cell r="ES83">
            <v>80</v>
          </cell>
          <cell r="ET83">
            <v>0</v>
          </cell>
          <cell r="EU83">
            <v>4</v>
          </cell>
          <cell r="EV83">
            <v>0</v>
          </cell>
          <cell r="EW83">
            <v>0</v>
          </cell>
          <cell r="EX83">
            <v>0</v>
          </cell>
          <cell r="EY83">
            <v>0</v>
          </cell>
          <cell r="EZ83">
            <v>93</v>
          </cell>
          <cell r="FA83">
            <v>0</v>
          </cell>
          <cell r="FB83">
            <v>0</v>
          </cell>
          <cell r="FC83">
            <v>0</v>
          </cell>
          <cell r="FD83">
            <v>0</v>
          </cell>
          <cell r="FE83">
            <v>0</v>
          </cell>
          <cell r="FF83">
            <v>139</v>
          </cell>
          <cell r="FG83">
            <v>0</v>
          </cell>
          <cell r="FH83">
            <v>0</v>
          </cell>
          <cell r="FI83">
            <v>0</v>
          </cell>
          <cell r="FJ83">
            <v>0</v>
          </cell>
          <cell r="FK83">
            <v>0</v>
          </cell>
          <cell r="FL83">
            <v>0</v>
          </cell>
          <cell r="FM83">
            <v>0</v>
          </cell>
          <cell r="FN83">
            <v>0</v>
          </cell>
          <cell r="FO83">
            <v>0</v>
          </cell>
          <cell r="FP83">
            <v>0</v>
          </cell>
          <cell r="FQ83">
            <v>0</v>
          </cell>
          <cell r="FR83">
            <v>0</v>
          </cell>
          <cell r="FS83">
            <v>0</v>
          </cell>
          <cell r="FT83">
            <v>0</v>
          </cell>
          <cell r="FU83">
            <v>0</v>
          </cell>
          <cell r="FV83">
            <v>0</v>
          </cell>
          <cell r="FW83">
            <v>0</v>
          </cell>
          <cell r="FX83">
            <v>84</v>
          </cell>
          <cell r="FY83">
            <v>93</v>
          </cell>
          <cell r="FZ83">
            <v>139</v>
          </cell>
          <cell r="GE83">
            <v>0.77083333333333504</v>
          </cell>
          <cell r="GF83">
            <v>0</v>
          </cell>
          <cell r="GG83">
            <v>0</v>
          </cell>
          <cell r="GH83">
            <v>0</v>
          </cell>
          <cell r="GI83">
            <v>0</v>
          </cell>
          <cell r="GJ83">
            <v>0</v>
          </cell>
          <cell r="GK83">
            <v>0</v>
          </cell>
          <cell r="GL83">
            <v>300</v>
          </cell>
          <cell r="GM83">
            <v>0</v>
          </cell>
          <cell r="GN83">
            <v>21</v>
          </cell>
          <cell r="GO83">
            <v>0</v>
          </cell>
          <cell r="GP83">
            <v>0</v>
          </cell>
          <cell r="GQ83">
            <v>0</v>
          </cell>
          <cell r="GR83">
            <v>0</v>
          </cell>
          <cell r="GS83">
            <v>374</v>
          </cell>
          <cell r="GT83">
            <v>0</v>
          </cell>
          <cell r="GU83">
            <v>0</v>
          </cell>
          <cell r="GV83">
            <v>0</v>
          </cell>
          <cell r="GW83">
            <v>0</v>
          </cell>
          <cell r="GX83">
            <v>0</v>
          </cell>
          <cell r="GY83">
            <v>565</v>
          </cell>
          <cell r="GZ83">
            <v>0</v>
          </cell>
          <cell r="HA83">
            <v>0</v>
          </cell>
          <cell r="HB83">
            <v>0</v>
          </cell>
          <cell r="HC83">
            <v>0</v>
          </cell>
          <cell r="HD83">
            <v>0</v>
          </cell>
          <cell r="HE83">
            <v>0</v>
          </cell>
          <cell r="HF83">
            <v>0</v>
          </cell>
          <cell r="HG83">
            <v>0</v>
          </cell>
          <cell r="HH83">
            <v>0</v>
          </cell>
          <cell r="HI83">
            <v>0</v>
          </cell>
          <cell r="HJ83">
            <v>0</v>
          </cell>
          <cell r="HK83">
            <v>0</v>
          </cell>
          <cell r="HL83">
            <v>0</v>
          </cell>
          <cell r="HM83">
            <v>0</v>
          </cell>
          <cell r="HN83">
            <v>0</v>
          </cell>
          <cell r="HO83">
            <v>0</v>
          </cell>
          <cell r="HP83">
            <v>0</v>
          </cell>
          <cell r="HQ83">
            <v>321</v>
          </cell>
          <cell r="HR83">
            <v>374</v>
          </cell>
          <cell r="HS83">
            <v>565</v>
          </cell>
        </row>
        <row r="84">
          <cell r="EL84">
            <v>0.781250000000002</v>
          </cell>
          <cell r="EM84">
            <v>0</v>
          </cell>
          <cell r="EN84">
            <v>0</v>
          </cell>
          <cell r="EO84">
            <v>0</v>
          </cell>
          <cell r="EP84">
            <v>0</v>
          </cell>
          <cell r="EQ84">
            <v>0</v>
          </cell>
          <cell r="ER84">
            <v>0</v>
          </cell>
          <cell r="ES84">
            <v>72</v>
          </cell>
          <cell r="ET84">
            <v>0</v>
          </cell>
          <cell r="EU84">
            <v>4</v>
          </cell>
          <cell r="EV84">
            <v>0</v>
          </cell>
          <cell r="EW84">
            <v>0</v>
          </cell>
          <cell r="EX84">
            <v>0</v>
          </cell>
          <cell r="EY84">
            <v>0</v>
          </cell>
          <cell r="EZ84">
            <v>115</v>
          </cell>
          <cell r="FA84">
            <v>0</v>
          </cell>
          <cell r="FB84">
            <v>0</v>
          </cell>
          <cell r="FC84">
            <v>0</v>
          </cell>
          <cell r="FD84">
            <v>0</v>
          </cell>
          <cell r="FE84">
            <v>0</v>
          </cell>
          <cell r="FF84">
            <v>156</v>
          </cell>
          <cell r="FG84">
            <v>0</v>
          </cell>
          <cell r="FH84">
            <v>0</v>
          </cell>
          <cell r="FI84">
            <v>0</v>
          </cell>
          <cell r="FJ84">
            <v>0</v>
          </cell>
          <cell r="FK84">
            <v>0</v>
          </cell>
          <cell r="FL84">
            <v>0</v>
          </cell>
          <cell r="FM84">
            <v>0</v>
          </cell>
          <cell r="FN84">
            <v>0</v>
          </cell>
          <cell r="FO84">
            <v>0</v>
          </cell>
          <cell r="FP84">
            <v>0</v>
          </cell>
          <cell r="FQ84">
            <v>0</v>
          </cell>
          <cell r="FR84">
            <v>0</v>
          </cell>
          <cell r="FS84">
            <v>0</v>
          </cell>
          <cell r="FT84">
            <v>0</v>
          </cell>
          <cell r="FU84">
            <v>0</v>
          </cell>
          <cell r="FV84">
            <v>0</v>
          </cell>
          <cell r="FW84">
            <v>0</v>
          </cell>
          <cell r="FX84">
            <v>76</v>
          </cell>
          <cell r="FY84">
            <v>115</v>
          </cell>
          <cell r="FZ84">
            <v>156</v>
          </cell>
          <cell r="GE84">
            <v>0.781250000000002</v>
          </cell>
          <cell r="GF84">
            <v>0</v>
          </cell>
          <cell r="GG84">
            <v>0</v>
          </cell>
          <cell r="GH84">
            <v>0</v>
          </cell>
          <cell r="GI84">
            <v>0</v>
          </cell>
          <cell r="GJ84">
            <v>0</v>
          </cell>
          <cell r="GK84">
            <v>0</v>
          </cell>
          <cell r="GL84">
            <v>278</v>
          </cell>
          <cell r="GM84">
            <v>0</v>
          </cell>
          <cell r="GN84">
            <v>22</v>
          </cell>
          <cell r="GO84">
            <v>0</v>
          </cell>
          <cell r="GP84">
            <v>0</v>
          </cell>
          <cell r="GQ84">
            <v>0</v>
          </cell>
          <cell r="GR84">
            <v>0</v>
          </cell>
          <cell r="GS84">
            <v>399</v>
          </cell>
          <cell r="GT84">
            <v>0</v>
          </cell>
          <cell r="GU84">
            <v>0</v>
          </cell>
          <cell r="GV84">
            <v>0</v>
          </cell>
          <cell r="GW84">
            <v>0</v>
          </cell>
          <cell r="GX84">
            <v>0</v>
          </cell>
          <cell r="GY84">
            <v>533</v>
          </cell>
          <cell r="GZ84">
            <v>0</v>
          </cell>
          <cell r="HA84">
            <v>0</v>
          </cell>
          <cell r="HB84">
            <v>0</v>
          </cell>
          <cell r="HC84">
            <v>0</v>
          </cell>
          <cell r="HD84">
            <v>0</v>
          </cell>
          <cell r="HE84">
            <v>0</v>
          </cell>
          <cell r="HF84">
            <v>0</v>
          </cell>
          <cell r="HG84">
            <v>0</v>
          </cell>
          <cell r="HH84">
            <v>0</v>
          </cell>
          <cell r="HI84">
            <v>0</v>
          </cell>
          <cell r="HJ84">
            <v>0</v>
          </cell>
          <cell r="HK84">
            <v>0</v>
          </cell>
          <cell r="HL84">
            <v>0</v>
          </cell>
          <cell r="HM84">
            <v>0</v>
          </cell>
          <cell r="HN84">
            <v>0</v>
          </cell>
          <cell r="HO84">
            <v>0</v>
          </cell>
          <cell r="HP84">
            <v>0</v>
          </cell>
          <cell r="HQ84">
            <v>300</v>
          </cell>
          <cell r="HR84">
            <v>399</v>
          </cell>
          <cell r="HS84">
            <v>533</v>
          </cell>
        </row>
        <row r="85">
          <cell r="EL85">
            <v>0.79166666666666896</v>
          </cell>
          <cell r="EM85">
            <v>0</v>
          </cell>
          <cell r="EN85">
            <v>0</v>
          </cell>
          <cell r="EO85">
            <v>0</v>
          </cell>
          <cell r="EP85">
            <v>0</v>
          </cell>
          <cell r="EQ85">
            <v>0</v>
          </cell>
          <cell r="ER85">
            <v>0</v>
          </cell>
          <cell r="ES85">
            <v>74</v>
          </cell>
          <cell r="ET85">
            <v>0</v>
          </cell>
          <cell r="EU85">
            <v>6</v>
          </cell>
          <cell r="EV85">
            <v>0</v>
          </cell>
          <cell r="EW85">
            <v>0</v>
          </cell>
          <cell r="EX85">
            <v>0</v>
          </cell>
          <cell r="EY85">
            <v>0</v>
          </cell>
          <cell r="EZ85">
            <v>109</v>
          </cell>
          <cell r="FA85">
            <v>0</v>
          </cell>
          <cell r="FB85">
            <v>0</v>
          </cell>
          <cell r="FC85">
            <v>0</v>
          </cell>
          <cell r="FD85">
            <v>0</v>
          </cell>
          <cell r="FE85">
            <v>0</v>
          </cell>
          <cell r="FF85">
            <v>150</v>
          </cell>
          <cell r="FG85">
            <v>0</v>
          </cell>
          <cell r="FH85">
            <v>0</v>
          </cell>
          <cell r="FI85">
            <v>0</v>
          </cell>
          <cell r="FJ85">
            <v>0</v>
          </cell>
          <cell r="FK85">
            <v>0</v>
          </cell>
          <cell r="FL85">
            <v>0</v>
          </cell>
          <cell r="FM85">
            <v>0</v>
          </cell>
          <cell r="FN85">
            <v>0</v>
          </cell>
          <cell r="FO85">
            <v>0</v>
          </cell>
          <cell r="FP85">
            <v>0</v>
          </cell>
          <cell r="FQ85">
            <v>0</v>
          </cell>
          <cell r="FR85">
            <v>0</v>
          </cell>
          <cell r="FS85">
            <v>0</v>
          </cell>
          <cell r="FT85">
            <v>0</v>
          </cell>
          <cell r="FU85">
            <v>0</v>
          </cell>
          <cell r="FV85">
            <v>0</v>
          </cell>
          <cell r="FW85">
            <v>0</v>
          </cell>
          <cell r="FX85">
            <v>80</v>
          </cell>
          <cell r="FY85">
            <v>109</v>
          </cell>
          <cell r="FZ85">
            <v>150</v>
          </cell>
          <cell r="GE85">
            <v>0.79166666666666896</v>
          </cell>
          <cell r="GF85">
            <v>0</v>
          </cell>
          <cell r="GG85">
            <v>0</v>
          </cell>
          <cell r="GH85">
            <v>0</v>
          </cell>
          <cell r="GI85">
            <v>0</v>
          </cell>
          <cell r="GJ85">
            <v>0</v>
          </cell>
          <cell r="GK85">
            <v>0</v>
          </cell>
          <cell r="GL85">
            <v>256</v>
          </cell>
          <cell r="GM85">
            <v>0</v>
          </cell>
          <cell r="GN85">
            <v>23</v>
          </cell>
          <cell r="GO85">
            <v>0</v>
          </cell>
          <cell r="GP85">
            <v>0</v>
          </cell>
          <cell r="GQ85">
            <v>0</v>
          </cell>
          <cell r="GR85">
            <v>0</v>
          </cell>
          <cell r="GS85">
            <v>418</v>
          </cell>
          <cell r="GT85">
            <v>0</v>
          </cell>
          <cell r="GU85">
            <v>0</v>
          </cell>
          <cell r="GV85">
            <v>0</v>
          </cell>
          <cell r="GW85">
            <v>0</v>
          </cell>
          <cell r="GX85">
            <v>0</v>
          </cell>
          <cell r="GY85">
            <v>459</v>
          </cell>
          <cell r="GZ85">
            <v>0</v>
          </cell>
          <cell r="HA85">
            <v>0</v>
          </cell>
          <cell r="HB85">
            <v>0</v>
          </cell>
          <cell r="HC85">
            <v>0</v>
          </cell>
          <cell r="HD85">
            <v>0</v>
          </cell>
          <cell r="HE85">
            <v>0</v>
          </cell>
          <cell r="HF85">
            <v>0</v>
          </cell>
          <cell r="HG85">
            <v>0</v>
          </cell>
          <cell r="HH85">
            <v>0</v>
          </cell>
          <cell r="HI85">
            <v>0</v>
          </cell>
          <cell r="HJ85">
            <v>0</v>
          </cell>
          <cell r="HK85">
            <v>0</v>
          </cell>
          <cell r="HL85">
            <v>0</v>
          </cell>
          <cell r="HM85">
            <v>0</v>
          </cell>
          <cell r="HN85">
            <v>0</v>
          </cell>
          <cell r="HO85">
            <v>0</v>
          </cell>
          <cell r="HP85">
            <v>0</v>
          </cell>
          <cell r="HQ85">
            <v>279</v>
          </cell>
          <cell r="HR85">
            <v>418</v>
          </cell>
          <cell r="HS85">
            <v>459</v>
          </cell>
        </row>
        <row r="86">
          <cell r="EL86">
            <v>0.80208333333333603</v>
          </cell>
          <cell r="EM86">
            <v>0</v>
          </cell>
          <cell r="EN86">
            <v>0</v>
          </cell>
          <cell r="EO86">
            <v>0</v>
          </cell>
          <cell r="EP86">
            <v>0</v>
          </cell>
          <cell r="EQ86">
            <v>0</v>
          </cell>
          <cell r="ER86">
            <v>0</v>
          </cell>
          <cell r="ES86">
            <v>74</v>
          </cell>
          <cell r="ET86">
            <v>0</v>
          </cell>
          <cell r="EU86">
            <v>7</v>
          </cell>
          <cell r="EV86">
            <v>0</v>
          </cell>
          <cell r="EW86">
            <v>0</v>
          </cell>
          <cell r="EX86">
            <v>0</v>
          </cell>
          <cell r="EY86">
            <v>0</v>
          </cell>
          <cell r="EZ86">
            <v>57</v>
          </cell>
          <cell r="FA86">
            <v>0</v>
          </cell>
          <cell r="FB86">
            <v>0</v>
          </cell>
          <cell r="FC86">
            <v>0</v>
          </cell>
          <cell r="FD86">
            <v>0</v>
          </cell>
          <cell r="FE86">
            <v>0</v>
          </cell>
          <cell r="FF86">
            <v>120</v>
          </cell>
          <cell r="FG86">
            <v>0</v>
          </cell>
          <cell r="FH86">
            <v>0</v>
          </cell>
          <cell r="FI86">
            <v>0</v>
          </cell>
          <cell r="FJ86">
            <v>0</v>
          </cell>
          <cell r="FK86">
            <v>0</v>
          </cell>
          <cell r="FL86">
            <v>0</v>
          </cell>
          <cell r="FM86">
            <v>0</v>
          </cell>
          <cell r="FN86">
            <v>0</v>
          </cell>
          <cell r="FO86">
            <v>0</v>
          </cell>
          <cell r="FP86">
            <v>0</v>
          </cell>
          <cell r="FQ86">
            <v>0</v>
          </cell>
          <cell r="FR86">
            <v>0</v>
          </cell>
          <cell r="FS86">
            <v>0</v>
          </cell>
          <cell r="FT86">
            <v>0</v>
          </cell>
          <cell r="FU86">
            <v>0</v>
          </cell>
          <cell r="FV86">
            <v>0</v>
          </cell>
          <cell r="FW86">
            <v>0</v>
          </cell>
          <cell r="FX86">
            <v>81</v>
          </cell>
          <cell r="FY86">
            <v>57</v>
          </cell>
          <cell r="FZ86">
            <v>120</v>
          </cell>
          <cell r="GE86">
            <v>0.80208333333333603</v>
          </cell>
          <cell r="GF86">
            <v>0</v>
          </cell>
          <cell r="GG86">
            <v>0</v>
          </cell>
          <cell r="GH86">
            <v>0</v>
          </cell>
          <cell r="GI86">
            <v>0</v>
          </cell>
          <cell r="GJ86">
            <v>0</v>
          </cell>
          <cell r="GK86">
            <v>0</v>
          </cell>
          <cell r="GL86">
            <v>182</v>
          </cell>
          <cell r="GM86">
            <v>0</v>
          </cell>
          <cell r="GN86">
            <v>17</v>
          </cell>
          <cell r="GO86">
            <v>0</v>
          </cell>
          <cell r="GP86">
            <v>0</v>
          </cell>
          <cell r="GQ86">
            <v>0</v>
          </cell>
          <cell r="GR86">
            <v>0</v>
          </cell>
          <cell r="GS86">
            <v>309</v>
          </cell>
          <cell r="GT86">
            <v>0</v>
          </cell>
          <cell r="GU86">
            <v>0</v>
          </cell>
          <cell r="GV86">
            <v>0</v>
          </cell>
          <cell r="GW86">
            <v>0</v>
          </cell>
          <cell r="GX86">
            <v>0</v>
          </cell>
          <cell r="GY86">
            <v>309</v>
          </cell>
          <cell r="GZ86">
            <v>0</v>
          </cell>
          <cell r="HA86">
            <v>0</v>
          </cell>
          <cell r="HB86">
            <v>0</v>
          </cell>
          <cell r="HC86">
            <v>0</v>
          </cell>
          <cell r="HD86">
            <v>0</v>
          </cell>
          <cell r="HE86">
            <v>0</v>
          </cell>
          <cell r="HF86">
            <v>0</v>
          </cell>
          <cell r="HG86">
            <v>0</v>
          </cell>
          <cell r="HH86">
            <v>0</v>
          </cell>
          <cell r="HI86">
            <v>0</v>
          </cell>
          <cell r="HJ86">
            <v>0</v>
          </cell>
          <cell r="HK86">
            <v>0</v>
          </cell>
          <cell r="HL86">
            <v>0</v>
          </cell>
          <cell r="HM86">
            <v>0</v>
          </cell>
          <cell r="HN86">
            <v>0</v>
          </cell>
          <cell r="HO86">
            <v>0</v>
          </cell>
          <cell r="HP86">
            <v>0</v>
          </cell>
          <cell r="HQ86">
            <v>199</v>
          </cell>
          <cell r="HR86">
            <v>309</v>
          </cell>
          <cell r="HS86">
            <v>309</v>
          </cell>
        </row>
        <row r="87">
          <cell r="EL87">
            <v>0.812500000000002</v>
          </cell>
          <cell r="EM87">
            <v>0</v>
          </cell>
          <cell r="EN87">
            <v>0</v>
          </cell>
          <cell r="EO87">
            <v>0</v>
          </cell>
          <cell r="EP87">
            <v>0</v>
          </cell>
          <cell r="EQ87">
            <v>0</v>
          </cell>
          <cell r="ER87">
            <v>0</v>
          </cell>
          <cell r="ES87">
            <v>58</v>
          </cell>
          <cell r="ET87">
            <v>0</v>
          </cell>
          <cell r="EU87">
            <v>5</v>
          </cell>
          <cell r="EV87">
            <v>0</v>
          </cell>
          <cell r="EW87">
            <v>0</v>
          </cell>
          <cell r="EX87">
            <v>0</v>
          </cell>
          <cell r="EY87">
            <v>0</v>
          </cell>
          <cell r="EZ87">
            <v>118</v>
          </cell>
          <cell r="FA87">
            <v>0</v>
          </cell>
          <cell r="FB87">
            <v>0</v>
          </cell>
          <cell r="FC87">
            <v>0</v>
          </cell>
          <cell r="FD87">
            <v>0</v>
          </cell>
          <cell r="FE87">
            <v>0</v>
          </cell>
          <cell r="FF87">
            <v>107</v>
          </cell>
          <cell r="FG87">
            <v>0</v>
          </cell>
          <cell r="FH87">
            <v>0</v>
          </cell>
          <cell r="FI87">
            <v>0</v>
          </cell>
          <cell r="FJ87">
            <v>0</v>
          </cell>
          <cell r="FK87">
            <v>0</v>
          </cell>
          <cell r="FL87">
            <v>0</v>
          </cell>
          <cell r="FM87">
            <v>0</v>
          </cell>
          <cell r="FN87">
            <v>0</v>
          </cell>
          <cell r="FO87">
            <v>0</v>
          </cell>
          <cell r="FP87">
            <v>0</v>
          </cell>
          <cell r="FQ87">
            <v>0</v>
          </cell>
          <cell r="FR87">
            <v>0</v>
          </cell>
          <cell r="FS87">
            <v>0</v>
          </cell>
          <cell r="FT87">
            <v>0</v>
          </cell>
          <cell r="FU87">
            <v>0</v>
          </cell>
          <cell r="FV87">
            <v>0</v>
          </cell>
          <cell r="FW87">
            <v>0</v>
          </cell>
          <cell r="FX87">
            <v>63</v>
          </cell>
          <cell r="FY87">
            <v>118</v>
          </cell>
          <cell r="FZ87">
            <v>107</v>
          </cell>
          <cell r="GE87">
            <v>0.812500000000002</v>
          </cell>
          <cell r="GF87">
            <v>0</v>
          </cell>
          <cell r="GG87">
            <v>0</v>
          </cell>
          <cell r="GH87">
            <v>0</v>
          </cell>
          <cell r="GI87">
            <v>0</v>
          </cell>
          <cell r="GJ87">
            <v>0</v>
          </cell>
          <cell r="GK87">
            <v>0</v>
          </cell>
          <cell r="GL87">
            <v>108</v>
          </cell>
          <cell r="GM87">
            <v>0</v>
          </cell>
          <cell r="GN87">
            <v>10</v>
          </cell>
          <cell r="GO87">
            <v>0</v>
          </cell>
          <cell r="GP87">
            <v>0</v>
          </cell>
          <cell r="GQ87">
            <v>0</v>
          </cell>
          <cell r="GR87">
            <v>0</v>
          </cell>
          <cell r="GS87">
            <v>252</v>
          </cell>
          <cell r="GT87">
            <v>0</v>
          </cell>
          <cell r="GU87">
            <v>0</v>
          </cell>
          <cell r="GV87">
            <v>0</v>
          </cell>
          <cell r="GW87">
            <v>0</v>
          </cell>
          <cell r="GX87">
            <v>0</v>
          </cell>
          <cell r="GY87">
            <v>189</v>
          </cell>
          <cell r="GZ87">
            <v>0</v>
          </cell>
          <cell r="HA87">
            <v>0</v>
          </cell>
          <cell r="HB87">
            <v>0</v>
          </cell>
          <cell r="HC87">
            <v>0</v>
          </cell>
          <cell r="HD87">
            <v>0</v>
          </cell>
          <cell r="HE87">
            <v>0</v>
          </cell>
          <cell r="HF87">
            <v>0</v>
          </cell>
          <cell r="HG87">
            <v>0</v>
          </cell>
          <cell r="HH87">
            <v>0</v>
          </cell>
          <cell r="HI87">
            <v>0</v>
          </cell>
          <cell r="HJ87">
            <v>0</v>
          </cell>
          <cell r="HK87">
            <v>0</v>
          </cell>
          <cell r="HL87">
            <v>0</v>
          </cell>
          <cell r="HM87">
            <v>0</v>
          </cell>
          <cell r="HN87">
            <v>0</v>
          </cell>
          <cell r="HO87">
            <v>0</v>
          </cell>
          <cell r="HP87">
            <v>0</v>
          </cell>
          <cell r="HQ87">
            <v>118</v>
          </cell>
          <cell r="HR87">
            <v>252</v>
          </cell>
          <cell r="HS87">
            <v>189</v>
          </cell>
        </row>
        <row r="88">
          <cell r="EL88">
            <v>0.82291666666666896</v>
          </cell>
          <cell r="EM88">
            <v>0</v>
          </cell>
          <cell r="EN88">
            <v>0</v>
          </cell>
          <cell r="EO88">
            <v>0</v>
          </cell>
          <cell r="EP88">
            <v>0</v>
          </cell>
          <cell r="EQ88">
            <v>0</v>
          </cell>
          <cell r="ER88">
            <v>0</v>
          </cell>
          <cell r="ES88">
            <v>50</v>
          </cell>
          <cell r="ET88">
            <v>0</v>
          </cell>
          <cell r="EU88">
            <v>5</v>
          </cell>
          <cell r="EV88">
            <v>0</v>
          </cell>
          <cell r="EW88">
            <v>0</v>
          </cell>
          <cell r="EX88">
            <v>0</v>
          </cell>
          <cell r="EY88">
            <v>0</v>
          </cell>
          <cell r="EZ88">
            <v>134</v>
          </cell>
          <cell r="FA88">
            <v>0</v>
          </cell>
          <cell r="FB88">
            <v>0</v>
          </cell>
          <cell r="FC88">
            <v>0</v>
          </cell>
          <cell r="FD88">
            <v>0</v>
          </cell>
          <cell r="FE88">
            <v>0</v>
          </cell>
          <cell r="FF88">
            <v>82</v>
          </cell>
          <cell r="FG88">
            <v>0</v>
          </cell>
          <cell r="FH88">
            <v>0</v>
          </cell>
          <cell r="FI88">
            <v>0</v>
          </cell>
          <cell r="FJ88">
            <v>0</v>
          </cell>
          <cell r="FK88">
            <v>0</v>
          </cell>
          <cell r="FL88">
            <v>0</v>
          </cell>
          <cell r="FM88">
            <v>0</v>
          </cell>
          <cell r="FN88">
            <v>0</v>
          </cell>
          <cell r="FO88">
            <v>0</v>
          </cell>
          <cell r="FP88">
            <v>0</v>
          </cell>
          <cell r="FQ88">
            <v>0</v>
          </cell>
          <cell r="FR88">
            <v>0</v>
          </cell>
          <cell r="FS88">
            <v>0</v>
          </cell>
          <cell r="FT88">
            <v>0</v>
          </cell>
          <cell r="FU88">
            <v>0</v>
          </cell>
          <cell r="FV88">
            <v>0</v>
          </cell>
          <cell r="FW88">
            <v>0</v>
          </cell>
          <cell r="FX88">
            <v>55</v>
          </cell>
          <cell r="FY88">
            <v>134</v>
          </cell>
          <cell r="FZ88">
            <v>82</v>
          </cell>
          <cell r="GE88">
            <v>0.82291666666666896</v>
          </cell>
          <cell r="GF88">
            <v>0</v>
          </cell>
          <cell r="GG88">
            <v>0</v>
          </cell>
          <cell r="GH88">
            <v>0</v>
          </cell>
          <cell r="GI88">
            <v>0</v>
          </cell>
          <cell r="GJ88">
            <v>0</v>
          </cell>
          <cell r="GK88">
            <v>0</v>
          </cell>
          <cell r="GL88">
            <v>50</v>
          </cell>
          <cell r="GM88">
            <v>0</v>
          </cell>
          <cell r="GN88">
            <v>5</v>
          </cell>
          <cell r="GO88">
            <v>0</v>
          </cell>
          <cell r="GP88">
            <v>0</v>
          </cell>
          <cell r="GQ88">
            <v>0</v>
          </cell>
          <cell r="GR88">
            <v>0</v>
          </cell>
          <cell r="GS88">
            <v>134</v>
          </cell>
          <cell r="GT88">
            <v>0</v>
          </cell>
          <cell r="GU88">
            <v>0</v>
          </cell>
          <cell r="GV88">
            <v>0</v>
          </cell>
          <cell r="GW88">
            <v>0</v>
          </cell>
          <cell r="GX88">
            <v>0</v>
          </cell>
          <cell r="GY88">
            <v>82</v>
          </cell>
          <cell r="GZ88">
            <v>0</v>
          </cell>
          <cell r="HA88">
            <v>0</v>
          </cell>
          <cell r="HB88">
            <v>0</v>
          </cell>
          <cell r="HC88">
            <v>0</v>
          </cell>
          <cell r="HD88">
            <v>0</v>
          </cell>
          <cell r="HE88">
            <v>0</v>
          </cell>
          <cell r="HF88">
            <v>0</v>
          </cell>
          <cell r="HG88">
            <v>0</v>
          </cell>
          <cell r="HH88">
            <v>0</v>
          </cell>
          <cell r="HI88">
            <v>0</v>
          </cell>
          <cell r="HJ88">
            <v>0</v>
          </cell>
          <cell r="HK88">
            <v>0</v>
          </cell>
          <cell r="HL88">
            <v>0</v>
          </cell>
          <cell r="HM88">
            <v>0</v>
          </cell>
          <cell r="HN88">
            <v>0</v>
          </cell>
          <cell r="HO88">
            <v>0</v>
          </cell>
          <cell r="HP88">
            <v>0</v>
          </cell>
          <cell r="HQ88">
            <v>55</v>
          </cell>
          <cell r="HR88">
            <v>134</v>
          </cell>
          <cell r="HS88">
            <v>82</v>
          </cell>
        </row>
        <row r="89">
          <cell r="EL89">
            <v>8.8333333333333339</v>
          </cell>
          <cell r="EM89">
            <v>0</v>
          </cell>
          <cell r="EN89">
            <v>0</v>
          </cell>
          <cell r="EO89">
            <v>0</v>
          </cell>
          <cell r="EP89">
            <v>0</v>
          </cell>
          <cell r="EQ89">
            <v>0</v>
          </cell>
          <cell r="ER89">
            <v>0</v>
          </cell>
          <cell r="ES89">
            <v>0</v>
          </cell>
          <cell r="ET89">
            <v>0</v>
          </cell>
          <cell r="EU89">
            <v>0</v>
          </cell>
          <cell r="EV89">
            <v>0</v>
          </cell>
          <cell r="EW89">
            <v>0</v>
          </cell>
          <cell r="EX89">
            <v>0</v>
          </cell>
          <cell r="EY89">
            <v>0</v>
          </cell>
          <cell r="EZ89">
            <v>0</v>
          </cell>
          <cell r="FA89">
            <v>0</v>
          </cell>
          <cell r="FB89">
            <v>0</v>
          </cell>
          <cell r="FC89">
            <v>0</v>
          </cell>
          <cell r="FD89">
            <v>0</v>
          </cell>
          <cell r="FE89">
            <v>0</v>
          </cell>
          <cell r="FF89">
            <v>0</v>
          </cell>
          <cell r="FG89">
            <v>0</v>
          </cell>
          <cell r="FH89">
            <v>0</v>
          </cell>
          <cell r="FI89">
            <v>0</v>
          </cell>
          <cell r="FJ89">
            <v>0</v>
          </cell>
          <cell r="FK89">
            <v>0</v>
          </cell>
          <cell r="FL89">
            <v>0</v>
          </cell>
          <cell r="FM89">
            <v>0</v>
          </cell>
          <cell r="FN89">
            <v>0</v>
          </cell>
          <cell r="FO89">
            <v>0</v>
          </cell>
          <cell r="FP89">
            <v>0</v>
          </cell>
          <cell r="FQ89">
            <v>0</v>
          </cell>
          <cell r="FR89">
            <v>0</v>
          </cell>
          <cell r="FS89">
            <v>0</v>
          </cell>
          <cell r="FT89">
            <v>0</v>
          </cell>
          <cell r="FU89">
            <v>0</v>
          </cell>
          <cell r="FV89">
            <v>0</v>
          </cell>
          <cell r="FW89">
            <v>0</v>
          </cell>
          <cell r="FX89">
            <v>0</v>
          </cell>
          <cell r="FY89">
            <v>0</v>
          </cell>
          <cell r="FZ89">
            <v>0</v>
          </cell>
          <cell r="GE89">
            <v>8.8333333333333339</v>
          </cell>
          <cell r="GF89">
            <v>0</v>
          </cell>
          <cell r="GG89">
            <v>0</v>
          </cell>
          <cell r="GH89">
            <v>0</v>
          </cell>
          <cell r="GI89">
            <v>0</v>
          </cell>
          <cell r="GJ89">
            <v>0</v>
          </cell>
          <cell r="GK89">
            <v>0</v>
          </cell>
          <cell r="GL89">
            <v>0</v>
          </cell>
          <cell r="GM89">
            <v>0</v>
          </cell>
          <cell r="GN89">
            <v>0</v>
          </cell>
          <cell r="GO89">
            <v>0</v>
          </cell>
          <cell r="GP89">
            <v>0</v>
          </cell>
          <cell r="GQ89">
            <v>0</v>
          </cell>
          <cell r="GR89">
            <v>0</v>
          </cell>
          <cell r="GS89">
            <v>0</v>
          </cell>
          <cell r="GT89">
            <v>0</v>
          </cell>
          <cell r="GU89">
            <v>0</v>
          </cell>
          <cell r="GV89">
            <v>0</v>
          </cell>
          <cell r="GW89">
            <v>0</v>
          </cell>
          <cell r="GX89">
            <v>0</v>
          </cell>
          <cell r="GY89">
            <v>0</v>
          </cell>
          <cell r="GZ89">
            <v>0</v>
          </cell>
          <cell r="HA89">
            <v>0</v>
          </cell>
          <cell r="HB89">
            <v>0</v>
          </cell>
          <cell r="HC89">
            <v>0</v>
          </cell>
          <cell r="HD89">
            <v>0</v>
          </cell>
          <cell r="HE89">
            <v>0</v>
          </cell>
          <cell r="HF89">
            <v>0</v>
          </cell>
          <cell r="HG89">
            <v>0</v>
          </cell>
          <cell r="HH89">
            <v>0</v>
          </cell>
          <cell r="HI89">
            <v>0</v>
          </cell>
          <cell r="HJ89">
            <v>0</v>
          </cell>
          <cell r="HK89">
            <v>0</v>
          </cell>
          <cell r="HL89">
            <v>0</v>
          </cell>
          <cell r="HM89">
            <v>0</v>
          </cell>
          <cell r="HN89">
            <v>0</v>
          </cell>
          <cell r="HO89">
            <v>0</v>
          </cell>
          <cell r="HP89">
            <v>0</v>
          </cell>
          <cell r="HQ89">
            <v>0</v>
          </cell>
          <cell r="HR89">
            <v>0</v>
          </cell>
          <cell r="HS89">
            <v>0</v>
          </cell>
        </row>
        <row r="90">
          <cell r="EL90">
            <v>0.84375</v>
          </cell>
          <cell r="EM90">
            <v>0</v>
          </cell>
          <cell r="EN90">
            <v>0</v>
          </cell>
          <cell r="EO90">
            <v>0</v>
          </cell>
          <cell r="EP90">
            <v>0</v>
          </cell>
          <cell r="EQ90">
            <v>0</v>
          </cell>
          <cell r="ER90">
            <v>0</v>
          </cell>
          <cell r="ES90">
            <v>0</v>
          </cell>
          <cell r="ET90">
            <v>0</v>
          </cell>
          <cell r="EU90">
            <v>0</v>
          </cell>
          <cell r="EV90">
            <v>0</v>
          </cell>
          <cell r="EW90">
            <v>0</v>
          </cell>
          <cell r="EX90">
            <v>0</v>
          </cell>
          <cell r="EY90">
            <v>0</v>
          </cell>
          <cell r="EZ90">
            <v>0</v>
          </cell>
          <cell r="FA90">
            <v>0</v>
          </cell>
          <cell r="FB90">
            <v>0</v>
          </cell>
          <cell r="FC90">
            <v>0</v>
          </cell>
          <cell r="FD90">
            <v>0</v>
          </cell>
          <cell r="FE90">
            <v>0</v>
          </cell>
          <cell r="FF90">
            <v>0</v>
          </cell>
          <cell r="FG90">
            <v>0</v>
          </cell>
          <cell r="FH90">
            <v>0</v>
          </cell>
          <cell r="FI90">
            <v>0</v>
          </cell>
          <cell r="FJ90">
            <v>0</v>
          </cell>
          <cell r="FK90">
            <v>0</v>
          </cell>
          <cell r="FL90">
            <v>0</v>
          </cell>
          <cell r="FM90">
            <v>0</v>
          </cell>
          <cell r="FN90">
            <v>0</v>
          </cell>
          <cell r="FO90">
            <v>0</v>
          </cell>
          <cell r="FP90">
            <v>0</v>
          </cell>
          <cell r="FQ90">
            <v>0</v>
          </cell>
          <cell r="FR90">
            <v>0</v>
          </cell>
          <cell r="FS90">
            <v>0</v>
          </cell>
          <cell r="FT90">
            <v>0</v>
          </cell>
          <cell r="FU90">
            <v>0</v>
          </cell>
          <cell r="FV90">
            <v>0</v>
          </cell>
          <cell r="FW90">
            <v>0</v>
          </cell>
          <cell r="FX90">
            <v>0</v>
          </cell>
          <cell r="FY90">
            <v>0</v>
          </cell>
          <cell r="FZ90">
            <v>0</v>
          </cell>
          <cell r="GE90">
            <v>0.84375</v>
          </cell>
          <cell r="GF90">
            <v>0</v>
          </cell>
          <cell r="GG90">
            <v>0</v>
          </cell>
          <cell r="GH90">
            <v>0</v>
          </cell>
          <cell r="GI90">
            <v>0</v>
          </cell>
          <cell r="GJ90">
            <v>0</v>
          </cell>
          <cell r="GK90">
            <v>0</v>
          </cell>
          <cell r="GL90">
            <v>0</v>
          </cell>
          <cell r="GM90">
            <v>0</v>
          </cell>
          <cell r="GN90">
            <v>0</v>
          </cell>
          <cell r="GO90">
            <v>0</v>
          </cell>
          <cell r="GP90">
            <v>0</v>
          </cell>
          <cell r="GQ90">
            <v>0</v>
          </cell>
          <cell r="GR90">
            <v>0</v>
          </cell>
          <cell r="GS90">
            <v>0</v>
          </cell>
          <cell r="GT90">
            <v>0</v>
          </cell>
          <cell r="GU90">
            <v>0</v>
          </cell>
          <cell r="GV90">
            <v>0</v>
          </cell>
          <cell r="GW90">
            <v>0</v>
          </cell>
          <cell r="GX90">
            <v>0</v>
          </cell>
          <cell r="GY90">
            <v>0</v>
          </cell>
          <cell r="GZ90">
            <v>0</v>
          </cell>
          <cell r="HA90">
            <v>0</v>
          </cell>
          <cell r="HB90">
            <v>0</v>
          </cell>
          <cell r="HC90">
            <v>0</v>
          </cell>
          <cell r="HD90">
            <v>0</v>
          </cell>
          <cell r="HE90">
            <v>0</v>
          </cell>
          <cell r="HF90">
            <v>0</v>
          </cell>
          <cell r="HG90">
            <v>0</v>
          </cell>
          <cell r="HH90">
            <v>0</v>
          </cell>
          <cell r="HI90">
            <v>0</v>
          </cell>
          <cell r="HJ90">
            <v>0</v>
          </cell>
          <cell r="HK90">
            <v>0</v>
          </cell>
          <cell r="HL90">
            <v>0</v>
          </cell>
          <cell r="HM90">
            <v>0</v>
          </cell>
          <cell r="HN90">
            <v>0</v>
          </cell>
          <cell r="HO90">
            <v>0</v>
          </cell>
          <cell r="HP90">
            <v>0</v>
          </cell>
          <cell r="HQ90">
            <v>0</v>
          </cell>
          <cell r="HR90">
            <v>0</v>
          </cell>
          <cell r="HS90">
            <v>0</v>
          </cell>
        </row>
        <row r="91">
          <cell r="EL91">
            <v>0.85416666666666663</v>
          </cell>
          <cell r="EM91">
            <v>0</v>
          </cell>
          <cell r="EN91">
            <v>0</v>
          </cell>
          <cell r="EO91">
            <v>0</v>
          </cell>
          <cell r="EP91">
            <v>0</v>
          </cell>
          <cell r="EQ91">
            <v>0</v>
          </cell>
          <cell r="ER91">
            <v>0</v>
          </cell>
          <cell r="ES91">
            <v>0</v>
          </cell>
          <cell r="ET91">
            <v>0</v>
          </cell>
          <cell r="EU91">
            <v>0</v>
          </cell>
          <cell r="EV91">
            <v>0</v>
          </cell>
          <cell r="EW91">
            <v>0</v>
          </cell>
          <cell r="EX91">
            <v>0</v>
          </cell>
          <cell r="EY91">
            <v>0</v>
          </cell>
          <cell r="EZ91">
            <v>0</v>
          </cell>
          <cell r="FA91">
            <v>0</v>
          </cell>
          <cell r="FB91">
            <v>0</v>
          </cell>
          <cell r="FC91">
            <v>0</v>
          </cell>
          <cell r="FD91">
            <v>0</v>
          </cell>
          <cell r="FE91">
            <v>0</v>
          </cell>
          <cell r="FF91">
            <v>0</v>
          </cell>
          <cell r="FG91">
            <v>0</v>
          </cell>
          <cell r="FH91">
            <v>0</v>
          </cell>
          <cell r="FI91">
            <v>0</v>
          </cell>
          <cell r="FJ91">
            <v>0</v>
          </cell>
          <cell r="FK91">
            <v>0</v>
          </cell>
          <cell r="FL91">
            <v>0</v>
          </cell>
          <cell r="FM91">
            <v>0</v>
          </cell>
          <cell r="FN91">
            <v>0</v>
          </cell>
          <cell r="FO91">
            <v>0</v>
          </cell>
          <cell r="FP91">
            <v>0</v>
          </cell>
          <cell r="FQ91">
            <v>0</v>
          </cell>
          <cell r="FR91">
            <v>0</v>
          </cell>
          <cell r="FS91">
            <v>0</v>
          </cell>
          <cell r="FT91">
            <v>0</v>
          </cell>
          <cell r="FU91">
            <v>0</v>
          </cell>
          <cell r="FV91">
            <v>0</v>
          </cell>
          <cell r="FW91">
            <v>0</v>
          </cell>
          <cell r="FX91">
            <v>0</v>
          </cell>
          <cell r="FY91">
            <v>0</v>
          </cell>
          <cell r="FZ91">
            <v>0</v>
          </cell>
          <cell r="GE91">
            <v>0.85416666666666663</v>
          </cell>
          <cell r="GF91">
            <v>0</v>
          </cell>
          <cell r="GG91">
            <v>0</v>
          </cell>
          <cell r="GH91">
            <v>0</v>
          </cell>
          <cell r="GI91">
            <v>0</v>
          </cell>
          <cell r="GJ91">
            <v>0</v>
          </cell>
          <cell r="GK91">
            <v>0</v>
          </cell>
          <cell r="GL91">
            <v>0</v>
          </cell>
          <cell r="GM91">
            <v>0</v>
          </cell>
          <cell r="GN91">
            <v>0</v>
          </cell>
          <cell r="GO91">
            <v>0</v>
          </cell>
          <cell r="GP91">
            <v>0</v>
          </cell>
          <cell r="GQ91">
            <v>0</v>
          </cell>
          <cell r="GR91">
            <v>0</v>
          </cell>
          <cell r="GS91">
            <v>0</v>
          </cell>
          <cell r="GT91">
            <v>0</v>
          </cell>
          <cell r="GU91">
            <v>0</v>
          </cell>
          <cell r="GV91">
            <v>0</v>
          </cell>
          <cell r="GW91">
            <v>0</v>
          </cell>
          <cell r="GX91">
            <v>0</v>
          </cell>
          <cell r="GY91">
            <v>0</v>
          </cell>
          <cell r="GZ91">
            <v>0</v>
          </cell>
          <cell r="HA91">
            <v>0</v>
          </cell>
          <cell r="HB91">
            <v>0</v>
          </cell>
          <cell r="HC91">
            <v>0</v>
          </cell>
          <cell r="HD91">
            <v>0</v>
          </cell>
          <cell r="HE91">
            <v>0</v>
          </cell>
          <cell r="HF91">
            <v>0</v>
          </cell>
          <cell r="HG91">
            <v>0</v>
          </cell>
          <cell r="HH91">
            <v>0</v>
          </cell>
          <cell r="HI91">
            <v>0</v>
          </cell>
          <cell r="HJ91">
            <v>0</v>
          </cell>
          <cell r="HK91">
            <v>0</v>
          </cell>
          <cell r="HL91">
            <v>0</v>
          </cell>
          <cell r="HM91">
            <v>0</v>
          </cell>
          <cell r="HN91">
            <v>0</v>
          </cell>
          <cell r="HO91">
            <v>0</v>
          </cell>
          <cell r="HP91">
            <v>0</v>
          </cell>
          <cell r="HQ91">
            <v>0</v>
          </cell>
          <cell r="HR91">
            <v>0</v>
          </cell>
          <cell r="HS91">
            <v>0</v>
          </cell>
        </row>
        <row r="92">
          <cell r="EL92">
            <v>0.86458333333333337</v>
          </cell>
          <cell r="EM92">
            <v>0</v>
          </cell>
          <cell r="EN92">
            <v>0</v>
          </cell>
          <cell r="EO92">
            <v>0</v>
          </cell>
          <cell r="EP92">
            <v>0</v>
          </cell>
          <cell r="EQ92">
            <v>0</v>
          </cell>
          <cell r="ER92">
            <v>0</v>
          </cell>
          <cell r="ES92">
            <v>0</v>
          </cell>
          <cell r="ET92">
            <v>0</v>
          </cell>
          <cell r="EU92">
            <v>0</v>
          </cell>
          <cell r="EV92">
            <v>0</v>
          </cell>
          <cell r="EW92">
            <v>0</v>
          </cell>
          <cell r="EX92">
            <v>0</v>
          </cell>
          <cell r="EY92">
            <v>0</v>
          </cell>
          <cell r="EZ92">
            <v>0</v>
          </cell>
          <cell r="FA92">
            <v>0</v>
          </cell>
          <cell r="FB92">
            <v>0</v>
          </cell>
          <cell r="FC92">
            <v>0</v>
          </cell>
          <cell r="FD92">
            <v>0</v>
          </cell>
          <cell r="FE92">
            <v>0</v>
          </cell>
          <cell r="FF92">
            <v>0</v>
          </cell>
          <cell r="FG92">
            <v>0</v>
          </cell>
          <cell r="FH92">
            <v>0</v>
          </cell>
          <cell r="FI92">
            <v>0</v>
          </cell>
          <cell r="FJ92">
            <v>0</v>
          </cell>
          <cell r="FK92">
            <v>0</v>
          </cell>
          <cell r="FL92">
            <v>0</v>
          </cell>
          <cell r="FM92">
            <v>0</v>
          </cell>
          <cell r="FN92">
            <v>0</v>
          </cell>
          <cell r="FO92">
            <v>0</v>
          </cell>
          <cell r="FP92">
            <v>0</v>
          </cell>
          <cell r="FQ92">
            <v>0</v>
          </cell>
          <cell r="FR92">
            <v>0</v>
          </cell>
          <cell r="FS92">
            <v>0</v>
          </cell>
          <cell r="FT92">
            <v>0</v>
          </cell>
          <cell r="FU92">
            <v>0</v>
          </cell>
          <cell r="FV92">
            <v>0</v>
          </cell>
          <cell r="FW92">
            <v>0</v>
          </cell>
          <cell r="FX92">
            <v>0</v>
          </cell>
          <cell r="FY92">
            <v>0</v>
          </cell>
          <cell r="FZ92">
            <v>0</v>
          </cell>
          <cell r="GE92">
            <v>0.86458333333333337</v>
          </cell>
          <cell r="GF92">
            <v>0</v>
          </cell>
          <cell r="GG92">
            <v>0</v>
          </cell>
          <cell r="GH92">
            <v>0</v>
          </cell>
          <cell r="GI92">
            <v>0</v>
          </cell>
          <cell r="GJ92">
            <v>0</v>
          </cell>
          <cell r="GK92">
            <v>0</v>
          </cell>
          <cell r="GL92">
            <v>0</v>
          </cell>
          <cell r="GM92">
            <v>0</v>
          </cell>
          <cell r="GN92">
            <v>0</v>
          </cell>
          <cell r="GO92">
            <v>0</v>
          </cell>
          <cell r="GP92">
            <v>0</v>
          </cell>
          <cell r="GQ92">
            <v>0</v>
          </cell>
          <cell r="GR92">
            <v>0</v>
          </cell>
          <cell r="GS92">
            <v>0</v>
          </cell>
          <cell r="GT92">
            <v>0</v>
          </cell>
          <cell r="GU92">
            <v>0</v>
          </cell>
          <cell r="GV92">
            <v>0</v>
          </cell>
          <cell r="GW92">
            <v>0</v>
          </cell>
          <cell r="GX92">
            <v>0</v>
          </cell>
          <cell r="GY92">
            <v>0</v>
          </cell>
          <cell r="GZ92">
            <v>0</v>
          </cell>
          <cell r="HA92">
            <v>0</v>
          </cell>
          <cell r="HB92">
            <v>0</v>
          </cell>
          <cell r="HC92">
            <v>0</v>
          </cell>
          <cell r="HD92">
            <v>0</v>
          </cell>
          <cell r="HE92">
            <v>0</v>
          </cell>
          <cell r="HF92">
            <v>0</v>
          </cell>
          <cell r="HG92">
            <v>0</v>
          </cell>
          <cell r="HH92">
            <v>0</v>
          </cell>
          <cell r="HI92">
            <v>0</v>
          </cell>
          <cell r="HJ92">
            <v>0</v>
          </cell>
          <cell r="HK92">
            <v>0</v>
          </cell>
          <cell r="HL92">
            <v>0</v>
          </cell>
          <cell r="HM92">
            <v>0</v>
          </cell>
          <cell r="HN92">
            <v>0</v>
          </cell>
          <cell r="HO92">
            <v>0</v>
          </cell>
          <cell r="HP92">
            <v>0</v>
          </cell>
          <cell r="HQ92">
            <v>0</v>
          </cell>
          <cell r="HR92">
            <v>0</v>
          </cell>
          <cell r="HS92">
            <v>0</v>
          </cell>
        </row>
        <row r="93">
          <cell r="EL93">
            <v>0.875</v>
          </cell>
          <cell r="EM93">
            <v>0</v>
          </cell>
          <cell r="EN93">
            <v>0</v>
          </cell>
          <cell r="EO93">
            <v>0</v>
          </cell>
          <cell r="EP93">
            <v>0</v>
          </cell>
          <cell r="EQ93">
            <v>0</v>
          </cell>
          <cell r="ER93">
            <v>0</v>
          </cell>
          <cell r="ES93">
            <v>0</v>
          </cell>
          <cell r="ET93">
            <v>0</v>
          </cell>
          <cell r="EU93">
            <v>0</v>
          </cell>
          <cell r="EV93">
            <v>0</v>
          </cell>
          <cell r="EW93">
            <v>0</v>
          </cell>
          <cell r="EX93">
            <v>0</v>
          </cell>
          <cell r="EY93">
            <v>0</v>
          </cell>
          <cell r="EZ93">
            <v>0</v>
          </cell>
          <cell r="FA93">
            <v>0</v>
          </cell>
          <cell r="FB93">
            <v>0</v>
          </cell>
          <cell r="FC93">
            <v>0</v>
          </cell>
          <cell r="FD93">
            <v>0</v>
          </cell>
          <cell r="FE93">
            <v>0</v>
          </cell>
          <cell r="FF93">
            <v>0</v>
          </cell>
          <cell r="FG93">
            <v>0</v>
          </cell>
          <cell r="FH93">
            <v>0</v>
          </cell>
          <cell r="FI93">
            <v>0</v>
          </cell>
          <cell r="FJ93">
            <v>0</v>
          </cell>
          <cell r="FK93">
            <v>0</v>
          </cell>
          <cell r="FL93">
            <v>0</v>
          </cell>
          <cell r="FM93">
            <v>0</v>
          </cell>
          <cell r="FN93">
            <v>0</v>
          </cell>
          <cell r="FO93">
            <v>0</v>
          </cell>
          <cell r="FP93">
            <v>0</v>
          </cell>
          <cell r="FQ93">
            <v>0</v>
          </cell>
          <cell r="FR93">
            <v>0</v>
          </cell>
          <cell r="FS93">
            <v>0</v>
          </cell>
          <cell r="FT93">
            <v>0</v>
          </cell>
          <cell r="FU93">
            <v>0</v>
          </cell>
          <cell r="FV93">
            <v>0</v>
          </cell>
          <cell r="FW93">
            <v>0</v>
          </cell>
          <cell r="FX93">
            <v>0</v>
          </cell>
          <cell r="FY93">
            <v>0</v>
          </cell>
          <cell r="FZ93">
            <v>0</v>
          </cell>
          <cell r="GE93">
            <v>0.875</v>
          </cell>
          <cell r="GF93">
            <v>0</v>
          </cell>
          <cell r="GG93">
            <v>0</v>
          </cell>
          <cell r="GH93">
            <v>0</v>
          </cell>
          <cell r="GI93">
            <v>0</v>
          </cell>
          <cell r="GJ93">
            <v>0</v>
          </cell>
          <cell r="GK93">
            <v>0</v>
          </cell>
          <cell r="GL93">
            <v>0</v>
          </cell>
          <cell r="GM93">
            <v>0</v>
          </cell>
          <cell r="GN93">
            <v>0</v>
          </cell>
          <cell r="GO93">
            <v>0</v>
          </cell>
          <cell r="GP93">
            <v>0</v>
          </cell>
          <cell r="GQ93">
            <v>0</v>
          </cell>
          <cell r="GR93">
            <v>0</v>
          </cell>
          <cell r="GS93">
            <v>0</v>
          </cell>
          <cell r="GT93">
            <v>0</v>
          </cell>
          <cell r="GU93">
            <v>0</v>
          </cell>
          <cell r="GV93">
            <v>0</v>
          </cell>
          <cell r="GW93">
            <v>0</v>
          </cell>
          <cell r="GX93">
            <v>0</v>
          </cell>
          <cell r="GY93">
            <v>0</v>
          </cell>
          <cell r="GZ93">
            <v>0</v>
          </cell>
          <cell r="HA93">
            <v>0</v>
          </cell>
          <cell r="HB93">
            <v>0</v>
          </cell>
          <cell r="HC93">
            <v>0</v>
          </cell>
          <cell r="HD93">
            <v>0</v>
          </cell>
          <cell r="HE93">
            <v>0</v>
          </cell>
          <cell r="HF93">
            <v>0</v>
          </cell>
          <cell r="HG93">
            <v>0</v>
          </cell>
          <cell r="HH93">
            <v>0</v>
          </cell>
          <cell r="HI93">
            <v>0</v>
          </cell>
          <cell r="HJ93">
            <v>0</v>
          </cell>
          <cell r="HK93">
            <v>0</v>
          </cell>
          <cell r="HL93">
            <v>0</v>
          </cell>
          <cell r="HM93">
            <v>0</v>
          </cell>
          <cell r="HN93">
            <v>0</v>
          </cell>
          <cell r="HO93">
            <v>0</v>
          </cell>
          <cell r="HP93">
            <v>0</v>
          </cell>
          <cell r="HQ93">
            <v>0</v>
          </cell>
          <cell r="HR93">
            <v>0</v>
          </cell>
          <cell r="HS93">
            <v>0</v>
          </cell>
        </row>
        <row r="94">
          <cell r="EL94">
            <v>0.88541666666666663</v>
          </cell>
          <cell r="EM94">
            <v>0</v>
          </cell>
          <cell r="EN94">
            <v>0</v>
          </cell>
          <cell r="EO94">
            <v>0</v>
          </cell>
          <cell r="EP94">
            <v>0</v>
          </cell>
          <cell r="EQ94">
            <v>0</v>
          </cell>
          <cell r="ER94">
            <v>0</v>
          </cell>
          <cell r="ES94">
            <v>0</v>
          </cell>
          <cell r="ET94">
            <v>0</v>
          </cell>
          <cell r="EU94">
            <v>0</v>
          </cell>
          <cell r="EV94">
            <v>0</v>
          </cell>
          <cell r="EW94">
            <v>0</v>
          </cell>
          <cell r="EX94">
            <v>0</v>
          </cell>
          <cell r="EY94">
            <v>0</v>
          </cell>
          <cell r="EZ94">
            <v>0</v>
          </cell>
          <cell r="FA94">
            <v>0</v>
          </cell>
          <cell r="FB94">
            <v>0</v>
          </cell>
          <cell r="FC94">
            <v>0</v>
          </cell>
          <cell r="FD94">
            <v>0</v>
          </cell>
          <cell r="FE94">
            <v>0</v>
          </cell>
          <cell r="FF94">
            <v>0</v>
          </cell>
          <cell r="FG94">
            <v>0</v>
          </cell>
          <cell r="FH94">
            <v>0</v>
          </cell>
          <cell r="FI94">
            <v>0</v>
          </cell>
          <cell r="FJ94">
            <v>0</v>
          </cell>
          <cell r="FK94">
            <v>0</v>
          </cell>
          <cell r="FL94">
            <v>0</v>
          </cell>
          <cell r="FM94">
            <v>0</v>
          </cell>
          <cell r="FN94">
            <v>0</v>
          </cell>
          <cell r="FO94">
            <v>0</v>
          </cell>
          <cell r="FP94">
            <v>0</v>
          </cell>
          <cell r="FQ94">
            <v>0</v>
          </cell>
          <cell r="FR94">
            <v>0</v>
          </cell>
          <cell r="FS94">
            <v>0</v>
          </cell>
          <cell r="FT94">
            <v>0</v>
          </cell>
          <cell r="FU94">
            <v>0</v>
          </cell>
          <cell r="FV94">
            <v>0</v>
          </cell>
          <cell r="FW94">
            <v>0</v>
          </cell>
          <cell r="FX94">
            <v>0</v>
          </cell>
          <cell r="FY94">
            <v>0</v>
          </cell>
          <cell r="FZ94">
            <v>0</v>
          </cell>
          <cell r="GE94">
            <v>0.88541666666666663</v>
          </cell>
          <cell r="GF94">
            <v>0</v>
          </cell>
          <cell r="GG94">
            <v>0</v>
          </cell>
          <cell r="GH94">
            <v>0</v>
          </cell>
          <cell r="GI94">
            <v>0</v>
          </cell>
          <cell r="GJ94">
            <v>0</v>
          </cell>
          <cell r="GK94">
            <v>0</v>
          </cell>
          <cell r="GL94">
            <v>0</v>
          </cell>
          <cell r="GM94">
            <v>0</v>
          </cell>
          <cell r="GN94">
            <v>0</v>
          </cell>
          <cell r="GO94">
            <v>0</v>
          </cell>
          <cell r="GP94">
            <v>0</v>
          </cell>
          <cell r="GQ94">
            <v>0</v>
          </cell>
          <cell r="GR94">
            <v>0</v>
          </cell>
          <cell r="GS94">
            <v>0</v>
          </cell>
          <cell r="GT94">
            <v>0</v>
          </cell>
          <cell r="GU94">
            <v>0</v>
          </cell>
          <cell r="GV94">
            <v>0</v>
          </cell>
          <cell r="GW94">
            <v>0</v>
          </cell>
          <cell r="GX94">
            <v>0</v>
          </cell>
          <cell r="GY94">
            <v>0</v>
          </cell>
          <cell r="GZ94">
            <v>0</v>
          </cell>
          <cell r="HA94">
            <v>0</v>
          </cell>
          <cell r="HB94">
            <v>0</v>
          </cell>
          <cell r="HC94">
            <v>0</v>
          </cell>
          <cell r="HD94">
            <v>0</v>
          </cell>
          <cell r="HE94">
            <v>0</v>
          </cell>
          <cell r="HF94">
            <v>0</v>
          </cell>
          <cell r="HG94">
            <v>0</v>
          </cell>
          <cell r="HH94">
            <v>0</v>
          </cell>
          <cell r="HI94">
            <v>0</v>
          </cell>
          <cell r="HJ94">
            <v>0</v>
          </cell>
          <cell r="HK94">
            <v>0</v>
          </cell>
          <cell r="HL94">
            <v>0</v>
          </cell>
          <cell r="HM94">
            <v>0</v>
          </cell>
          <cell r="HN94">
            <v>0</v>
          </cell>
          <cell r="HO94">
            <v>0</v>
          </cell>
          <cell r="HP94">
            <v>0</v>
          </cell>
          <cell r="HQ94">
            <v>0</v>
          </cell>
          <cell r="HR94">
            <v>0</v>
          </cell>
          <cell r="HS94">
            <v>0</v>
          </cell>
        </row>
        <row r="95">
          <cell r="EL95">
            <v>0.89583333333333337</v>
          </cell>
          <cell r="EM95">
            <v>0</v>
          </cell>
          <cell r="EN95">
            <v>0</v>
          </cell>
          <cell r="EO95">
            <v>0</v>
          </cell>
          <cell r="EP95">
            <v>0</v>
          </cell>
          <cell r="EQ95">
            <v>0</v>
          </cell>
          <cell r="ER95">
            <v>0</v>
          </cell>
          <cell r="ES95">
            <v>0</v>
          </cell>
          <cell r="ET95">
            <v>0</v>
          </cell>
          <cell r="EU95">
            <v>0</v>
          </cell>
          <cell r="EV95">
            <v>0</v>
          </cell>
          <cell r="EW95">
            <v>0</v>
          </cell>
          <cell r="EX95">
            <v>0</v>
          </cell>
          <cell r="EY95">
            <v>0</v>
          </cell>
          <cell r="EZ95">
            <v>0</v>
          </cell>
          <cell r="FA95">
            <v>0</v>
          </cell>
          <cell r="FB95">
            <v>0</v>
          </cell>
          <cell r="FC95">
            <v>0</v>
          </cell>
          <cell r="FD95">
            <v>0</v>
          </cell>
          <cell r="FE95">
            <v>0</v>
          </cell>
          <cell r="FF95">
            <v>0</v>
          </cell>
          <cell r="FG95">
            <v>0</v>
          </cell>
          <cell r="FH95">
            <v>0</v>
          </cell>
          <cell r="FI95">
            <v>0</v>
          </cell>
          <cell r="FJ95">
            <v>0</v>
          </cell>
          <cell r="FK95">
            <v>0</v>
          </cell>
          <cell r="FL95">
            <v>0</v>
          </cell>
          <cell r="FM95">
            <v>0</v>
          </cell>
          <cell r="FN95">
            <v>0</v>
          </cell>
          <cell r="FO95">
            <v>0</v>
          </cell>
          <cell r="FP95">
            <v>0</v>
          </cell>
          <cell r="FQ95">
            <v>0</v>
          </cell>
          <cell r="FR95">
            <v>0</v>
          </cell>
          <cell r="FS95">
            <v>0</v>
          </cell>
          <cell r="FT95">
            <v>0</v>
          </cell>
          <cell r="FU95">
            <v>0</v>
          </cell>
          <cell r="FV95">
            <v>0</v>
          </cell>
          <cell r="FW95">
            <v>0</v>
          </cell>
          <cell r="FX95">
            <v>0</v>
          </cell>
          <cell r="FY95">
            <v>0</v>
          </cell>
          <cell r="FZ95">
            <v>0</v>
          </cell>
          <cell r="GE95">
            <v>0.89583333333333337</v>
          </cell>
          <cell r="GF95">
            <v>0</v>
          </cell>
          <cell r="GG95">
            <v>0</v>
          </cell>
          <cell r="GH95">
            <v>0</v>
          </cell>
          <cell r="GI95">
            <v>0</v>
          </cell>
          <cell r="GJ95">
            <v>0</v>
          </cell>
          <cell r="GK95">
            <v>0</v>
          </cell>
          <cell r="GL95">
            <v>0</v>
          </cell>
          <cell r="GM95">
            <v>0</v>
          </cell>
          <cell r="GN95">
            <v>0</v>
          </cell>
          <cell r="GO95">
            <v>0</v>
          </cell>
          <cell r="GP95">
            <v>0</v>
          </cell>
          <cell r="GQ95">
            <v>0</v>
          </cell>
          <cell r="GR95">
            <v>0</v>
          </cell>
          <cell r="GS95">
            <v>0</v>
          </cell>
          <cell r="GT95">
            <v>0</v>
          </cell>
          <cell r="GU95">
            <v>0</v>
          </cell>
          <cell r="GV95">
            <v>0</v>
          </cell>
          <cell r="GW95">
            <v>0</v>
          </cell>
          <cell r="GX95">
            <v>0</v>
          </cell>
          <cell r="GY95">
            <v>0</v>
          </cell>
          <cell r="GZ95">
            <v>0</v>
          </cell>
          <cell r="HA95">
            <v>0</v>
          </cell>
          <cell r="HB95">
            <v>0</v>
          </cell>
          <cell r="HC95">
            <v>0</v>
          </cell>
          <cell r="HD95">
            <v>0</v>
          </cell>
          <cell r="HE95">
            <v>0</v>
          </cell>
          <cell r="HF95">
            <v>0</v>
          </cell>
          <cell r="HG95">
            <v>0</v>
          </cell>
          <cell r="HH95">
            <v>0</v>
          </cell>
          <cell r="HI95">
            <v>0</v>
          </cell>
          <cell r="HJ95">
            <v>0</v>
          </cell>
          <cell r="HK95">
            <v>0</v>
          </cell>
          <cell r="HL95">
            <v>0</v>
          </cell>
          <cell r="HM95">
            <v>0</v>
          </cell>
          <cell r="HN95">
            <v>0</v>
          </cell>
          <cell r="HO95">
            <v>0</v>
          </cell>
          <cell r="HP95">
            <v>0</v>
          </cell>
          <cell r="HQ95">
            <v>0</v>
          </cell>
          <cell r="HR95">
            <v>0</v>
          </cell>
          <cell r="HS95">
            <v>0</v>
          </cell>
        </row>
        <row r="96">
          <cell r="EL96">
            <v>0.90625</v>
          </cell>
          <cell r="EM96">
            <v>0</v>
          </cell>
          <cell r="EN96">
            <v>0</v>
          </cell>
          <cell r="EO96">
            <v>0</v>
          </cell>
          <cell r="EP96">
            <v>0</v>
          </cell>
          <cell r="EQ96">
            <v>0</v>
          </cell>
          <cell r="ER96">
            <v>0</v>
          </cell>
          <cell r="ES96">
            <v>0</v>
          </cell>
          <cell r="ET96">
            <v>0</v>
          </cell>
          <cell r="EU96">
            <v>0</v>
          </cell>
          <cell r="EV96">
            <v>0</v>
          </cell>
          <cell r="EW96">
            <v>0</v>
          </cell>
          <cell r="EX96">
            <v>0</v>
          </cell>
          <cell r="EY96">
            <v>0</v>
          </cell>
          <cell r="EZ96">
            <v>0</v>
          </cell>
          <cell r="FA96">
            <v>0</v>
          </cell>
          <cell r="FB96">
            <v>0</v>
          </cell>
          <cell r="FC96">
            <v>0</v>
          </cell>
          <cell r="FD96">
            <v>0</v>
          </cell>
          <cell r="FE96">
            <v>0</v>
          </cell>
          <cell r="FF96">
            <v>0</v>
          </cell>
          <cell r="FG96">
            <v>0</v>
          </cell>
          <cell r="FH96">
            <v>0</v>
          </cell>
          <cell r="FI96">
            <v>0</v>
          </cell>
          <cell r="FJ96">
            <v>0</v>
          </cell>
          <cell r="FK96">
            <v>0</v>
          </cell>
          <cell r="FL96">
            <v>0</v>
          </cell>
          <cell r="FM96">
            <v>0</v>
          </cell>
          <cell r="FN96">
            <v>0</v>
          </cell>
          <cell r="FO96">
            <v>0</v>
          </cell>
          <cell r="FP96">
            <v>0</v>
          </cell>
          <cell r="FQ96">
            <v>0</v>
          </cell>
          <cell r="FR96">
            <v>0</v>
          </cell>
          <cell r="FS96">
            <v>0</v>
          </cell>
          <cell r="FT96">
            <v>0</v>
          </cell>
          <cell r="FU96">
            <v>0</v>
          </cell>
          <cell r="FV96">
            <v>0</v>
          </cell>
          <cell r="FW96">
            <v>0</v>
          </cell>
          <cell r="FX96">
            <v>0</v>
          </cell>
          <cell r="FY96">
            <v>0</v>
          </cell>
          <cell r="FZ96">
            <v>0</v>
          </cell>
          <cell r="GE96">
            <v>0.90625</v>
          </cell>
          <cell r="GF96">
            <v>0</v>
          </cell>
          <cell r="GG96">
            <v>0</v>
          </cell>
          <cell r="GH96">
            <v>0</v>
          </cell>
          <cell r="GI96">
            <v>0</v>
          </cell>
          <cell r="GJ96">
            <v>0</v>
          </cell>
          <cell r="GK96">
            <v>0</v>
          </cell>
          <cell r="GL96">
            <v>0</v>
          </cell>
          <cell r="GM96">
            <v>0</v>
          </cell>
          <cell r="GN96">
            <v>0</v>
          </cell>
          <cell r="GO96">
            <v>0</v>
          </cell>
          <cell r="GP96">
            <v>0</v>
          </cell>
          <cell r="GQ96">
            <v>0</v>
          </cell>
          <cell r="GR96">
            <v>0</v>
          </cell>
          <cell r="GS96">
            <v>0</v>
          </cell>
          <cell r="GT96">
            <v>0</v>
          </cell>
          <cell r="GU96">
            <v>0</v>
          </cell>
          <cell r="GV96">
            <v>0</v>
          </cell>
          <cell r="GW96">
            <v>0</v>
          </cell>
          <cell r="GX96">
            <v>0</v>
          </cell>
          <cell r="GY96">
            <v>0</v>
          </cell>
          <cell r="GZ96">
            <v>0</v>
          </cell>
          <cell r="HA96">
            <v>0</v>
          </cell>
          <cell r="HB96">
            <v>0</v>
          </cell>
          <cell r="HC96">
            <v>0</v>
          </cell>
          <cell r="HD96">
            <v>0</v>
          </cell>
          <cell r="HE96">
            <v>0</v>
          </cell>
          <cell r="HF96">
            <v>0</v>
          </cell>
          <cell r="HG96">
            <v>0</v>
          </cell>
          <cell r="HH96">
            <v>0</v>
          </cell>
          <cell r="HI96">
            <v>0</v>
          </cell>
          <cell r="HJ96">
            <v>0</v>
          </cell>
          <cell r="HK96">
            <v>0</v>
          </cell>
          <cell r="HL96">
            <v>0</v>
          </cell>
          <cell r="HM96">
            <v>0</v>
          </cell>
          <cell r="HN96">
            <v>0</v>
          </cell>
          <cell r="HO96">
            <v>0</v>
          </cell>
          <cell r="HP96">
            <v>0</v>
          </cell>
          <cell r="HQ96">
            <v>0</v>
          </cell>
          <cell r="HR96">
            <v>0</v>
          </cell>
          <cell r="HS96">
            <v>0</v>
          </cell>
        </row>
        <row r="97">
          <cell r="EL97">
            <v>8.9166666666666661</v>
          </cell>
          <cell r="EM97">
            <v>0</v>
          </cell>
          <cell r="EN97">
            <v>0</v>
          </cell>
          <cell r="EO97">
            <v>0</v>
          </cell>
          <cell r="EP97">
            <v>0</v>
          </cell>
          <cell r="EQ97">
            <v>0</v>
          </cell>
          <cell r="ER97">
            <v>0</v>
          </cell>
          <cell r="ES97">
            <v>0</v>
          </cell>
          <cell r="ET97">
            <v>0</v>
          </cell>
          <cell r="EU97">
            <v>0</v>
          </cell>
          <cell r="EV97">
            <v>0</v>
          </cell>
          <cell r="EW97">
            <v>0</v>
          </cell>
          <cell r="EX97">
            <v>0</v>
          </cell>
          <cell r="EY97">
            <v>0</v>
          </cell>
          <cell r="EZ97">
            <v>0</v>
          </cell>
          <cell r="FA97">
            <v>0</v>
          </cell>
          <cell r="FB97">
            <v>0</v>
          </cell>
          <cell r="FC97">
            <v>0</v>
          </cell>
          <cell r="FD97">
            <v>0</v>
          </cell>
          <cell r="FE97">
            <v>0</v>
          </cell>
          <cell r="FF97">
            <v>0</v>
          </cell>
          <cell r="FG97">
            <v>0</v>
          </cell>
          <cell r="FH97">
            <v>0</v>
          </cell>
          <cell r="FI97">
            <v>0</v>
          </cell>
          <cell r="FJ97">
            <v>0</v>
          </cell>
          <cell r="FK97">
            <v>0</v>
          </cell>
          <cell r="FL97">
            <v>0</v>
          </cell>
          <cell r="FM97">
            <v>0</v>
          </cell>
          <cell r="FN97">
            <v>0</v>
          </cell>
          <cell r="FO97">
            <v>0</v>
          </cell>
          <cell r="FP97">
            <v>0</v>
          </cell>
          <cell r="FQ97">
            <v>0</v>
          </cell>
          <cell r="FR97">
            <v>0</v>
          </cell>
          <cell r="FS97">
            <v>0</v>
          </cell>
          <cell r="FT97">
            <v>0</v>
          </cell>
          <cell r="FU97">
            <v>0</v>
          </cell>
          <cell r="FV97">
            <v>0</v>
          </cell>
          <cell r="FW97">
            <v>0</v>
          </cell>
          <cell r="FX97">
            <v>0</v>
          </cell>
          <cell r="FY97">
            <v>0</v>
          </cell>
          <cell r="FZ97">
            <v>0</v>
          </cell>
          <cell r="GE97">
            <v>8.9166666666666661</v>
          </cell>
          <cell r="GF97">
            <v>0</v>
          </cell>
          <cell r="GG97">
            <v>0</v>
          </cell>
          <cell r="GH97">
            <v>0</v>
          </cell>
          <cell r="GI97">
            <v>0</v>
          </cell>
          <cell r="GJ97">
            <v>0</v>
          </cell>
          <cell r="GK97">
            <v>0</v>
          </cell>
          <cell r="GL97">
            <v>0</v>
          </cell>
          <cell r="GM97">
            <v>0</v>
          </cell>
          <cell r="GN97">
            <v>0</v>
          </cell>
          <cell r="GO97">
            <v>0</v>
          </cell>
          <cell r="GP97">
            <v>0</v>
          </cell>
          <cell r="GQ97">
            <v>0</v>
          </cell>
          <cell r="GR97">
            <v>0</v>
          </cell>
          <cell r="GS97">
            <v>0</v>
          </cell>
          <cell r="GT97">
            <v>0</v>
          </cell>
          <cell r="GU97">
            <v>0</v>
          </cell>
          <cell r="GV97">
            <v>0</v>
          </cell>
          <cell r="GW97">
            <v>0</v>
          </cell>
          <cell r="GX97">
            <v>0</v>
          </cell>
          <cell r="GY97">
            <v>0</v>
          </cell>
          <cell r="GZ97">
            <v>0</v>
          </cell>
          <cell r="HA97">
            <v>0</v>
          </cell>
          <cell r="HB97">
            <v>0</v>
          </cell>
          <cell r="HC97">
            <v>0</v>
          </cell>
          <cell r="HD97">
            <v>0</v>
          </cell>
          <cell r="HE97">
            <v>0</v>
          </cell>
          <cell r="HF97">
            <v>0</v>
          </cell>
          <cell r="HG97">
            <v>0</v>
          </cell>
          <cell r="HH97">
            <v>0</v>
          </cell>
          <cell r="HI97">
            <v>0</v>
          </cell>
          <cell r="HJ97">
            <v>0</v>
          </cell>
          <cell r="HK97">
            <v>0</v>
          </cell>
          <cell r="HL97">
            <v>0</v>
          </cell>
          <cell r="HM97">
            <v>0</v>
          </cell>
          <cell r="HN97">
            <v>0</v>
          </cell>
          <cell r="HO97">
            <v>0</v>
          </cell>
          <cell r="HP97">
            <v>0</v>
          </cell>
          <cell r="HQ97">
            <v>0</v>
          </cell>
          <cell r="HR97">
            <v>0</v>
          </cell>
          <cell r="HS97">
            <v>0</v>
          </cell>
        </row>
        <row r="98">
          <cell r="EL98">
            <v>0.92708333333333337</v>
          </cell>
          <cell r="EM98">
            <v>0</v>
          </cell>
          <cell r="EN98">
            <v>0</v>
          </cell>
          <cell r="EO98">
            <v>0</v>
          </cell>
          <cell r="EP98">
            <v>0</v>
          </cell>
          <cell r="EQ98">
            <v>0</v>
          </cell>
          <cell r="ER98">
            <v>0</v>
          </cell>
          <cell r="ES98">
            <v>0</v>
          </cell>
          <cell r="ET98">
            <v>0</v>
          </cell>
          <cell r="EU98">
            <v>0</v>
          </cell>
          <cell r="EV98">
            <v>0</v>
          </cell>
          <cell r="EW98">
            <v>0</v>
          </cell>
          <cell r="EX98">
            <v>0</v>
          </cell>
          <cell r="EY98">
            <v>0</v>
          </cell>
          <cell r="EZ98">
            <v>0</v>
          </cell>
          <cell r="FA98">
            <v>0</v>
          </cell>
          <cell r="FB98">
            <v>0</v>
          </cell>
          <cell r="FC98">
            <v>0</v>
          </cell>
          <cell r="FD98">
            <v>0</v>
          </cell>
          <cell r="FE98">
            <v>0</v>
          </cell>
          <cell r="FF98">
            <v>0</v>
          </cell>
          <cell r="FG98">
            <v>0</v>
          </cell>
          <cell r="FH98">
            <v>0</v>
          </cell>
          <cell r="FI98">
            <v>0</v>
          </cell>
          <cell r="FJ98">
            <v>0</v>
          </cell>
          <cell r="FK98">
            <v>0</v>
          </cell>
          <cell r="FL98">
            <v>0</v>
          </cell>
          <cell r="FM98">
            <v>0</v>
          </cell>
          <cell r="FN98">
            <v>0</v>
          </cell>
          <cell r="FO98">
            <v>0</v>
          </cell>
          <cell r="FP98">
            <v>0</v>
          </cell>
          <cell r="FQ98">
            <v>0</v>
          </cell>
          <cell r="FR98">
            <v>0</v>
          </cell>
          <cell r="FS98">
            <v>0</v>
          </cell>
          <cell r="FT98">
            <v>0</v>
          </cell>
          <cell r="FU98">
            <v>0</v>
          </cell>
          <cell r="FV98">
            <v>0</v>
          </cell>
          <cell r="FW98">
            <v>0</v>
          </cell>
          <cell r="FX98">
            <v>0</v>
          </cell>
          <cell r="FY98">
            <v>0</v>
          </cell>
          <cell r="FZ98">
            <v>0</v>
          </cell>
          <cell r="GE98">
            <v>0.92708333333333337</v>
          </cell>
          <cell r="GF98">
            <v>0</v>
          </cell>
          <cell r="GG98">
            <v>0</v>
          </cell>
          <cell r="GH98">
            <v>0</v>
          </cell>
          <cell r="GI98">
            <v>0</v>
          </cell>
          <cell r="GJ98">
            <v>0</v>
          </cell>
          <cell r="GK98">
            <v>0</v>
          </cell>
          <cell r="GL98">
            <v>0</v>
          </cell>
          <cell r="GM98">
            <v>0</v>
          </cell>
          <cell r="GN98">
            <v>0</v>
          </cell>
          <cell r="GO98">
            <v>0</v>
          </cell>
          <cell r="GP98">
            <v>0</v>
          </cell>
          <cell r="GQ98">
            <v>0</v>
          </cell>
          <cell r="GR98">
            <v>0</v>
          </cell>
          <cell r="GS98">
            <v>0</v>
          </cell>
          <cell r="GT98">
            <v>0</v>
          </cell>
          <cell r="GU98">
            <v>0</v>
          </cell>
          <cell r="GV98">
            <v>0</v>
          </cell>
          <cell r="GW98">
            <v>0</v>
          </cell>
          <cell r="GX98">
            <v>0</v>
          </cell>
          <cell r="GY98">
            <v>0</v>
          </cell>
          <cell r="GZ98">
            <v>0</v>
          </cell>
          <cell r="HA98">
            <v>0</v>
          </cell>
          <cell r="HB98">
            <v>0</v>
          </cell>
          <cell r="HC98">
            <v>0</v>
          </cell>
          <cell r="HD98">
            <v>0</v>
          </cell>
          <cell r="HE98">
            <v>0</v>
          </cell>
          <cell r="HF98">
            <v>0</v>
          </cell>
          <cell r="HG98">
            <v>0</v>
          </cell>
          <cell r="HH98">
            <v>0</v>
          </cell>
          <cell r="HI98">
            <v>0</v>
          </cell>
          <cell r="HJ98">
            <v>0</v>
          </cell>
          <cell r="HK98">
            <v>0</v>
          </cell>
          <cell r="HL98">
            <v>0</v>
          </cell>
          <cell r="HM98">
            <v>0</v>
          </cell>
          <cell r="HN98">
            <v>0</v>
          </cell>
          <cell r="HO98">
            <v>0</v>
          </cell>
          <cell r="HP98">
            <v>0</v>
          </cell>
          <cell r="HQ98">
            <v>0</v>
          </cell>
          <cell r="HR98">
            <v>0</v>
          </cell>
          <cell r="HS98">
            <v>0</v>
          </cell>
        </row>
        <row r="99">
          <cell r="EL99">
            <v>0.9375</v>
          </cell>
          <cell r="EM99">
            <v>0</v>
          </cell>
          <cell r="EN99">
            <v>0</v>
          </cell>
          <cell r="EO99">
            <v>0</v>
          </cell>
          <cell r="EP99">
            <v>0</v>
          </cell>
          <cell r="EQ99">
            <v>0</v>
          </cell>
          <cell r="ER99">
            <v>0</v>
          </cell>
          <cell r="ES99">
            <v>0</v>
          </cell>
          <cell r="ET99">
            <v>0</v>
          </cell>
          <cell r="EU99">
            <v>0</v>
          </cell>
          <cell r="EV99">
            <v>0</v>
          </cell>
          <cell r="EW99">
            <v>0</v>
          </cell>
          <cell r="EX99">
            <v>0</v>
          </cell>
          <cell r="EY99">
            <v>0</v>
          </cell>
          <cell r="EZ99">
            <v>0</v>
          </cell>
          <cell r="FA99">
            <v>0</v>
          </cell>
          <cell r="FB99">
            <v>0</v>
          </cell>
          <cell r="FC99">
            <v>0</v>
          </cell>
          <cell r="FD99">
            <v>0</v>
          </cell>
          <cell r="FE99">
            <v>0</v>
          </cell>
          <cell r="FF99">
            <v>0</v>
          </cell>
          <cell r="FG99">
            <v>0</v>
          </cell>
          <cell r="FH99">
            <v>0</v>
          </cell>
          <cell r="FI99">
            <v>0</v>
          </cell>
          <cell r="FJ99">
            <v>0</v>
          </cell>
          <cell r="FK99">
            <v>0</v>
          </cell>
          <cell r="FL99">
            <v>0</v>
          </cell>
          <cell r="FM99">
            <v>0</v>
          </cell>
          <cell r="FN99">
            <v>0</v>
          </cell>
          <cell r="FO99">
            <v>0</v>
          </cell>
          <cell r="FP99">
            <v>0</v>
          </cell>
          <cell r="FQ99">
            <v>0</v>
          </cell>
          <cell r="FR99">
            <v>0</v>
          </cell>
          <cell r="FS99">
            <v>0</v>
          </cell>
          <cell r="FT99">
            <v>0</v>
          </cell>
          <cell r="FU99">
            <v>0</v>
          </cell>
          <cell r="FV99">
            <v>0</v>
          </cell>
          <cell r="FW99">
            <v>0</v>
          </cell>
          <cell r="FX99">
            <v>0</v>
          </cell>
          <cell r="FY99">
            <v>0</v>
          </cell>
          <cell r="FZ99">
            <v>0</v>
          </cell>
          <cell r="GE99">
            <v>0.9375</v>
          </cell>
          <cell r="GF99">
            <v>0</v>
          </cell>
          <cell r="GG99">
            <v>0</v>
          </cell>
          <cell r="GH99">
            <v>0</v>
          </cell>
          <cell r="GI99">
            <v>0</v>
          </cell>
          <cell r="GJ99">
            <v>0</v>
          </cell>
          <cell r="GK99">
            <v>0</v>
          </cell>
          <cell r="GL99">
            <v>0</v>
          </cell>
          <cell r="GM99">
            <v>0</v>
          </cell>
          <cell r="GN99">
            <v>0</v>
          </cell>
          <cell r="GO99">
            <v>0</v>
          </cell>
          <cell r="GP99">
            <v>0</v>
          </cell>
          <cell r="GQ99">
            <v>0</v>
          </cell>
          <cell r="GR99">
            <v>0</v>
          </cell>
          <cell r="GS99">
            <v>0</v>
          </cell>
          <cell r="GT99">
            <v>0</v>
          </cell>
          <cell r="GU99">
            <v>0</v>
          </cell>
          <cell r="GV99">
            <v>0</v>
          </cell>
          <cell r="GW99">
            <v>0</v>
          </cell>
          <cell r="GX99">
            <v>0</v>
          </cell>
          <cell r="GY99">
            <v>0</v>
          </cell>
          <cell r="GZ99">
            <v>0</v>
          </cell>
          <cell r="HA99">
            <v>0</v>
          </cell>
          <cell r="HB99">
            <v>0</v>
          </cell>
          <cell r="HC99">
            <v>0</v>
          </cell>
          <cell r="HD99">
            <v>0</v>
          </cell>
          <cell r="HE99">
            <v>0</v>
          </cell>
          <cell r="HF99">
            <v>0</v>
          </cell>
          <cell r="HG99">
            <v>0</v>
          </cell>
          <cell r="HH99">
            <v>0</v>
          </cell>
          <cell r="HI99">
            <v>0</v>
          </cell>
          <cell r="HJ99">
            <v>0</v>
          </cell>
          <cell r="HK99">
            <v>0</v>
          </cell>
          <cell r="HL99">
            <v>0</v>
          </cell>
          <cell r="HM99">
            <v>0</v>
          </cell>
          <cell r="HN99">
            <v>0</v>
          </cell>
          <cell r="HO99">
            <v>0</v>
          </cell>
          <cell r="HP99">
            <v>0</v>
          </cell>
          <cell r="HQ99">
            <v>0</v>
          </cell>
          <cell r="HR99">
            <v>0</v>
          </cell>
          <cell r="HS99">
            <v>0</v>
          </cell>
        </row>
        <row r="100">
          <cell r="EL100">
            <v>0.94791666666666663</v>
          </cell>
          <cell r="EM100">
            <v>0</v>
          </cell>
          <cell r="EN100">
            <v>0</v>
          </cell>
          <cell r="EO100">
            <v>0</v>
          </cell>
          <cell r="EP100">
            <v>0</v>
          </cell>
          <cell r="EQ100">
            <v>0</v>
          </cell>
          <cell r="ER100">
            <v>0</v>
          </cell>
          <cell r="ES100">
            <v>0</v>
          </cell>
          <cell r="ET100">
            <v>0</v>
          </cell>
          <cell r="EU100">
            <v>0</v>
          </cell>
          <cell r="EV100">
            <v>0</v>
          </cell>
          <cell r="EW100">
            <v>0</v>
          </cell>
          <cell r="EX100">
            <v>0</v>
          </cell>
          <cell r="EY100">
            <v>0</v>
          </cell>
          <cell r="EZ100">
            <v>0</v>
          </cell>
          <cell r="FA100">
            <v>0</v>
          </cell>
          <cell r="FB100">
            <v>0</v>
          </cell>
          <cell r="FC100">
            <v>0</v>
          </cell>
          <cell r="FD100">
            <v>0</v>
          </cell>
          <cell r="FE100">
            <v>0</v>
          </cell>
          <cell r="FF100">
            <v>0</v>
          </cell>
          <cell r="FG100">
            <v>0</v>
          </cell>
          <cell r="FH100">
            <v>0</v>
          </cell>
          <cell r="FI100">
            <v>0</v>
          </cell>
          <cell r="FJ100">
            <v>0</v>
          </cell>
          <cell r="FK100">
            <v>0</v>
          </cell>
          <cell r="FL100">
            <v>0</v>
          </cell>
          <cell r="FM100">
            <v>0</v>
          </cell>
          <cell r="FN100">
            <v>0</v>
          </cell>
          <cell r="FO100">
            <v>0</v>
          </cell>
          <cell r="FP100">
            <v>0</v>
          </cell>
          <cell r="FQ100">
            <v>0</v>
          </cell>
          <cell r="FR100">
            <v>0</v>
          </cell>
          <cell r="FS100">
            <v>0</v>
          </cell>
          <cell r="FT100">
            <v>0</v>
          </cell>
          <cell r="FU100">
            <v>0</v>
          </cell>
          <cell r="FV100">
            <v>0</v>
          </cell>
          <cell r="FW100">
            <v>0</v>
          </cell>
          <cell r="FX100">
            <v>0</v>
          </cell>
          <cell r="FY100">
            <v>0</v>
          </cell>
          <cell r="FZ100">
            <v>0</v>
          </cell>
          <cell r="GE100">
            <v>0.94791666666666663</v>
          </cell>
          <cell r="GF100">
            <v>0</v>
          </cell>
          <cell r="GG100">
            <v>0</v>
          </cell>
          <cell r="GH100">
            <v>0</v>
          </cell>
          <cell r="GI100">
            <v>0</v>
          </cell>
          <cell r="GJ100">
            <v>0</v>
          </cell>
          <cell r="GK100">
            <v>0</v>
          </cell>
          <cell r="GL100">
            <v>0</v>
          </cell>
          <cell r="GM100">
            <v>0</v>
          </cell>
          <cell r="GN100">
            <v>0</v>
          </cell>
          <cell r="GO100">
            <v>0</v>
          </cell>
          <cell r="GP100">
            <v>0</v>
          </cell>
          <cell r="GQ100">
            <v>0</v>
          </cell>
          <cell r="GR100">
            <v>0</v>
          </cell>
          <cell r="GS100">
            <v>0</v>
          </cell>
          <cell r="GT100">
            <v>0</v>
          </cell>
          <cell r="GU100">
            <v>0</v>
          </cell>
          <cell r="GV100">
            <v>0</v>
          </cell>
          <cell r="GW100">
            <v>0</v>
          </cell>
          <cell r="GX100">
            <v>0</v>
          </cell>
          <cell r="GY100">
            <v>0</v>
          </cell>
          <cell r="GZ100">
            <v>0</v>
          </cell>
          <cell r="HA100">
            <v>0</v>
          </cell>
          <cell r="HB100">
            <v>0</v>
          </cell>
          <cell r="HC100">
            <v>0</v>
          </cell>
          <cell r="HD100">
            <v>0</v>
          </cell>
          <cell r="HE100">
            <v>0</v>
          </cell>
          <cell r="HF100">
            <v>0</v>
          </cell>
          <cell r="HG100">
            <v>0</v>
          </cell>
          <cell r="HH100">
            <v>0</v>
          </cell>
          <cell r="HI100">
            <v>0</v>
          </cell>
          <cell r="HJ100">
            <v>0</v>
          </cell>
          <cell r="HK100">
            <v>0</v>
          </cell>
          <cell r="HL100">
            <v>0</v>
          </cell>
          <cell r="HM100">
            <v>0</v>
          </cell>
          <cell r="HN100">
            <v>0</v>
          </cell>
          <cell r="HO100">
            <v>0</v>
          </cell>
          <cell r="HP100">
            <v>0</v>
          </cell>
          <cell r="HQ100">
            <v>0</v>
          </cell>
          <cell r="HR100">
            <v>0</v>
          </cell>
          <cell r="HS100">
            <v>0</v>
          </cell>
        </row>
        <row r="101">
          <cell r="EL101">
            <v>0.95833333333333337</v>
          </cell>
          <cell r="EM101">
            <v>0</v>
          </cell>
          <cell r="EN101">
            <v>0</v>
          </cell>
          <cell r="EO101">
            <v>0</v>
          </cell>
          <cell r="EP101">
            <v>0</v>
          </cell>
          <cell r="EQ101">
            <v>0</v>
          </cell>
          <cell r="ER101">
            <v>0</v>
          </cell>
          <cell r="ES101">
            <v>0</v>
          </cell>
          <cell r="ET101">
            <v>0</v>
          </cell>
          <cell r="EU101">
            <v>0</v>
          </cell>
          <cell r="EV101">
            <v>0</v>
          </cell>
          <cell r="EW101">
            <v>0</v>
          </cell>
          <cell r="EX101">
            <v>0</v>
          </cell>
          <cell r="EY101">
            <v>0</v>
          </cell>
          <cell r="EZ101">
            <v>0</v>
          </cell>
          <cell r="FA101">
            <v>0</v>
          </cell>
          <cell r="FB101">
            <v>0</v>
          </cell>
          <cell r="FC101">
            <v>0</v>
          </cell>
          <cell r="FD101">
            <v>0</v>
          </cell>
          <cell r="FE101">
            <v>0</v>
          </cell>
          <cell r="FF101">
            <v>0</v>
          </cell>
          <cell r="FG101">
            <v>0</v>
          </cell>
          <cell r="FH101">
            <v>0</v>
          </cell>
          <cell r="FI101">
            <v>0</v>
          </cell>
          <cell r="FJ101">
            <v>0</v>
          </cell>
          <cell r="FK101">
            <v>0</v>
          </cell>
          <cell r="FL101">
            <v>0</v>
          </cell>
          <cell r="FM101">
            <v>0</v>
          </cell>
          <cell r="FN101">
            <v>0</v>
          </cell>
          <cell r="FO101">
            <v>0</v>
          </cell>
          <cell r="FP101">
            <v>0</v>
          </cell>
          <cell r="FQ101">
            <v>0</v>
          </cell>
          <cell r="FR101">
            <v>0</v>
          </cell>
          <cell r="FS101">
            <v>0</v>
          </cell>
          <cell r="FT101">
            <v>0</v>
          </cell>
          <cell r="FU101">
            <v>0</v>
          </cell>
          <cell r="FV101">
            <v>0</v>
          </cell>
          <cell r="FW101">
            <v>0</v>
          </cell>
          <cell r="FX101">
            <v>0</v>
          </cell>
          <cell r="FY101">
            <v>0</v>
          </cell>
          <cell r="FZ101">
            <v>0</v>
          </cell>
          <cell r="GE101">
            <v>0.95833333333333337</v>
          </cell>
          <cell r="GF101">
            <v>0</v>
          </cell>
          <cell r="GG101">
            <v>0</v>
          </cell>
          <cell r="GH101">
            <v>0</v>
          </cell>
          <cell r="GI101">
            <v>0</v>
          </cell>
          <cell r="GJ101">
            <v>0</v>
          </cell>
          <cell r="GK101">
            <v>0</v>
          </cell>
          <cell r="GL101">
            <v>0</v>
          </cell>
          <cell r="GM101">
            <v>0</v>
          </cell>
          <cell r="GN101">
            <v>0</v>
          </cell>
          <cell r="GO101">
            <v>0</v>
          </cell>
          <cell r="GP101">
            <v>0</v>
          </cell>
          <cell r="GQ101">
            <v>0</v>
          </cell>
          <cell r="GR101">
            <v>0</v>
          </cell>
          <cell r="GS101">
            <v>0</v>
          </cell>
          <cell r="GT101">
            <v>0</v>
          </cell>
          <cell r="GU101">
            <v>0</v>
          </cell>
          <cell r="GV101">
            <v>0</v>
          </cell>
          <cell r="GW101">
            <v>0</v>
          </cell>
          <cell r="GX101">
            <v>0</v>
          </cell>
          <cell r="GY101">
            <v>0</v>
          </cell>
          <cell r="GZ101">
            <v>0</v>
          </cell>
          <cell r="HA101">
            <v>0</v>
          </cell>
          <cell r="HB101">
            <v>0</v>
          </cell>
          <cell r="HC101">
            <v>0</v>
          </cell>
          <cell r="HD101">
            <v>0</v>
          </cell>
          <cell r="HE101">
            <v>0</v>
          </cell>
          <cell r="HF101">
            <v>0</v>
          </cell>
          <cell r="HG101">
            <v>0</v>
          </cell>
          <cell r="HH101">
            <v>0</v>
          </cell>
          <cell r="HI101">
            <v>0</v>
          </cell>
          <cell r="HJ101">
            <v>0</v>
          </cell>
          <cell r="HK101">
            <v>0</v>
          </cell>
          <cell r="HL101">
            <v>0</v>
          </cell>
          <cell r="HM101">
            <v>0</v>
          </cell>
          <cell r="HN101">
            <v>0</v>
          </cell>
          <cell r="HO101">
            <v>0</v>
          </cell>
          <cell r="HP101">
            <v>0</v>
          </cell>
          <cell r="HQ101">
            <v>0</v>
          </cell>
          <cell r="HR101">
            <v>0</v>
          </cell>
          <cell r="HS101">
            <v>0</v>
          </cell>
        </row>
      </sheetData>
      <sheetData sheetId="20">
        <row r="8">
          <cell r="EL8"/>
          <cell r="EM8" t="str">
            <v>Left</v>
          </cell>
          <cell r="EN8" t="str">
            <v>Thru</v>
          </cell>
          <cell r="EO8" t="str">
            <v>Right</v>
          </cell>
          <cell r="EP8" t="str">
            <v>U Turns</v>
          </cell>
          <cell r="EQ8" t="str">
            <v>XX</v>
          </cell>
          <cell r="ER8" t="str">
            <v>XX</v>
          </cell>
          <cell r="ES8" t="str">
            <v>Left</v>
          </cell>
          <cell r="ET8" t="str">
            <v>Thru</v>
          </cell>
          <cell r="EU8" t="str">
            <v>Right</v>
          </cell>
          <cell r="EV8" t="str">
            <v>U Turns</v>
          </cell>
          <cell r="EW8" t="str">
            <v>XX</v>
          </cell>
          <cell r="EX8" t="str">
            <v>XX</v>
          </cell>
          <cell r="EY8" t="str">
            <v>Left</v>
          </cell>
          <cell r="EZ8" t="str">
            <v>Thru</v>
          </cell>
          <cell r="FA8" t="str">
            <v>Right</v>
          </cell>
          <cell r="FB8" t="str">
            <v>U Turns</v>
          </cell>
          <cell r="FC8" t="str">
            <v>XX</v>
          </cell>
          <cell r="FD8" t="str">
            <v>XX</v>
          </cell>
          <cell r="FE8" t="str">
            <v>Left</v>
          </cell>
          <cell r="FF8" t="str">
            <v>Thru</v>
          </cell>
          <cell r="FG8" t="str">
            <v>Right</v>
          </cell>
          <cell r="FH8" t="str">
            <v>U Turns</v>
          </cell>
          <cell r="FI8" t="str">
            <v>XX</v>
          </cell>
          <cell r="FJ8" t="str">
            <v>XX</v>
          </cell>
          <cell r="FK8" t="str">
            <v>Left</v>
          </cell>
          <cell r="FL8" t="str">
            <v>Thru</v>
          </cell>
          <cell r="FM8" t="str">
            <v>Right</v>
          </cell>
          <cell r="FN8" t="str">
            <v>U Turns</v>
          </cell>
          <cell r="FO8" t="str">
            <v>XX</v>
          </cell>
          <cell r="FP8" t="str">
            <v>XX</v>
          </cell>
          <cell r="FQ8" t="str">
            <v>Left</v>
          </cell>
          <cell r="FR8" t="str">
            <v>Thru</v>
          </cell>
          <cell r="FS8" t="str">
            <v>Right</v>
          </cell>
          <cell r="FT8" t="str">
            <v>U Turns</v>
          </cell>
          <cell r="FU8" t="str">
            <v>XX</v>
          </cell>
          <cell r="FV8" t="str">
            <v>XX</v>
          </cell>
          <cell r="FW8" t="str">
            <v>NB</v>
          </cell>
          <cell r="FX8" t="str">
            <v>SB</v>
          </cell>
          <cell r="FY8" t="str">
            <v>EB</v>
          </cell>
          <cell r="FZ8" t="str">
            <v>WB</v>
          </cell>
          <cell r="GE8"/>
          <cell r="GF8" t="str">
            <v>Left</v>
          </cell>
          <cell r="GG8" t="str">
            <v>Thru</v>
          </cell>
          <cell r="GH8" t="str">
            <v>Right</v>
          </cell>
          <cell r="GI8" t="str">
            <v>U Turns</v>
          </cell>
          <cell r="GJ8" t="str">
            <v>XX</v>
          </cell>
          <cell r="GK8" t="str">
            <v>XX</v>
          </cell>
          <cell r="GL8" t="str">
            <v>Left</v>
          </cell>
          <cell r="GM8" t="str">
            <v>Thru</v>
          </cell>
          <cell r="GN8" t="str">
            <v>Right</v>
          </cell>
          <cell r="GO8" t="str">
            <v>U Turns</v>
          </cell>
          <cell r="GP8" t="str">
            <v>XX</v>
          </cell>
          <cell r="GQ8" t="str">
            <v>XX</v>
          </cell>
          <cell r="GR8" t="str">
            <v>Left</v>
          </cell>
          <cell r="GS8" t="str">
            <v>Thru</v>
          </cell>
          <cell r="GT8" t="str">
            <v>Right</v>
          </cell>
          <cell r="GU8" t="str">
            <v>U Turns</v>
          </cell>
          <cell r="GV8" t="str">
            <v>XX</v>
          </cell>
          <cell r="GW8" t="str">
            <v>XX</v>
          </cell>
          <cell r="GX8" t="str">
            <v>Left</v>
          </cell>
          <cell r="GY8" t="str">
            <v>Thru</v>
          </cell>
          <cell r="GZ8" t="str">
            <v>Right</v>
          </cell>
          <cell r="HA8" t="str">
            <v>U Turns</v>
          </cell>
          <cell r="HB8" t="str">
            <v>XX</v>
          </cell>
          <cell r="HC8" t="str">
            <v>XX</v>
          </cell>
          <cell r="HD8" t="str">
            <v>Left</v>
          </cell>
          <cell r="HE8" t="str">
            <v>Thru</v>
          </cell>
          <cell r="HF8" t="str">
            <v>Right</v>
          </cell>
          <cell r="HG8" t="str">
            <v>U Turns</v>
          </cell>
          <cell r="HH8" t="str">
            <v>XX</v>
          </cell>
          <cell r="HI8" t="str">
            <v>XX</v>
          </cell>
          <cell r="HJ8" t="str">
            <v>Left</v>
          </cell>
          <cell r="HK8" t="str">
            <v>Thru</v>
          </cell>
          <cell r="HL8" t="str">
            <v>Right</v>
          </cell>
          <cell r="HM8" t="str">
            <v>U Turns</v>
          </cell>
          <cell r="HN8" t="str">
            <v>XX</v>
          </cell>
          <cell r="HO8" t="str">
            <v>XX</v>
          </cell>
          <cell r="HP8" t="str">
            <v>NB</v>
          </cell>
          <cell r="HQ8" t="str">
            <v>SB</v>
          </cell>
          <cell r="HR8" t="str">
            <v>EB</v>
          </cell>
          <cell r="HS8" t="str">
            <v>WB</v>
          </cell>
        </row>
        <row r="9">
          <cell r="EL9">
            <v>0</v>
          </cell>
          <cell r="EM9">
            <v>0</v>
          </cell>
          <cell r="EN9">
            <v>0</v>
          </cell>
          <cell r="EO9">
            <v>0</v>
          </cell>
          <cell r="EP9">
            <v>0</v>
          </cell>
          <cell r="EQ9">
            <v>0</v>
          </cell>
          <cell r="ER9">
            <v>0</v>
          </cell>
          <cell r="ES9">
            <v>0</v>
          </cell>
          <cell r="ET9">
            <v>0</v>
          </cell>
          <cell r="EU9">
            <v>0</v>
          </cell>
          <cell r="EV9">
            <v>0</v>
          </cell>
          <cell r="EW9">
            <v>0</v>
          </cell>
          <cell r="EX9">
            <v>0</v>
          </cell>
          <cell r="EY9">
            <v>0</v>
          </cell>
          <cell r="EZ9">
            <v>0</v>
          </cell>
          <cell r="FA9">
            <v>0</v>
          </cell>
          <cell r="FB9">
            <v>0</v>
          </cell>
          <cell r="FC9">
            <v>0</v>
          </cell>
          <cell r="FD9">
            <v>0</v>
          </cell>
          <cell r="FE9">
            <v>0</v>
          </cell>
          <cell r="FF9">
            <v>0</v>
          </cell>
          <cell r="FG9">
            <v>0</v>
          </cell>
          <cell r="FH9">
            <v>0</v>
          </cell>
          <cell r="FI9">
            <v>0</v>
          </cell>
          <cell r="FJ9">
            <v>0</v>
          </cell>
          <cell r="FK9">
            <v>0</v>
          </cell>
          <cell r="FL9">
            <v>0</v>
          </cell>
          <cell r="FM9">
            <v>0</v>
          </cell>
          <cell r="FN9">
            <v>0</v>
          </cell>
          <cell r="FO9">
            <v>0</v>
          </cell>
          <cell r="FP9">
            <v>0</v>
          </cell>
          <cell r="FQ9">
            <v>0</v>
          </cell>
          <cell r="FR9">
            <v>0</v>
          </cell>
          <cell r="FS9">
            <v>0</v>
          </cell>
          <cell r="FT9">
            <v>0</v>
          </cell>
          <cell r="FU9">
            <v>0</v>
          </cell>
          <cell r="FV9">
            <v>0</v>
          </cell>
          <cell r="FW9">
            <v>0</v>
          </cell>
          <cell r="FX9">
            <v>0</v>
          </cell>
          <cell r="FY9">
            <v>0</v>
          </cell>
          <cell r="FZ9">
            <v>0</v>
          </cell>
          <cell r="GE9">
            <v>0</v>
          </cell>
          <cell r="GF9">
            <v>0</v>
          </cell>
          <cell r="GG9">
            <v>0</v>
          </cell>
          <cell r="GH9">
            <v>0</v>
          </cell>
          <cell r="GI9">
            <v>0</v>
          </cell>
          <cell r="GJ9">
            <v>0</v>
          </cell>
          <cell r="GK9">
            <v>0</v>
          </cell>
          <cell r="GL9">
            <v>0</v>
          </cell>
          <cell r="GM9">
            <v>0</v>
          </cell>
          <cell r="GN9">
            <v>0</v>
          </cell>
          <cell r="GO9">
            <v>0</v>
          </cell>
          <cell r="GP9">
            <v>0</v>
          </cell>
          <cell r="GQ9">
            <v>0</v>
          </cell>
          <cell r="GR9">
            <v>0</v>
          </cell>
          <cell r="GS9">
            <v>0</v>
          </cell>
          <cell r="GT9">
            <v>0</v>
          </cell>
          <cell r="GU9">
            <v>0</v>
          </cell>
          <cell r="GV9">
            <v>0</v>
          </cell>
          <cell r="GW9">
            <v>0</v>
          </cell>
          <cell r="GX9">
            <v>0</v>
          </cell>
          <cell r="GY9">
            <v>0</v>
          </cell>
          <cell r="GZ9">
            <v>0</v>
          </cell>
          <cell r="HA9">
            <v>0</v>
          </cell>
          <cell r="HB9">
            <v>0</v>
          </cell>
          <cell r="HC9">
            <v>0</v>
          </cell>
          <cell r="HD9">
            <v>0</v>
          </cell>
          <cell r="HE9">
            <v>0</v>
          </cell>
          <cell r="HF9">
            <v>0</v>
          </cell>
          <cell r="HG9">
            <v>0</v>
          </cell>
          <cell r="HH9">
            <v>0</v>
          </cell>
          <cell r="HI9">
            <v>0</v>
          </cell>
          <cell r="HJ9">
            <v>0</v>
          </cell>
          <cell r="HK9">
            <v>0</v>
          </cell>
          <cell r="HL9">
            <v>0</v>
          </cell>
          <cell r="HM9">
            <v>0</v>
          </cell>
          <cell r="HN9">
            <v>0</v>
          </cell>
          <cell r="HO9">
            <v>0</v>
          </cell>
          <cell r="HP9">
            <v>0</v>
          </cell>
          <cell r="HQ9">
            <v>0</v>
          </cell>
          <cell r="HR9">
            <v>0</v>
          </cell>
          <cell r="HS9">
            <v>0</v>
          </cell>
        </row>
        <row r="10">
          <cell r="EL10">
            <v>1.0416666666666666E-2</v>
          </cell>
          <cell r="EM10">
            <v>0</v>
          </cell>
          <cell r="EN10">
            <v>0</v>
          </cell>
          <cell r="EO10">
            <v>0</v>
          </cell>
          <cell r="EP10">
            <v>0</v>
          </cell>
          <cell r="EQ10">
            <v>0</v>
          </cell>
          <cell r="ER10">
            <v>0</v>
          </cell>
          <cell r="ES10">
            <v>0</v>
          </cell>
          <cell r="ET10">
            <v>0</v>
          </cell>
          <cell r="EU10">
            <v>0</v>
          </cell>
          <cell r="EV10">
            <v>0</v>
          </cell>
          <cell r="EW10">
            <v>0</v>
          </cell>
          <cell r="EX10">
            <v>0</v>
          </cell>
          <cell r="EY10">
            <v>0</v>
          </cell>
          <cell r="EZ10">
            <v>0</v>
          </cell>
          <cell r="FA10">
            <v>0</v>
          </cell>
          <cell r="FB10">
            <v>0</v>
          </cell>
          <cell r="FC10">
            <v>0</v>
          </cell>
          <cell r="FD10">
            <v>0</v>
          </cell>
          <cell r="FE10">
            <v>0</v>
          </cell>
          <cell r="FF10">
            <v>0</v>
          </cell>
          <cell r="FG10">
            <v>0</v>
          </cell>
          <cell r="FH10">
            <v>0</v>
          </cell>
          <cell r="FI10">
            <v>0</v>
          </cell>
          <cell r="FJ10">
            <v>0</v>
          </cell>
          <cell r="FK10">
            <v>0</v>
          </cell>
          <cell r="FL10">
            <v>0</v>
          </cell>
          <cell r="FM10">
            <v>0</v>
          </cell>
          <cell r="FN10">
            <v>0</v>
          </cell>
          <cell r="FO10">
            <v>0</v>
          </cell>
          <cell r="FP10">
            <v>0</v>
          </cell>
          <cell r="FQ10">
            <v>0</v>
          </cell>
          <cell r="FR10">
            <v>0</v>
          </cell>
          <cell r="FS10">
            <v>0</v>
          </cell>
          <cell r="FT10">
            <v>0</v>
          </cell>
          <cell r="FU10">
            <v>0</v>
          </cell>
          <cell r="FV10">
            <v>0</v>
          </cell>
          <cell r="FW10">
            <v>0</v>
          </cell>
          <cell r="FX10">
            <v>0</v>
          </cell>
          <cell r="FY10">
            <v>0</v>
          </cell>
          <cell r="FZ10">
            <v>0</v>
          </cell>
          <cell r="GE10">
            <v>1.0416666666666666E-2</v>
          </cell>
          <cell r="GF10">
            <v>0</v>
          </cell>
          <cell r="GG10">
            <v>0</v>
          </cell>
          <cell r="GH10">
            <v>0</v>
          </cell>
          <cell r="GI10">
            <v>0</v>
          </cell>
          <cell r="GJ10">
            <v>0</v>
          </cell>
          <cell r="GK10">
            <v>0</v>
          </cell>
          <cell r="GL10">
            <v>0</v>
          </cell>
          <cell r="GM10">
            <v>0</v>
          </cell>
          <cell r="GN10">
            <v>0</v>
          </cell>
          <cell r="GO10">
            <v>0</v>
          </cell>
          <cell r="GP10">
            <v>0</v>
          </cell>
          <cell r="GQ10">
            <v>0</v>
          </cell>
          <cell r="GR10">
            <v>0</v>
          </cell>
          <cell r="GS10">
            <v>0</v>
          </cell>
          <cell r="GT10">
            <v>0</v>
          </cell>
          <cell r="GU10">
            <v>0</v>
          </cell>
          <cell r="GV10">
            <v>0</v>
          </cell>
          <cell r="GW10">
            <v>0</v>
          </cell>
          <cell r="GX10">
            <v>0</v>
          </cell>
          <cell r="GY10">
            <v>0</v>
          </cell>
          <cell r="GZ10">
            <v>0</v>
          </cell>
          <cell r="HA10">
            <v>0</v>
          </cell>
          <cell r="HB10">
            <v>0</v>
          </cell>
          <cell r="HC10">
            <v>0</v>
          </cell>
          <cell r="HD10">
            <v>0</v>
          </cell>
          <cell r="HE10">
            <v>0</v>
          </cell>
          <cell r="HF10">
            <v>0</v>
          </cell>
          <cell r="HG10">
            <v>0</v>
          </cell>
          <cell r="HH10">
            <v>0</v>
          </cell>
          <cell r="HI10">
            <v>0</v>
          </cell>
          <cell r="HJ10">
            <v>0</v>
          </cell>
          <cell r="HK10">
            <v>0</v>
          </cell>
          <cell r="HL10">
            <v>0</v>
          </cell>
          <cell r="HM10">
            <v>0</v>
          </cell>
          <cell r="HN10">
            <v>0</v>
          </cell>
          <cell r="HO10">
            <v>0</v>
          </cell>
          <cell r="HP10">
            <v>0</v>
          </cell>
          <cell r="HQ10">
            <v>0</v>
          </cell>
          <cell r="HR10">
            <v>0</v>
          </cell>
          <cell r="HS10">
            <v>0</v>
          </cell>
        </row>
        <row r="11">
          <cell r="EL11">
            <v>2.0833333333333332E-2</v>
          </cell>
          <cell r="EM11">
            <v>0</v>
          </cell>
          <cell r="EN11">
            <v>0</v>
          </cell>
          <cell r="EO11">
            <v>0</v>
          </cell>
          <cell r="EP11">
            <v>0</v>
          </cell>
          <cell r="EQ11">
            <v>0</v>
          </cell>
          <cell r="ER11">
            <v>0</v>
          </cell>
          <cell r="ES11">
            <v>0</v>
          </cell>
          <cell r="ET11">
            <v>0</v>
          </cell>
          <cell r="EU11">
            <v>0</v>
          </cell>
          <cell r="EV11">
            <v>0</v>
          </cell>
          <cell r="EW11">
            <v>0</v>
          </cell>
          <cell r="EX11">
            <v>0</v>
          </cell>
          <cell r="EY11">
            <v>0</v>
          </cell>
          <cell r="EZ11">
            <v>0</v>
          </cell>
          <cell r="FA11">
            <v>0</v>
          </cell>
          <cell r="FB11">
            <v>0</v>
          </cell>
          <cell r="FC11">
            <v>0</v>
          </cell>
          <cell r="FD11">
            <v>0</v>
          </cell>
          <cell r="FE11">
            <v>0</v>
          </cell>
          <cell r="FF11">
            <v>0</v>
          </cell>
          <cell r="FG11">
            <v>0</v>
          </cell>
          <cell r="FH11">
            <v>0</v>
          </cell>
          <cell r="FI11">
            <v>0</v>
          </cell>
          <cell r="FJ11">
            <v>0</v>
          </cell>
          <cell r="FK11">
            <v>0</v>
          </cell>
          <cell r="FL11">
            <v>0</v>
          </cell>
          <cell r="FM11">
            <v>0</v>
          </cell>
          <cell r="FN11">
            <v>0</v>
          </cell>
          <cell r="FO11">
            <v>0</v>
          </cell>
          <cell r="FP11">
            <v>0</v>
          </cell>
          <cell r="FQ11">
            <v>0</v>
          </cell>
          <cell r="FR11">
            <v>0</v>
          </cell>
          <cell r="FS11">
            <v>0</v>
          </cell>
          <cell r="FT11">
            <v>0</v>
          </cell>
          <cell r="FU11">
            <v>0</v>
          </cell>
          <cell r="FV11">
            <v>0</v>
          </cell>
          <cell r="FW11">
            <v>0</v>
          </cell>
          <cell r="FX11">
            <v>0</v>
          </cell>
          <cell r="FY11">
            <v>0</v>
          </cell>
          <cell r="FZ11">
            <v>0</v>
          </cell>
          <cell r="GE11">
            <v>2.0833333333333332E-2</v>
          </cell>
          <cell r="GF11">
            <v>0</v>
          </cell>
          <cell r="GG11">
            <v>0</v>
          </cell>
          <cell r="GH11">
            <v>0</v>
          </cell>
          <cell r="GI11">
            <v>0</v>
          </cell>
          <cell r="GJ11">
            <v>0</v>
          </cell>
          <cell r="GK11">
            <v>0</v>
          </cell>
          <cell r="GL11">
            <v>0</v>
          </cell>
          <cell r="GM11">
            <v>0</v>
          </cell>
          <cell r="GN11">
            <v>0</v>
          </cell>
          <cell r="GO11">
            <v>0</v>
          </cell>
          <cell r="GP11">
            <v>0</v>
          </cell>
          <cell r="GQ11">
            <v>0</v>
          </cell>
          <cell r="GR11">
            <v>0</v>
          </cell>
          <cell r="GS11">
            <v>0</v>
          </cell>
          <cell r="GT11">
            <v>0</v>
          </cell>
          <cell r="GU11">
            <v>0</v>
          </cell>
          <cell r="GV11">
            <v>0</v>
          </cell>
          <cell r="GW11">
            <v>0</v>
          </cell>
          <cell r="GX11">
            <v>0</v>
          </cell>
          <cell r="GY11">
            <v>0</v>
          </cell>
          <cell r="GZ11">
            <v>0</v>
          </cell>
          <cell r="HA11">
            <v>0</v>
          </cell>
          <cell r="HB11">
            <v>0</v>
          </cell>
          <cell r="HC11">
            <v>0</v>
          </cell>
          <cell r="HD11">
            <v>0</v>
          </cell>
          <cell r="HE11">
            <v>0</v>
          </cell>
          <cell r="HF11">
            <v>0</v>
          </cell>
          <cell r="HG11">
            <v>0</v>
          </cell>
          <cell r="HH11">
            <v>0</v>
          </cell>
          <cell r="HI11">
            <v>0</v>
          </cell>
          <cell r="HJ11">
            <v>0</v>
          </cell>
          <cell r="HK11">
            <v>0</v>
          </cell>
          <cell r="HL11">
            <v>0</v>
          </cell>
          <cell r="HM11">
            <v>0</v>
          </cell>
          <cell r="HN11">
            <v>0</v>
          </cell>
          <cell r="HO11">
            <v>0</v>
          </cell>
          <cell r="HP11">
            <v>0</v>
          </cell>
          <cell r="HQ11">
            <v>0</v>
          </cell>
          <cell r="HR11">
            <v>0</v>
          </cell>
          <cell r="HS11">
            <v>0</v>
          </cell>
        </row>
        <row r="12">
          <cell r="EL12">
            <v>3.125E-2</v>
          </cell>
          <cell r="EM12">
            <v>0</v>
          </cell>
          <cell r="EN12">
            <v>0</v>
          </cell>
          <cell r="EO12">
            <v>0</v>
          </cell>
          <cell r="EP12">
            <v>0</v>
          </cell>
          <cell r="EQ12">
            <v>0</v>
          </cell>
          <cell r="ER12">
            <v>0</v>
          </cell>
          <cell r="ES12">
            <v>0</v>
          </cell>
          <cell r="ET12">
            <v>0</v>
          </cell>
          <cell r="EU12">
            <v>0</v>
          </cell>
          <cell r="EV12">
            <v>0</v>
          </cell>
          <cell r="EW12">
            <v>0</v>
          </cell>
          <cell r="EX12">
            <v>0</v>
          </cell>
          <cell r="EY12">
            <v>0</v>
          </cell>
          <cell r="EZ12">
            <v>0</v>
          </cell>
          <cell r="FA12">
            <v>0</v>
          </cell>
          <cell r="FB12">
            <v>0</v>
          </cell>
          <cell r="FC12">
            <v>0</v>
          </cell>
          <cell r="FD12">
            <v>0</v>
          </cell>
          <cell r="FE12">
            <v>0</v>
          </cell>
          <cell r="FF12">
            <v>0</v>
          </cell>
          <cell r="FG12">
            <v>0</v>
          </cell>
          <cell r="FH12">
            <v>0</v>
          </cell>
          <cell r="FI12">
            <v>0</v>
          </cell>
          <cell r="FJ12">
            <v>0</v>
          </cell>
          <cell r="FK12">
            <v>0</v>
          </cell>
          <cell r="FL12">
            <v>0</v>
          </cell>
          <cell r="FM12">
            <v>0</v>
          </cell>
          <cell r="FN12">
            <v>0</v>
          </cell>
          <cell r="FO12">
            <v>0</v>
          </cell>
          <cell r="FP12">
            <v>0</v>
          </cell>
          <cell r="FQ12">
            <v>0</v>
          </cell>
          <cell r="FR12">
            <v>0</v>
          </cell>
          <cell r="FS12">
            <v>0</v>
          </cell>
          <cell r="FT12">
            <v>0</v>
          </cell>
          <cell r="FU12">
            <v>0</v>
          </cell>
          <cell r="FV12">
            <v>0</v>
          </cell>
          <cell r="FW12">
            <v>0</v>
          </cell>
          <cell r="FX12">
            <v>0</v>
          </cell>
          <cell r="FY12">
            <v>0</v>
          </cell>
          <cell r="FZ12">
            <v>0</v>
          </cell>
          <cell r="GE12">
            <v>3.125E-2</v>
          </cell>
          <cell r="GF12">
            <v>0</v>
          </cell>
          <cell r="GG12">
            <v>0</v>
          </cell>
          <cell r="GH12">
            <v>0</v>
          </cell>
          <cell r="GI12">
            <v>0</v>
          </cell>
          <cell r="GJ12">
            <v>0</v>
          </cell>
          <cell r="GK12">
            <v>0</v>
          </cell>
          <cell r="GL12">
            <v>0</v>
          </cell>
          <cell r="GM12">
            <v>0</v>
          </cell>
          <cell r="GN12">
            <v>0</v>
          </cell>
          <cell r="GO12">
            <v>0</v>
          </cell>
          <cell r="GP12">
            <v>0</v>
          </cell>
          <cell r="GQ12">
            <v>0</v>
          </cell>
          <cell r="GR12">
            <v>0</v>
          </cell>
          <cell r="GS12">
            <v>0</v>
          </cell>
          <cell r="GT12">
            <v>0</v>
          </cell>
          <cell r="GU12">
            <v>0</v>
          </cell>
          <cell r="GV12">
            <v>0</v>
          </cell>
          <cell r="GW12">
            <v>0</v>
          </cell>
          <cell r="GX12">
            <v>0</v>
          </cell>
          <cell r="GY12">
            <v>0</v>
          </cell>
          <cell r="GZ12">
            <v>0</v>
          </cell>
          <cell r="HA12">
            <v>0</v>
          </cell>
          <cell r="HB12">
            <v>0</v>
          </cell>
          <cell r="HC12">
            <v>0</v>
          </cell>
          <cell r="HD12">
            <v>0</v>
          </cell>
          <cell r="HE12">
            <v>0</v>
          </cell>
          <cell r="HF12">
            <v>0</v>
          </cell>
          <cell r="HG12">
            <v>0</v>
          </cell>
          <cell r="HH12">
            <v>0</v>
          </cell>
          <cell r="HI12">
            <v>0</v>
          </cell>
          <cell r="HJ12">
            <v>0</v>
          </cell>
          <cell r="HK12">
            <v>0</v>
          </cell>
          <cell r="HL12">
            <v>0</v>
          </cell>
          <cell r="HM12">
            <v>0</v>
          </cell>
          <cell r="HN12">
            <v>0</v>
          </cell>
          <cell r="HO12">
            <v>0</v>
          </cell>
          <cell r="HP12">
            <v>0</v>
          </cell>
          <cell r="HQ12">
            <v>0</v>
          </cell>
          <cell r="HR12">
            <v>0</v>
          </cell>
          <cell r="HS12">
            <v>0</v>
          </cell>
        </row>
        <row r="13">
          <cell r="EL13">
            <v>4.1666666666666664E-2</v>
          </cell>
          <cell r="EM13">
            <v>0</v>
          </cell>
          <cell r="EN13">
            <v>0</v>
          </cell>
          <cell r="EO13">
            <v>0</v>
          </cell>
          <cell r="EP13">
            <v>0</v>
          </cell>
          <cell r="EQ13">
            <v>0</v>
          </cell>
          <cell r="ER13">
            <v>0</v>
          </cell>
          <cell r="ES13">
            <v>0</v>
          </cell>
          <cell r="ET13">
            <v>0</v>
          </cell>
          <cell r="EU13">
            <v>0</v>
          </cell>
          <cell r="EV13">
            <v>0</v>
          </cell>
          <cell r="EW13">
            <v>0</v>
          </cell>
          <cell r="EX13">
            <v>0</v>
          </cell>
          <cell r="EY13">
            <v>0</v>
          </cell>
          <cell r="EZ13">
            <v>0</v>
          </cell>
          <cell r="FA13">
            <v>0</v>
          </cell>
          <cell r="FB13">
            <v>0</v>
          </cell>
          <cell r="FC13">
            <v>0</v>
          </cell>
          <cell r="FD13">
            <v>0</v>
          </cell>
          <cell r="FE13">
            <v>0</v>
          </cell>
          <cell r="FF13">
            <v>0</v>
          </cell>
          <cell r="FG13">
            <v>0</v>
          </cell>
          <cell r="FH13">
            <v>0</v>
          </cell>
          <cell r="FI13">
            <v>0</v>
          </cell>
          <cell r="FJ13">
            <v>0</v>
          </cell>
          <cell r="FK13">
            <v>0</v>
          </cell>
          <cell r="FL13">
            <v>0</v>
          </cell>
          <cell r="FM13">
            <v>0</v>
          </cell>
          <cell r="FN13">
            <v>0</v>
          </cell>
          <cell r="FO13">
            <v>0</v>
          </cell>
          <cell r="FP13">
            <v>0</v>
          </cell>
          <cell r="FQ13">
            <v>0</v>
          </cell>
          <cell r="FR13">
            <v>0</v>
          </cell>
          <cell r="FS13">
            <v>0</v>
          </cell>
          <cell r="FT13">
            <v>0</v>
          </cell>
          <cell r="FU13">
            <v>0</v>
          </cell>
          <cell r="FV13">
            <v>0</v>
          </cell>
          <cell r="FW13">
            <v>0</v>
          </cell>
          <cell r="FX13">
            <v>0</v>
          </cell>
          <cell r="FY13">
            <v>0</v>
          </cell>
          <cell r="FZ13">
            <v>0</v>
          </cell>
          <cell r="GE13">
            <v>4.1666666666666664E-2</v>
          </cell>
          <cell r="GF13">
            <v>0</v>
          </cell>
          <cell r="GG13">
            <v>0</v>
          </cell>
          <cell r="GH13">
            <v>0</v>
          </cell>
          <cell r="GI13">
            <v>0</v>
          </cell>
          <cell r="GJ13">
            <v>0</v>
          </cell>
          <cell r="GK13">
            <v>0</v>
          </cell>
          <cell r="GL13">
            <v>0</v>
          </cell>
          <cell r="GM13">
            <v>0</v>
          </cell>
          <cell r="GN13">
            <v>0</v>
          </cell>
          <cell r="GO13">
            <v>0</v>
          </cell>
          <cell r="GP13">
            <v>0</v>
          </cell>
          <cell r="GQ13">
            <v>0</v>
          </cell>
          <cell r="GR13">
            <v>0</v>
          </cell>
          <cell r="GS13">
            <v>0</v>
          </cell>
          <cell r="GT13">
            <v>0</v>
          </cell>
          <cell r="GU13">
            <v>0</v>
          </cell>
          <cell r="GV13">
            <v>0</v>
          </cell>
          <cell r="GW13">
            <v>0</v>
          </cell>
          <cell r="GX13">
            <v>0</v>
          </cell>
          <cell r="GY13">
            <v>0</v>
          </cell>
          <cell r="GZ13">
            <v>0</v>
          </cell>
          <cell r="HA13">
            <v>0</v>
          </cell>
          <cell r="HB13">
            <v>0</v>
          </cell>
          <cell r="HC13">
            <v>0</v>
          </cell>
          <cell r="HD13">
            <v>0</v>
          </cell>
          <cell r="HE13">
            <v>0</v>
          </cell>
          <cell r="HF13">
            <v>0</v>
          </cell>
          <cell r="HG13">
            <v>0</v>
          </cell>
          <cell r="HH13">
            <v>0</v>
          </cell>
          <cell r="HI13">
            <v>0</v>
          </cell>
          <cell r="HJ13">
            <v>0</v>
          </cell>
          <cell r="HK13">
            <v>0</v>
          </cell>
          <cell r="HL13">
            <v>0</v>
          </cell>
          <cell r="HM13">
            <v>0</v>
          </cell>
          <cell r="HN13">
            <v>0</v>
          </cell>
          <cell r="HO13">
            <v>0</v>
          </cell>
          <cell r="HP13">
            <v>0</v>
          </cell>
          <cell r="HQ13">
            <v>0</v>
          </cell>
          <cell r="HR13">
            <v>0</v>
          </cell>
          <cell r="HS13">
            <v>0</v>
          </cell>
        </row>
        <row r="14">
          <cell r="EL14">
            <v>5.2083333333333336E-2</v>
          </cell>
          <cell r="EM14">
            <v>0</v>
          </cell>
          <cell r="EN14">
            <v>0</v>
          </cell>
          <cell r="EO14">
            <v>0</v>
          </cell>
          <cell r="EP14">
            <v>0</v>
          </cell>
          <cell r="EQ14">
            <v>0</v>
          </cell>
          <cell r="ER14">
            <v>0</v>
          </cell>
          <cell r="ES14">
            <v>0</v>
          </cell>
          <cell r="ET14">
            <v>0</v>
          </cell>
          <cell r="EU14">
            <v>0</v>
          </cell>
          <cell r="EV14">
            <v>0</v>
          </cell>
          <cell r="EW14">
            <v>0</v>
          </cell>
          <cell r="EX14">
            <v>0</v>
          </cell>
          <cell r="EY14">
            <v>0</v>
          </cell>
          <cell r="EZ14">
            <v>0</v>
          </cell>
          <cell r="FA14">
            <v>0</v>
          </cell>
          <cell r="FB14">
            <v>0</v>
          </cell>
          <cell r="FC14">
            <v>0</v>
          </cell>
          <cell r="FD14">
            <v>0</v>
          </cell>
          <cell r="FE14">
            <v>0</v>
          </cell>
          <cell r="FF14">
            <v>0</v>
          </cell>
          <cell r="FG14">
            <v>0</v>
          </cell>
          <cell r="FH14">
            <v>0</v>
          </cell>
          <cell r="FI14">
            <v>0</v>
          </cell>
          <cell r="FJ14">
            <v>0</v>
          </cell>
          <cell r="FK14">
            <v>0</v>
          </cell>
          <cell r="FL14">
            <v>0</v>
          </cell>
          <cell r="FM14">
            <v>0</v>
          </cell>
          <cell r="FN14">
            <v>0</v>
          </cell>
          <cell r="FO14">
            <v>0</v>
          </cell>
          <cell r="FP14">
            <v>0</v>
          </cell>
          <cell r="FQ14">
            <v>0</v>
          </cell>
          <cell r="FR14">
            <v>0</v>
          </cell>
          <cell r="FS14">
            <v>0</v>
          </cell>
          <cell r="FT14">
            <v>0</v>
          </cell>
          <cell r="FU14">
            <v>0</v>
          </cell>
          <cell r="FV14">
            <v>0</v>
          </cell>
          <cell r="FW14">
            <v>0</v>
          </cell>
          <cell r="FX14">
            <v>0</v>
          </cell>
          <cell r="FY14">
            <v>0</v>
          </cell>
          <cell r="FZ14">
            <v>0</v>
          </cell>
          <cell r="GE14">
            <v>5.2083333333333336E-2</v>
          </cell>
          <cell r="GF14">
            <v>0</v>
          </cell>
          <cell r="GG14">
            <v>0</v>
          </cell>
          <cell r="GH14">
            <v>0</v>
          </cell>
          <cell r="GI14">
            <v>0</v>
          </cell>
          <cell r="GJ14">
            <v>0</v>
          </cell>
          <cell r="GK14">
            <v>0</v>
          </cell>
          <cell r="GL14">
            <v>0</v>
          </cell>
          <cell r="GM14">
            <v>0</v>
          </cell>
          <cell r="GN14">
            <v>0</v>
          </cell>
          <cell r="GO14">
            <v>0</v>
          </cell>
          <cell r="GP14">
            <v>0</v>
          </cell>
          <cell r="GQ14">
            <v>0</v>
          </cell>
          <cell r="GR14">
            <v>0</v>
          </cell>
          <cell r="GS14">
            <v>0</v>
          </cell>
          <cell r="GT14">
            <v>0</v>
          </cell>
          <cell r="GU14">
            <v>0</v>
          </cell>
          <cell r="GV14">
            <v>0</v>
          </cell>
          <cell r="GW14">
            <v>0</v>
          </cell>
          <cell r="GX14">
            <v>0</v>
          </cell>
          <cell r="GY14">
            <v>0</v>
          </cell>
          <cell r="GZ14">
            <v>0</v>
          </cell>
          <cell r="HA14">
            <v>0</v>
          </cell>
          <cell r="HB14">
            <v>0</v>
          </cell>
          <cell r="HC14">
            <v>0</v>
          </cell>
          <cell r="HD14">
            <v>0</v>
          </cell>
          <cell r="HE14">
            <v>0</v>
          </cell>
          <cell r="HF14">
            <v>0</v>
          </cell>
          <cell r="HG14">
            <v>0</v>
          </cell>
          <cell r="HH14">
            <v>0</v>
          </cell>
          <cell r="HI14">
            <v>0</v>
          </cell>
          <cell r="HJ14">
            <v>0</v>
          </cell>
          <cell r="HK14">
            <v>0</v>
          </cell>
          <cell r="HL14">
            <v>0</v>
          </cell>
          <cell r="HM14">
            <v>0</v>
          </cell>
          <cell r="HN14">
            <v>0</v>
          </cell>
          <cell r="HO14">
            <v>0</v>
          </cell>
          <cell r="HP14">
            <v>0</v>
          </cell>
          <cell r="HQ14">
            <v>0</v>
          </cell>
          <cell r="HR14">
            <v>0</v>
          </cell>
          <cell r="HS14">
            <v>0</v>
          </cell>
        </row>
        <row r="15">
          <cell r="EL15">
            <v>6.25E-2</v>
          </cell>
          <cell r="EM15">
            <v>0</v>
          </cell>
          <cell r="EN15">
            <v>0</v>
          </cell>
          <cell r="EO15">
            <v>0</v>
          </cell>
          <cell r="EP15">
            <v>0</v>
          </cell>
          <cell r="EQ15">
            <v>0</v>
          </cell>
          <cell r="ER15">
            <v>0</v>
          </cell>
          <cell r="ES15">
            <v>0</v>
          </cell>
          <cell r="ET15">
            <v>0</v>
          </cell>
          <cell r="EU15">
            <v>0</v>
          </cell>
          <cell r="EV15">
            <v>0</v>
          </cell>
          <cell r="EW15">
            <v>0</v>
          </cell>
          <cell r="EX15">
            <v>0</v>
          </cell>
          <cell r="EY15">
            <v>0</v>
          </cell>
          <cell r="EZ15">
            <v>0</v>
          </cell>
          <cell r="FA15">
            <v>0</v>
          </cell>
          <cell r="FB15">
            <v>0</v>
          </cell>
          <cell r="FC15">
            <v>0</v>
          </cell>
          <cell r="FD15">
            <v>0</v>
          </cell>
          <cell r="FE15">
            <v>0</v>
          </cell>
          <cell r="FF15">
            <v>0</v>
          </cell>
          <cell r="FG15">
            <v>0</v>
          </cell>
          <cell r="FH15">
            <v>0</v>
          </cell>
          <cell r="FI15">
            <v>0</v>
          </cell>
          <cell r="FJ15">
            <v>0</v>
          </cell>
          <cell r="FK15">
            <v>0</v>
          </cell>
          <cell r="FL15">
            <v>0</v>
          </cell>
          <cell r="FM15">
            <v>0</v>
          </cell>
          <cell r="FN15">
            <v>0</v>
          </cell>
          <cell r="FO15">
            <v>0</v>
          </cell>
          <cell r="FP15">
            <v>0</v>
          </cell>
          <cell r="FQ15">
            <v>0</v>
          </cell>
          <cell r="FR15">
            <v>0</v>
          </cell>
          <cell r="FS15">
            <v>0</v>
          </cell>
          <cell r="FT15">
            <v>0</v>
          </cell>
          <cell r="FU15">
            <v>0</v>
          </cell>
          <cell r="FV15">
            <v>0</v>
          </cell>
          <cell r="FW15">
            <v>0</v>
          </cell>
          <cell r="FX15">
            <v>0</v>
          </cell>
          <cell r="FY15">
            <v>0</v>
          </cell>
          <cell r="FZ15">
            <v>0</v>
          </cell>
          <cell r="GE15">
            <v>6.25E-2</v>
          </cell>
          <cell r="GF15">
            <v>0</v>
          </cell>
          <cell r="GG15">
            <v>0</v>
          </cell>
          <cell r="GH15">
            <v>0</v>
          </cell>
          <cell r="GI15">
            <v>0</v>
          </cell>
          <cell r="GJ15">
            <v>0</v>
          </cell>
          <cell r="GK15">
            <v>0</v>
          </cell>
          <cell r="GL15">
            <v>0</v>
          </cell>
          <cell r="GM15">
            <v>0</v>
          </cell>
          <cell r="GN15">
            <v>0</v>
          </cell>
          <cell r="GO15">
            <v>0</v>
          </cell>
          <cell r="GP15">
            <v>0</v>
          </cell>
          <cell r="GQ15">
            <v>0</v>
          </cell>
          <cell r="GR15">
            <v>0</v>
          </cell>
          <cell r="GS15">
            <v>0</v>
          </cell>
          <cell r="GT15">
            <v>0</v>
          </cell>
          <cell r="GU15">
            <v>0</v>
          </cell>
          <cell r="GV15">
            <v>0</v>
          </cell>
          <cell r="GW15">
            <v>0</v>
          </cell>
          <cell r="GX15">
            <v>0</v>
          </cell>
          <cell r="GY15">
            <v>0</v>
          </cell>
          <cell r="GZ15">
            <v>0</v>
          </cell>
          <cell r="HA15">
            <v>0</v>
          </cell>
          <cell r="HB15">
            <v>0</v>
          </cell>
          <cell r="HC15">
            <v>0</v>
          </cell>
          <cell r="HD15">
            <v>0</v>
          </cell>
          <cell r="HE15">
            <v>0</v>
          </cell>
          <cell r="HF15">
            <v>0</v>
          </cell>
          <cell r="HG15">
            <v>0</v>
          </cell>
          <cell r="HH15">
            <v>0</v>
          </cell>
          <cell r="HI15">
            <v>0</v>
          </cell>
          <cell r="HJ15">
            <v>0</v>
          </cell>
          <cell r="HK15">
            <v>0</v>
          </cell>
          <cell r="HL15">
            <v>0</v>
          </cell>
          <cell r="HM15">
            <v>0</v>
          </cell>
          <cell r="HN15">
            <v>0</v>
          </cell>
          <cell r="HO15">
            <v>0</v>
          </cell>
          <cell r="HP15">
            <v>0</v>
          </cell>
          <cell r="HQ15">
            <v>0</v>
          </cell>
          <cell r="HR15">
            <v>0</v>
          </cell>
          <cell r="HS15">
            <v>0</v>
          </cell>
        </row>
        <row r="16">
          <cell r="EL16">
            <v>7.2916666666666671E-2</v>
          </cell>
          <cell r="EM16">
            <v>0</v>
          </cell>
          <cell r="EN16">
            <v>0</v>
          </cell>
          <cell r="EO16">
            <v>0</v>
          </cell>
          <cell r="EP16">
            <v>0</v>
          </cell>
          <cell r="EQ16">
            <v>0</v>
          </cell>
          <cell r="ER16">
            <v>0</v>
          </cell>
          <cell r="ES16">
            <v>0</v>
          </cell>
          <cell r="ET16">
            <v>0</v>
          </cell>
          <cell r="EU16">
            <v>0</v>
          </cell>
          <cell r="EV16">
            <v>0</v>
          </cell>
          <cell r="EW16">
            <v>0</v>
          </cell>
          <cell r="EX16">
            <v>0</v>
          </cell>
          <cell r="EY16">
            <v>0</v>
          </cell>
          <cell r="EZ16">
            <v>0</v>
          </cell>
          <cell r="FA16">
            <v>0</v>
          </cell>
          <cell r="FB16">
            <v>0</v>
          </cell>
          <cell r="FC16">
            <v>0</v>
          </cell>
          <cell r="FD16">
            <v>0</v>
          </cell>
          <cell r="FE16">
            <v>0</v>
          </cell>
          <cell r="FF16">
            <v>0</v>
          </cell>
          <cell r="FG16">
            <v>0</v>
          </cell>
          <cell r="FH16">
            <v>0</v>
          </cell>
          <cell r="FI16">
            <v>0</v>
          </cell>
          <cell r="FJ16">
            <v>0</v>
          </cell>
          <cell r="FK16">
            <v>0</v>
          </cell>
          <cell r="FL16">
            <v>0</v>
          </cell>
          <cell r="FM16">
            <v>0</v>
          </cell>
          <cell r="FN16">
            <v>0</v>
          </cell>
          <cell r="FO16">
            <v>0</v>
          </cell>
          <cell r="FP16">
            <v>0</v>
          </cell>
          <cell r="FQ16">
            <v>0</v>
          </cell>
          <cell r="FR16">
            <v>0</v>
          </cell>
          <cell r="FS16">
            <v>0</v>
          </cell>
          <cell r="FT16">
            <v>0</v>
          </cell>
          <cell r="FU16">
            <v>0</v>
          </cell>
          <cell r="FV16">
            <v>0</v>
          </cell>
          <cell r="FW16">
            <v>0</v>
          </cell>
          <cell r="FX16">
            <v>0</v>
          </cell>
          <cell r="FY16">
            <v>0</v>
          </cell>
          <cell r="FZ16">
            <v>0</v>
          </cell>
          <cell r="GE16">
            <v>7.2916666666666671E-2</v>
          </cell>
          <cell r="GF16">
            <v>0</v>
          </cell>
          <cell r="GG16">
            <v>0</v>
          </cell>
          <cell r="GH16">
            <v>0</v>
          </cell>
          <cell r="GI16">
            <v>0</v>
          </cell>
          <cell r="GJ16">
            <v>0</v>
          </cell>
          <cell r="GK16">
            <v>0</v>
          </cell>
          <cell r="GL16">
            <v>0</v>
          </cell>
          <cell r="GM16">
            <v>0</v>
          </cell>
          <cell r="GN16">
            <v>0</v>
          </cell>
          <cell r="GO16">
            <v>0</v>
          </cell>
          <cell r="GP16">
            <v>0</v>
          </cell>
          <cell r="GQ16">
            <v>0</v>
          </cell>
          <cell r="GR16">
            <v>0</v>
          </cell>
          <cell r="GS16">
            <v>0</v>
          </cell>
          <cell r="GT16">
            <v>0</v>
          </cell>
          <cell r="GU16">
            <v>0</v>
          </cell>
          <cell r="GV16">
            <v>0</v>
          </cell>
          <cell r="GW16">
            <v>0</v>
          </cell>
          <cell r="GX16">
            <v>0</v>
          </cell>
          <cell r="GY16">
            <v>0</v>
          </cell>
          <cell r="GZ16">
            <v>0</v>
          </cell>
          <cell r="HA16">
            <v>0</v>
          </cell>
          <cell r="HB16">
            <v>0</v>
          </cell>
          <cell r="HC16">
            <v>0</v>
          </cell>
          <cell r="HD16">
            <v>0</v>
          </cell>
          <cell r="HE16">
            <v>0</v>
          </cell>
          <cell r="HF16">
            <v>0</v>
          </cell>
          <cell r="HG16">
            <v>0</v>
          </cell>
          <cell r="HH16">
            <v>0</v>
          </cell>
          <cell r="HI16">
            <v>0</v>
          </cell>
          <cell r="HJ16">
            <v>0</v>
          </cell>
          <cell r="HK16">
            <v>0</v>
          </cell>
          <cell r="HL16">
            <v>0</v>
          </cell>
          <cell r="HM16">
            <v>0</v>
          </cell>
          <cell r="HN16">
            <v>0</v>
          </cell>
          <cell r="HO16">
            <v>0</v>
          </cell>
          <cell r="HP16">
            <v>0</v>
          </cell>
          <cell r="HQ16">
            <v>0</v>
          </cell>
          <cell r="HR16">
            <v>0</v>
          </cell>
          <cell r="HS16">
            <v>0</v>
          </cell>
        </row>
        <row r="17">
          <cell r="EL17">
            <v>8.3333333333333329E-2</v>
          </cell>
          <cell r="EM17">
            <v>0</v>
          </cell>
          <cell r="EN17">
            <v>0</v>
          </cell>
          <cell r="EO17">
            <v>0</v>
          </cell>
          <cell r="EP17">
            <v>0</v>
          </cell>
          <cell r="EQ17">
            <v>0</v>
          </cell>
          <cell r="ER17">
            <v>0</v>
          </cell>
          <cell r="ES17">
            <v>0</v>
          </cell>
          <cell r="ET17">
            <v>0</v>
          </cell>
          <cell r="EU17">
            <v>0</v>
          </cell>
          <cell r="EV17">
            <v>0</v>
          </cell>
          <cell r="EW17">
            <v>0</v>
          </cell>
          <cell r="EX17">
            <v>0</v>
          </cell>
          <cell r="EY17">
            <v>0</v>
          </cell>
          <cell r="EZ17">
            <v>0</v>
          </cell>
          <cell r="FA17">
            <v>0</v>
          </cell>
          <cell r="FB17">
            <v>0</v>
          </cell>
          <cell r="FC17">
            <v>0</v>
          </cell>
          <cell r="FD17">
            <v>0</v>
          </cell>
          <cell r="FE17">
            <v>0</v>
          </cell>
          <cell r="FF17">
            <v>0</v>
          </cell>
          <cell r="FG17">
            <v>0</v>
          </cell>
          <cell r="FH17">
            <v>0</v>
          </cell>
          <cell r="FI17">
            <v>0</v>
          </cell>
          <cell r="FJ17">
            <v>0</v>
          </cell>
          <cell r="FK17">
            <v>0</v>
          </cell>
          <cell r="FL17">
            <v>0</v>
          </cell>
          <cell r="FM17">
            <v>0</v>
          </cell>
          <cell r="FN17">
            <v>0</v>
          </cell>
          <cell r="FO17">
            <v>0</v>
          </cell>
          <cell r="FP17">
            <v>0</v>
          </cell>
          <cell r="FQ17">
            <v>0</v>
          </cell>
          <cell r="FR17">
            <v>0</v>
          </cell>
          <cell r="FS17">
            <v>0</v>
          </cell>
          <cell r="FT17">
            <v>0</v>
          </cell>
          <cell r="FU17">
            <v>0</v>
          </cell>
          <cell r="FV17">
            <v>0</v>
          </cell>
          <cell r="FW17">
            <v>0</v>
          </cell>
          <cell r="FX17">
            <v>0</v>
          </cell>
          <cell r="FY17">
            <v>0</v>
          </cell>
          <cell r="FZ17">
            <v>0</v>
          </cell>
          <cell r="GE17">
            <v>8.3333333333333329E-2</v>
          </cell>
          <cell r="GF17">
            <v>0</v>
          </cell>
          <cell r="GG17">
            <v>0</v>
          </cell>
          <cell r="GH17">
            <v>0</v>
          </cell>
          <cell r="GI17">
            <v>0</v>
          </cell>
          <cell r="GJ17">
            <v>0</v>
          </cell>
          <cell r="GK17">
            <v>0</v>
          </cell>
          <cell r="GL17">
            <v>0</v>
          </cell>
          <cell r="GM17">
            <v>0</v>
          </cell>
          <cell r="GN17">
            <v>0</v>
          </cell>
          <cell r="GO17">
            <v>0</v>
          </cell>
          <cell r="GP17">
            <v>0</v>
          </cell>
          <cell r="GQ17">
            <v>0</v>
          </cell>
          <cell r="GR17">
            <v>0</v>
          </cell>
          <cell r="GS17">
            <v>0</v>
          </cell>
          <cell r="GT17">
            <v>0</v>
          </cell>
          <cell r="GU17">
            <v>0</v>
          </cell>
          <cell r="GV17">
            <v>0</v>
          </cell>
          <cell r="GW17">
            <v>0</v>
          </cell>
          <cell r="GX17">
            <v>0</v>
          </cell>
          <cell r="GY17">
            <v>0</v>
          </cell>
          <cell r="GZ17">
            <v>0</v>
          </cell>
          <cell r="HA17">
            <v>0</v>
          </cell>
          <cell r="HB17">
            <v>0</v>
          </cell>
          <cell r="HC17">
            <v>0</v>
          </cell>
          <cell r="HD17">
            <v>0</v>
          </cell>
          <cell r="HE17">
            <v>0</v>
          </cell>
          <cell r="HF17">
            <v>0</v>
          </cell>
          <cell r="HG17">
            <v>0</v>
          </cell>
          <cell r="HH17">
            <v>0</v>
          </cell>
          <cell r="HI17">
            <v>0</v>
          </cell>
          <cell r="HJ17">
            <v>0</v>
          </cell>
          <cell r="HK17">
            <v>0</v>
          </cell>
          <cell r="HL17">
            <v>0</v>
          </cell>
          <cell r="HM17">
            <v>0</v>
          </cell>
          <cell r="HN17">
            <v>0</v>
          </cell>
          <cell r="HO17">
            <v>0</v>
          </cell>
          <cell r="HP17">
            <v>0</v>
          </cell>
          <cell r="HQ17">
            <v>0</v>
          </cell>
          <cell r="HR17">
            <v>0</v>
          </cell>
          <cell r="HS17">
            <v>0</v>
          </cell>
        </row>
        <row r="18">
          <cell r="EL18">
            <v>9.375E-2</v>
          </cell>
          <cell r="EM18">
            <v>0</v>
          </cell>
          <cell r="EN18">
            <v>0</v>
          </cell>
          <cell r="EO18">
            <v>0</v>
          </cell>
          <cell r="EP18">
            <v>0</v>
          </cell>
          <cell r="EQ18">
            <v>0</v>
          </cell>
          <cell r="ER18">
            <v>0</v>
          </cell>
          <cell r="ES18">
            <v>0</v>
          </cell>
          <cell r="ET18">
            <v>0</v>
          </cell>
          <cell r="EU18">
            <v>0</v>
          </cell>
          <cell r="EV18">
            <v>0</v>
          </cell>
          <cell r="EW18">
            <v>0</v>
          </cell>
          <cell r="EX18">
            <v>0</v>
          </cell>
          <cell r="EY18">
            <v>0</v>
          </cell>
          <cell r="EZ18">
            <v>0</v>
          </cell>
          <cell r="FA18">
            <v>0</v>
          </cell>
          <cell r="FB18">
            <v>0</v>
          </cell>
          <cell r="FC18">
            <v>0</v>
          </cell>
          <cell r="FD18">
            <v>0</v>
          </cell>
          <cell r="FE18">
            <v>0</v>
          </cell>
          <cell r="FF18">
            <v>0</v>
          </cell>
          <cell r="FG18">
            <v>0</v>
          </cell>
          <cell r="FH18">
            <v>0</v>
          </cell>
          <cell r="FI18">
            <v>0</v>
          </cell>
          <cell r="FJ18">
            <v>0</v>
          </cell>
          <cell r="FK18">
            <v>0</v>
          </cell>
          <cell r="FL18">
            <v>0</v>
          </cell>
          <cell r="FM18">
            <v>0</v>
          </cell>
          <cell r="FN18">
            <v>0</v>
          </cell>
          <cell r="FO18">
            <v>0</v>
          </cell>
          <cell r="FP18">
            <v>0</v>
          </cell>
          <cell r="FQ18">
            <v>0</v>
          </cell>
          <cell r="FR18">
            <v>0</v>
          </cell>
          <cell r="FS18">
            <v>0</v>
          </cell>
          <cell r="FT18">
            <v>0</v>
          </cell>
          <cell r="FU18">
            <v>0</v>
          </cell>
          <cell r="FV18">
            <v>0</v>
          </cell>
          <cell r="FW18">
            <v>0</v>
          </cell>
          <cell r="FX18">
            <v>0</v>
          </cell>
          <cell r="FY18">
            <v>0</v>
          </cell>
          <cell r="FZ18">
            <v>0</v>
          </cell>
          <cell r="GE18">
            <v>9.375E-2</v>
          </cell>
          <cell r="GF18">
            <v>0</v>
          </cell>
          <cell r="GG18">
            <v>0</v>
          </cell>
          <cell r="GH18">
            <v>0</v>
          </cell>
          <cell r="GI18">
            <v>0</v>
          </cell>
          <cell r="GJ18">
            <v>0</v>
          </cell>
          <cell r="GK18">
            <v>0</v>
          </cell>
          <cell r="GL18">
            <v>0</v>
          </cell>
          <cell r="GM18">
            <v>0</v>
          </cell>
          <cell r="GN18">
            <v>0</v>
          </cell>
          <cell r="GO18">
            <v>0</v>
          </cell>
          <cell r="GP18">
            <v>0</v>
          </cell>
          <cell r="GQ18">
            <v>0</v>
          </cell>
          <cell r="GR18">
            <v>0</v>
          </cell>
          <cell r="GS18">
            <v>0</v>
          </cell>
          <cell r="GT18">
            <v>0</v>
          </cell>
          <cell r="GU18">
            <v>0</v>
          </cell>
          <cell r="GV18">
            <v>0</v>
          </cell>
          <cell r="GW18">
            <v>0</v>
          </cell>
          <cell r="GX18">
            <v>0</v>
          </cell>
          <cell r="GY18">
            <v>0</v>
          </cell>
          <cell r="GZ18">
            <v>0</v>
          </cell>
          <cell r="HA18">
            <v>0</v>
          </cell>
          <cell r="HB18">
            <v>0</v>
          </cell>
          <cell r="HC18">
            <v>0</v>
          </cell>
          <cell r="HD18">
            <v>0</v>
          </cell>
          <cell r="HE18">
            <v>0</v>
          </cell>
          <cell r="HF18">
            <v>0</v>
          </cell>
          <cell r="HG18">
            <v>0</v>
          </cell>
          <cell r="HH18">
            <v>0</v>
          </cell>
          <cell r="HI18">
            <v>0</v>
          </cell>
          <cell r="HJ18">
            <v>0</v>
          </cell>
          <cell r="HK18">
            <v>0</v>
          </cell>
          <cell r="HL18">
            <v>0</v>
          </cell>
          <cell r="HM18">
            <v>0</v>
          </cell>
          <cell r="HN18">
            <v>0</v>
          </cell>
          <cell r="HO18">
            <v>0</v>
          </cell>
          <cell r="HP18">
            <v>0</v>
          </cell>
          <cell r="HQ18">
            <v>0</v>
          </cell>
          <cell r="HR18">
            <v>0</v>
          </cell>
          <cell r="HS18">
            <v>0</v>
          </cell>
        </row>
        <row r="19">
          <cell r="EL19">
            <v>0.10416666666666667</v>
          </cell>
          <cell r="EM19">
            <v>0</v>
          </cell>
          <cell r="EN19">
            <v>0</v>
          </cell>
          <cell r="EO19">
            <v>0</v>
          </cell>
          <cell r="EP19">
            <v>0</v>
          </cell>
          <cell r="EQ19">
            <v>0</v>
          </cell>
          <cell r="ER19">
            <v>0</v>
          </cell>
          <cell r="ES19">
            <v>0</v>
          </cell>
          <cell r="ET19">
            <v>0</v>
          </cell>
          <cell r="EU19">
            <v>0</v>
          </cell>
          <cell r="EV19">
            <v>0</v>
          </cell>
          <cell r="EW19">
            <v>0</v>
          </cell>
          <cell r="EX19">
            <v>0</v>
          </cell>
          <cell r="EY19">
            <v>0</v>
          </cell>
          <cell r="EZ19">
            <v>0</v>
          </cell>
          <cell r="FA19">
            <v>0</v>
          </cell>
          <cell r="FB19">
            <v>0</v>
          </cell>
          <cell r="FC19">
            <v>0</v>
          </cell>
          <cell r="FD19">
            <v>0</v>
          </cell>
          <cell r="FE19">
            <v>0</v>
          </cell>
          <cell r="FF19">
            <v>0</v>
          </cell>
          <cell r="FG19">
            <v>0</v>
          </cell>
          <cell r="FH19">
            <v>0</v>
          </cell>
          <cell r="FI19">
            <v>0</v>
          </cell>
          <cell r="FJ19">
            <v>0</v>
          </cell>
          <cell r="FK19">
            <v>0</v>
          </cell>
          <cell r="FL19">
            <v>0</v>
          </cell>
          <cell r="FM19">
            <v>0</v>
          </cell>
          <cell r="FN19">
            <v>0</v>
          </cell>
          <cell r="FO19">
            <v>0</v>
          </cell>
          <cell r="FP19">
            <v>0</v>
          </cell>
          <cell r="FQ19">
            <v>0</v>
          </cell>
          <cell r="FR19">
            <v>0</v>
          </cell>
          <cell r="FS19">
            <v>0</v>
          </cell>
          <cell r="FT19">
            <v>0</v>
          </cell>
          <cell r="FU19">
            <v>0</v>
          </cell>
          <cell r="FV19">
            <v>0</v>
          </cell>
          <cell r="FW19">
            <v>0</v>
          </cell>
          <cell r="FX19">
            <v>0</v>
          </cell>
          <cell r="FY19">
            <v>0</v>
          </cell>
          <cell r="FZ19">
            <v>0</v>
          </cell>
          <cell r="GE19">
            <v>0.10416666666666667</v>
          </cell>
          <cell r="GF19">
            <v>0</v>
          </cell>
          <cell r="GG19">
            <v>0</v>
          </cell>
          <cell r="GH19">
            <v>0</v>
          </cell>
          <cell r="GI19">
            <v>0</v>
          </cell>
          <cell r="GJ19">
            <v>0</v>
          </cell>
          <cell r="GK19">
            <v>0</v>
          </cell>
          <cell r="GL19">
            <v>0</v>
          </cell>
          <cell r="GM19">
            <v>0</v>
          </cell>
          <cell r="GN19">
            <v>0</v>
          </cell>
          <cell r="GO19">
            <v>0</v>
          </cell>
          <cell r="GP19">
            <v>0</v>
          </cell>
          <cell r="GQ19">
            <v>0</v>
          </cell>
          <cell r="GR19">
            <v>0</v>
          </cell>
          <cell r="GS19">
            <v>0</v>
          </cell>
          <cell r="GT19">
            <v>0</v>
          </cell>
          <cell r="GU19">
            <v>0</v>
          </cell>
          <cell r="GV19">
            <v>0</v>
          </cell>
          <cell r="GW19">
            <v>0</v>
          </cell>
          <cell r="GX19">
            <v>0</v>
          </cell>
          <cell r="GY19">
            <v>0</v>
          </cell>
          <cell r="GZ19">
            <v>0</v>
          </cell>
          <cell r="HA19">
            <v>0</v>
          </cell>
          <cell r="HB19">
            <v>0</v>
          </cell>
          <cell r="HC19">
            <v>0</v>
          </cell>
          <cell r="HD19">
            <v>0</v>
          </cell>
          <cell r="HE19">
            <v>0</v>
          </cell>
          <cell r="HF19">
            <v>0</v>
          </cell>
          <cell r="HG19">
            <v>0</v>
          </cell>
          <cell r="HH19">
            <v>0</v>
          </cell>
          <cell r="HI19">
            <v>0</v>
          </cell>
          <cell r="HJ19">
            <v>0</v>
          </cell>
          <cell r="HK19">
            <v>0</v>
          </cell>
          <cell r="HL19">
            <v>0</v>
          </cell>
          <cell r="HM19">
            <v>0</v>
          </cell>
          <cell r="HN19">
            <v>0</v>
          </cell>
          <cell r="HO19">
            <v>0</v>
          </cell>
          <cell r="HP19">
            <v>0</v>
          </cell>
          <cell r="HQ19">
            <v>0</v>
          </cell>
          <cell r="HR19">
            <v>0</v>
          </cell>
          <cell r="HS19">
            <v>0</v>
          </cell>
        </row>
        <row r="20">
          <cell r="EL20">
            <v>0.11458333333333333</v>
          </cell>
          <cell r="EM20">
            <v>0</v>
          </cell>
          <cell r="EN20">
            <v>0</v>
          </cell>
          <cell r="EO20">
            <v>0</v>
          </cell>
          <cell r="EP20">
            <v>0</v>
          </cell>
          <cell r="EQ20">
            <v>0</v>
          </cell>
          <cell r="ER20">
            <v>0</v>
          </cell>
          <cell r="ES20">
            <v>0</v>
          </cell>
          <cell r="ET20">
            <v>0</v>
          </cell>
          <cell r="EU20">
            <v>0</v>
          </cell>
          <cell r="EV20">
            <v>0</v>
          </cell>
          <cell r="EW20">
            <v>0</v>
          </cell>
          <cell r="EX20">
            <v>0</v>
          </cell>
          <cell r="EY20">
            <v>0</v>
          </cell>
          <cell r="EZ20">
            <v>0</v>
          </cell>
          <cell r="FA20">
            <v>0</v>
          </cell>
          <cell r="FB20">
            <v>0</v>
          </cell>
          <cell r="FC20">
            <v>0</v>
          </cell>
          <cell r="FD20">
            <v>0</v>
          </cell>
          <cell r="FE20">
            <v>0</v>
          </cell>
          <cell r="FF20">
            <v>0</v>
          </cell>
          <cell r="FG20">
            <v>0</v>
          </cell>
          <cell r="FH20">
            <v>0</v>
          </cell>
          <cell r="FI20">
            <v>0</v>
          </cell>
          <cell r="FJ20">
            <v>0</v>
          </cell>
          <cell r="FK20">
            <v>0</v>
          </cell>
          <cell r="FL20">
            <v>0</v>
          </cell>
          <cell r="FM20">
            <v>0</v>
          </cell>
          <cell r="FN20">
            <v>0</v>
          </cell>
          <cell r="FO20">
            <v>0</v>
          </cell>
          <cell r="FP20">
            <v>0</v>
          </cell>
          <cell r="FQ20">
            <v>0</v>
          </cell>
          <cell r="FR20">
            <v>0</v>
          </cell>
          <cell r="FS20">
            <v>0</v>
          </cell>
          <cell r="FT20">
            <v>0</v>
          </cell>
          <cell r="FU20">
            <v>0</v>
          </cell>
          <cell r="FV20">
            <v>0</v>
          </cell>
          <cell r="FW20">
            <v>0</v>
          </cell>
          <cell r="FX20">
            <v>0</v>
          </cell>
          <cell r="FY20">
            <v>0</v>
          </cell>
          <cell r="FZ20">
            <v>0</v>
          </cell>
          <cell r="GE20">
            <v>0.11458333333333333</v>
          </cell>
          <cell r="GF20">
            <v>0</v>
          </cell>
          <cell r="GG20">
            <v>0</v>
          </cell>
          <cell r="GH20">
            <v>0</v>
          </cell>
          <cell r="GI20">
            <v>0</v>
          </cell>
          <cell r="GJ20">
            <v>0</v>
          </cell>
          <cell r="GK20">
            <v>0</v>
          </cell>
          <cell r="GL20">
            <v>0</v>
          </cell>
          <cell r="GM20">
            <v>0</v>
          </cell>
          <cell r="GN20">
            <v>0</v>
          </cell>
          <cell r="GO20">
            <v>0</v>
          </cell>
          <cell r="GP20">
            <v>0</v>
          </cell>
          <cell r="GQ20">
            <v>0</v>
          </cell>
          <cell r="GR20">
            <v>0</v>
          </cell>
          <cell r="GS20">
            <v>0</v>
          </cell>
          <cell r="GT20">
            <v>0</v>
          </cell>
          <cell r="GU20">
            <v>0</v>
          </cell>
          <cell r="GV20">
            <v>0</v>
          </cell>
          <cell r="GW20">
            <v>0</v>
          </cell>
          <cell r="GX20">
            <v>0</v>
          </cell>
          <cell r="GY20">
            <v>0</v>
          </cell>
          <cell r="GZ20">
            <v>0</v>
          </cell>
          <cell r="HA20">
            <v>0</v>
          </cell>
          <cell r="HB20">
            <v>0</v>
          </cell>
          <cell r="HC20">
            <v>0</v>
          </cell>
          <cell r="HD20">
            <v>0</v>
          </cell>
          <cell r="HE20">
            <v>0</v>
          </cell>
          <cell r="HF20">
            <v>0</v>
          </cell>
          <cell r="HG20">
            <v>0</v>
          </cell>
          <cell r="HH20">
            <v>0</v>
          </cell>
          <cell r="HI20">
            <v>0</v>
          </cell>
          <cell r="HJ20">
            <v>0</v>
          </cell>
          <cell r="HK20">
            <v>0</v>
          </cell>
          <cell r="HL20">
            <v>0</v>
          </cell>
          <cell r="HM20">
            <v>0</v>
          </cell>
          <cell r="HN20">
            <v>0</v>
          </cell>
          <cell r="HO20">
            <v>0</v>
          </cell>
          <cell r="HP20">
            <v>0</v>
          </cell>
          <cell r="HQ20">
            <v>0</v>
          </cell>
          <cell r="HR20">
            <v>0</v>
          </cell>
          <cell r="HS20">
            <v>0</v>
          </cell>
        </row>
        <row r="21">
          <cell r="EL21">
            <v>0.125</v>
          </cell>
          <cell r="EM21">
            <v>0</v>
          </cell>
          <cell r="EN21">
            <v>0</v>
          </cell>
          <cell r="EO21">
            <v>0</v>
          </cell>
          <cell r="EP21">
            <v>0</v>
          </cell>
          <cell r="EQ21">
            <v>0</v>
          </cell>
          <cell r="ER21">
            <v>0</v>
          </cell>
          <cell r="ES21">
            <v>0</v>
          </cell>
          <cell r="ET21">
            <v>0</v>
          </cell>
          <cell r="EU21">
            <v>0</v>
          </cell>
          <cell r="EV21">
            <v>0</v>
          </cell>
          <cell r="EW21">
            <v>0</v>
          </cell>
          <cell r="EX21">
            <v>0</v>
          </cell>
          <cell r="EY21">
            <v>0</v>
          </cell>
          <cell r="EZ21">
            <v>0</v>
          </cell>
          <cell r="FA21">
            <v>0</v>
          </cell>
          <cell r="FB21">
            <v>0</v>
          </cell>
          <cell r="FC21">
            <v>0</v>
          </cell>
          <cell r="FD21">
            <v>0</v>
          </cell>
          <cell r="FE21">
            <v>0</v>
          </cell>
          <cell r="FF21">
            <v>0</v>
          </cell>
          <cell r="FG21">
            <v>0</v>
          </cell>
          <cell r="FH21">
            <v>0</v>
          </cell>
          <cell r="FI21">
            <v>0</v>
          </cell>
          <cell r="FJ21">
            <v>0</v>
          </cell>
          <cell r="FK21">
            <v>0</v>
          </cell>
          <cell r="FL21">
            <v>0</v>
          </cell>
          <cell r="FM21">
            <v>0</v>
          </cell>
          <cell r="FN21">
            <v>0</v>
          </cell>
          <cell r="FO21">
            <v>0</v>
          </cell>
          <cell r="FP21">
            <v>0</v>
          </cell>
          <cell r="FQ21">
            <v>0</v>
          </cell>
          <cell r="FR21">
            <v>0</v>
          </cell>
          <cell r="FS21">
            <v>0</v>
          </cell>
          <cell r="FT21">
            <v>0</v>
          </cell>
          <cell r="FU21">
            <v>0</v>
          </cell>
          <cell r="FV21">
            <v>0</v>
          </cell>
          <cell r="FW21">
            <v>0</v>
          </cell>
          <cell r="FX21">
            <v>0</v>
          </cell>
          <cell r="FY21">
            <v>0</v>
          </cell>
          <cell r="FZ21">
            <v>0</v>
          </cell>
          <cell r="GE21">
            <v>0.125</v>
          </cell>
          <cell r="GF21">
            <v>0</v>
          </cell>
          <cell r="GG21">
            <v>0</v>
          </cell>
          <cell r="GH21">
            <v>0</v>
          </cell>
          <cell r="GI21">
            <v>0</v>
          </cell>
          <cell r="GJ21">
            <v>0</v>
          </cell>
          <cell r="GK21">
            <v>0</v>
          </cell>
          <cell r="GL21">
            <v>0</v>
          </cell>
          <cell r="GM21">
            <v>0</v>
          </cell>
          <cell r="GN21">
            <v>0</v>
          </cell>
          <cell r="GO21">
            <v>0</v>
          </cell>
          <cell r="GP21">
            <v>0</v>
          </cell>
          <cell r="GQ21">
            <v>0</v>
          </cell>
          <cell r="GR21">
            <v>0</v>
          </cell>
          <cell r="GS21">
            <v>0</v>
          </cell>
          <cell r="GT21">
            <v>0</v>
          </cell>
          <cell r="GU21">
            <v>0</v>
          </cell>
          <cell r="GV21">
            <v>0</v>
          </cell>
          <cell r="GW21">
            <v>0</v>
          </cell>
          <cell r="GX21">
            <v>0</v>
          </cell>
          <cell r="GY21">
            <v>0</v>
          </cell>
          <cell r="GZ21">
            <v>0</v>
          </cell>
          <cell r="HA21">
            <v>0</v>
          </cell>
          <cell r="HB21">
            <v>0</v>
          </cell>
          <cell r="HC21">
            <v>0</v>
          </cell>
          <cell r="HD21">
            <v>0</v>
          </cell>
          <cell r="HE21">
            <v>0</v>
          </cell>
          <cell r="HF21">
            <v>0</v>
          </cell>
          <cell r="HG21">
            <v>0</v>
          </cell>
          <cell r="HH21">
            <v>0</v>
          </cell>
          <cell r="HI21">
            <v>0</v>
          </cell>
          <cell r="HJ21">
            <v>0</v>
          </cell>
          <cell r="HK21">
            <v>0</v>
          </cell>
          <cell r="HL21">
            <v>0</v>
          </cell>
          <cell r="HM21">
            <v>0</v>
          </cell>
          <cell r="HN21">
            <v>0</v>
          </cell>
          <cell r="HO21">
            <v>0</v>
          </cell>
          <cell r="HP21">
            <v>0</v>
          </cell>
          <cell r="HQ21">
            <v>0</v>
          </cell>
          <cell r="HR21">
            <v>0</v>
          </cell>
          <cell r="HS21">
            <v>0</v>
          </cell>
        </row>
        <row r="22">
          <cell r="EL22">
            <v>0.13541666666666666</v>
          </cell>
          <cell r="EM22">
            <v>0</v>
          </cell>
          <cell r="EN22">
            <v>0</v>
          </cell>
          <cell r="EO22">
            <v>0</v>
          </cell>
          <cell r="EP22">
            <v>0</v>
          </cell>
          <cell r="EQ22">
            <v>0</v>
          </cell>
          <cell r="ER22">
            <v>0</v>
          </cell>
          <cell r="ES22">
            <v>0</v>
          </cell>
          <cell r="ET22">
            <v>0</v>
          </cell>
          <cell r="EU22">
            <v>0</v>
          </cell>
          <cell r="EV22">
            <v>0</v>
          </cell>
          <cell r="EW22">
            <v>0</v>
          </cell>
          <cell r="EX22">
            <v>0</v>
          </cell>
          <cell r="EY22">
            <v>0</v>
          </cell>
          <cell r="EZ22">
            <v>0</v>
          </cell>
          <cell r="FA22">
            <v>0</v>
          </cell>
          <cell r="FB22">
            <v>0</v>
          </cell>
          <cell r="FC22">
            <v>0</v>
          </cell>
          <cell r="FD22">
            <v>0</v>
          </cell>
          <cell r="FE22">
            <v>0</v>
          </cell>
          <cell r="FF22">
            <v>0</v>
          </cell>
          <cell r="FG22">
            <v>0</v>
          </cell>
          <cell r="FH22">
            <v>0</v>
          </cell>
          <cell r="FI22">
            <v>0</v>
          </cell>
          <cell r="FJ22">
            <v>0</v>
          </cell>
          <cell r="FK22">
            <v>0</v>
          </cell>
          <cell r="FL22">
            <v>0</v>
          </cell>
          <cell r="FM22">
            <v>0</v>
          </cell>
          <cell r="FN22">
            <v>0</v>
          </cell>
          <cell r="FO22">
            <v>0</v>
          </cell>
          <cell r="FP22">
            <v>0</v>
          </cell>
          <cell r="FQ22">
            <v>0</v>
          </cell>
          <cell r="FR22">
            <v>0</v>
          </cell>
          <cell r="FS22">
            <v>0</v>
          </cell>
          <cell r="FT22">
            <v>0</v>
          </cell>
          <cell r="FU22">
            <v>0</v>
          </cell>
          <cell r="FV22">
            <v>0</v>
          </cell>
          <cell r="FW22">
            <v>0</v>
          </cell>
          <cell r="FX22">
            <v>0</v>
          </cell>
          <cell r="FY22">
            <v>0</v>
          </cell>
          <cell r="FZ22">
            <v>0</v>
          </cell>
          <cell r="GE22">
            <v>0.13541666666666666</v>
          </cell>
          <cell r="GF22">
            <v>0</v>
          </cell>
          <cell r="GG22">
            <v>0</v>
          </cell>
          <cell r="GH22">
            <v>0</v>
          </cell>
          <cell r="GI22">
            <v>0</v>
          </cell>
          <cell r="GJ22">
            <v>0</v>
          </cell>
          <cell r="GK22">
            <v>0</v>
          </cell>
          <cell r="GL22">
            <v>0</v>
          </cell>
          <cell r="GM22">
            <v>0</v>
          </cell>
          <cell r="GN22">
            <v>0</v>
          </cell>
          <cell r="GO22">
            <v>0</v>
          </cell>
          <cell r="GP22">
            <v>0</v>
          </cell>
          <cell r="GQ22">
            <v>0</v>
          </cell>
          <cell r="GR22">
            <v>0</v>
          </cell>
          <cell r="GS22">
            <v>0</v>
          </cell>
          <cell r="GT22">
            <v>0</v>
          </cell>
          <cell r="GU22">
            <v>0</v>
          </cell>
          <cell r="GV22">
            <v>0</v>
          </cell>
          <cell r="GW22">
            <v>0</v>
          </cell>
          <cell r="GX22">
            <v>0</v>
          </cell>
          <cell r="GY22">
            <v>0</v>
          </cell>
          <cell r="GZ22">
            <v>0</v>
          </cell>
          <cell r="HA22">
            <v>0</v>
          </cell>
          <cell r="HB22">
            <v>0</v>
          </cell>
          <cell r="HC22">
            <v>0</v>
          </cell>
          <cell r="HD22">
            <v>0</v>
          </cell>
          <cell r="HE22">
            <v>0</v>
          </cell>
          <cell r="HF22">
            <v>0</v>
          </cell>
          <cell r="HG22">
            <v>0</v>
          </cell>
          <cell r="HH22">
            <v>0</v>
          </cell>
          <cell r="HI22">
            <v>0</v>
          </cell>
          <cell r="HJ22">
            <v>0</v>
          </cell>
          <cell r="HK22">
            <v>0</v>
          </cell>
          <cell r="HL22">
            <v>0</v>
          </cell>
          <cell r="HM22">
            <v>0</v>
          </cell>
          <cell r="HN22">
            <v>0</v>
          </cell>
          <cell r="HO22">
            <v>0</v>
          </cell>
          <cell r="HP22">
            <v>0</v>
          </cell>
          <cell r="HQ22">
            <v>0</v>
          </cell>
          <cell r="HR22">
            <v>0</v>
          </cell>
          <cell r="HS22">
            <v>0</v>
          </cell>
        </row>
        <row r="23">
          <cell r="EL23">
            <v>0.14583333333333334</v>
          </cell>
          <cell r="EM23">
            <v>0</v>
          </cell>
          <cell r="EN23">
            <v>0</v>
          </cell>
          <cell r="EO23">
            <v>0</v>
          </cell>
          <cell r="EP23">
            <v>0</v>
          </cell>
          <cell r="EQ23">
            <v>0</v>
          </cell>
          <cell r="ER23">
            <v>0</v>
          </cell>
          <cell r="ES23">
            <v>0</v>
          </cell>
          <cell r="ET23">
            <v>0</v>
          </cell>
          <cell r="EU23">
            <v>0</v>
          </cell>
          <cell r="EV23">
            <v>0</v>
          </cell>
          <cell r="EW23">
            <v>0</v>
          </cell>
          <cell r="EX23">
            <v>0</v>
          </cell>
          <cell r="EY23">
            <v>0</v>
          </cell>
          <cell r="EZ23">
            <v>0</v>
          </cell>
          <cell r="FA23">
            <v>0</v>
          </cell>
          <cell r="FB23">
            <v>0</v>
          </cell>
          <cell r="FC23">
            <v>0</v>
          </cell>
          <cell r="FD23">
            <v>0</v>
          </cell>
          <cell r="FE23">
            <v>0</v>
          </cell>
          <cell r="FF23">
            <v>0</v>
          </cell>
          <cell r="FG23">
            <v>0</v>
          </cell>
          <cell r="FH23">
            <v>0</v>
          </cell>
          <cell r="FI23">
            <v>0</v>
          </cell>
          <cell r="FJ23">
            <v>0</v>
          </cell>
          <cell r="FK23">
            <v>0</v>
          </cell>
          <cell r="FL23">
            <v>0</v>
          </cell>
          <cell r="FM23">
            <v>0</v>
          </cell>
          <cell r="FN23">
            <v>0</v>
          </cell>
          <cell r="FO23">
            <v>0</v>
          </cell>
          <cell r="FP23">
            <v>0</v>
          </cell>
          <cell r="FQ23">
            <v>0</v>
          </cell>
          <cell r="FR23">
            <v>0</v>
          </cell>
          <cell r="FS23">
            <v>0</v>
          </cell>
          <cell r="FT23">
            <v>0</v>
          </cell>
          <cell r="FU23">
            <v>0</v>
          </cell>
          <cell r="FV23">
            <v>0</v>
          </cell>
          <cell r="FW23">
            <v>0</v>
          </cell>
          <cell r="FX23">
            <v>0</v>
          </cell>
          <cell r="FY23">
            <v>0</v>
          </cell>
          <cell r="FZ23">
            <v>0</v>
          </cell>
          <cell r="GE23">
            <v>0.14583333333333334</v>
          </cell>
          <cell r="GF23">
            <v>0</v>
          </cell>
          <cell r="GG23">
            <v>0</v>
          </cell>
          <cell r="GH23">
            <v>0</v>
          </cell>
          <cell r="GI23">
            <v>0</v>
          </cell>
          <cell r="GJ23">
            <v>0</v>
          </cell>
          <cell r="GK23">
            <v>0</v>
          </cell>
          <cell r="GL23">
            <v>0</v>
          </cell>
          <cell r="GM23">
            <v>0</v>
          </cell>
          <cell r="GN23">
            <v>0</v>
          </cell>
          <cell r="GO23">
            <v>0</v>
          </cell>
          <cell r="GP23">
            <v>0</v>
          </cell>
          <cell r="GQ23">
            <v>0</v>
          </cell>
          <cell r="GR23">
            <v>0</v>
          </cell>
          <cell r="GS23">
            <v>0</v>
          </cell>
          <cell r="GT23">
            <v>0</v>
          </cell>
          <cell r="GU23">
            <v>0</v>
          </cell>
          <cell r="GV23">
            <v>0</v>
          </cell>
          <cell r="GW23">
            <v>0</v>
          </cell>
          <cell r="GX23">
            <v>0</v>
          </cell>
          <cell r="GY23">
            <v>0</v>
          </cell>
          <cell r="GZ23">
            <v>0</v>
          </cell>
          <cell r="HA23">
            <v>0</v>
          </cell>
          <cell r="HB23">
            <v>0</v>
          </cell>
          <cell r="HC23">
            <v>0</v>
          </cell>
          <cell r="HD23">
            <v>0</v>
          </cell>
          <cell r="HE23">
            <v>0</v>
          </cell>
          <cell r="HF23">
            <v>0</v>
          </cell>
          <cell r="HG23">
            <v>0</v>
          </cell>
          <cell r="HH23">
            <v>0</v>
          </cell>
          <cell r="HI23">
            <v>0</v>
          </cell>
          <cell r="HJ23">
            <v>0</v>
          </cell>
          <cell r="HK23">
            <v>0</v>
          </cell>
          <cell r="HL23">
            <v>0</v>
          </cell>
          <cell r="HM23">
            <v>0</v>
          </cell>
          <cell r="HN23">
            <v>0</v>
          </cell>
          <cell r="HO23">
            <v>0</v>
          </cell>
          <cell r="HP23">
            <v>0</v>
          </cell>
          <cell r="HQ23">
            <v>0</v>
          </cell>
          <cell r="HR23">
            <v>0</v>
          </cell>
          <cell r="HS23">
            <v>0</v>
          </cell>
        </row>
        <row r="24">
          <cell r="EL24">
            <v>0.15625</v>
          </cell>
          <cell r="EM24">
            <v>0</v>
          </cell>
          <cell r="EN24">
            <v>0</v>
          </cell>
          <cell r="EO24">
            <v>0</v>
          </cell>
          <cell r="EP24">
            <v>0</v>
          </cell>
          <cell r="EQ24">
            <v>0</v>
          </cell>
          <cell r="ER24">
            <v>0</v>
          </cell>
          <cell r="ES24">
            <v>0</v>
          </cell>
          <cell r="ET24">
            <v>0</v>
          </cell>
          <cell r="EU24">
            <v>0</v>
          </cell>
          <cell r="EV24">
            <v>0</v>
          </cell>
          <cell r="EW24">
            <v>0</v>
          </cell>
          <cell r="EX24">
            <v>0</v>
          </cell>
          <cell r="EY24">
            <v>0</v>
          </cell>
          <cell r="EZ24">
            <v>0</v>
          </cell>
          <cell r="FA24">
            <v>0</v>
          </cell>
          <cell r="FB24">
            <v>0</v>
          </cell>
          <cell r="FC24">
            <v>0</v>
          </cell>
          <cell r="FD24">
            <v>0</v>
          </cell>
          <cell r="FE24">
            <v>0</v>
          </cell>
          <cell r="FF24">
            <v>0</v>
          </cell>
          <cell r="FG24">
            <v>0</v>
          </cell>
          <cell r="FH24">
            <v>0</v>
          </cell>
          <cell r="FI24">
            <v>0</v>
          </cell>
          <cell r="FJ24">
            <v>0</v>
          </cell>
          <cell r="FK24">
            <v>0</v>
          </cell>
          <cell r="FL24">
            <v>0</v>
          </cell>
          <cell r="FM24">
            <v>0</v>
          </cell>
          <cell r="FN24">
            <v>0</v>
          </cell>
          <cell r="FO24">
            <v>0</v>
          </cell>
          <cell r="FP24">
            <v>0</v>
          </cell>
          <cell r="FQ24">
            <v>0</v>
          </cell>
          <cell r="FR24">
            <v>0</v>
          </cell>
          <cell r="FS24">
            <v>0</v>
          </cell>
          <cell r="FT24">
            <v>0</v>
          </cell>
          <cell r="FU24">
            <v>0</v>
          </cell>
          <cell r="FV24">
            <v>0</v>
          </cell>
          <cell r="FW24">
            <v>0</v>
          </cell>
          <cell r="FX24">
            <v>0</v>
          </cell>
          <cell r="FY24">
            <v>0</v>
          </cell>
          <cell r="FZ24">
            <v>0</v>
          </cell>
          <cell r="GE24">
            <v>0.15625</v>
          </cell>
          <cell r="GF24">
            <v>0</v>
          </cell>
          <cell r="GG24">
            <v>0</v>
          </cell>
          <cell r="GH24">
            <v>0</v>
          </cell>
          <cell r="GI24">
            <v>0</v>
          </cell>
          <cell r="GJ24">
            <v>0</v>
          </cell>
          <cell r="GK24">
            <v>0</v>
          </cell>
          <cell r="GL24">
            <v>0</v>
          </cell>
          <cell r="GM24">
            <v>0</v>
          </cell>
          <cell r="GN24">
            <v>0</v>
          </cell>
          <cell r="GO24">
            <v>0</v>
          </cell>
          <cell r="GP24">
            <v>0</v>
          </cell>
          <cell r="GQ24">
            <v>0</v>
          </cell>
          <cell r="GR24">
            <v>0</v>
          </cell>
          <cell r="GS24">
            <v>0</v>
          </cell>
          <cell r="GT24">
            <v>0</v>
          </cell>
          <cell r="GU24">
            <v>0</v>
          </cell>
          <cell r="GV24">
            <v>0</v>
          </cell>
          <cell r="GW24">
            <v>0</v>
          </cell>
          <cell r="GX24">
            <v>0</v>
          </cell>
          <cell r="GY24">
            <v>0</v>
          </cell>
          <cell r="GZ24">
            <v>0</v>
          </cell>
          <cell r="HA24">
            <v>0</v>
          </cell>
          <cell r="HB24">
            <v>0</v>
          </cell>
          <cell r="HC24">
            <v>0</v>
          </cell>
          <cell r="HD24">
            <v>0</v>
          </cell>
          <cell r="HE24">
            <v>0</v>
          </cell>
          <cell r="HF24">
            <v>0</v>
          </cell>
          <cell r="HG24">
            <v>0</v>
          </cell>
          <cell r="HH24">
            <v>0</v>
          </cell>
          <cell r="HI24">
            <v>0</v>
          </cell>
          <cell r="HJ24">
            <v>0</v>
          </cell>
          <cell r="HK24">
            <v>0</v>
          </cell>
          <cell r="HL24">
            <v>0</v>
          </cell>
          <cell r="HM24">
            <v>0</v>
          </cell>
          <cell r="HN24">
            <v>0</v>
          </cell>
          <cell r="HO24">
            <v>0</v>
          </cell>
          <cell r="HP24">
            <v>0</v>
          </cell>
          <cell r="HQ24">
            <v>0</v>
          </cell>
          <cell r="HR24">
            <v>0</v>
          </cell>
          <cell r="HS24">
            <v>0</v>
          </cell>
        </row>
        <row r="25">
          <cell r="EL25">
            <v>0.16666666666666666</v>
          </cell>
          <cell r="EM25">
            <v>0</v>
          </cell>
          <cell r="EN25">
            <v>0</v>
          </cell>
          <cell r="EO25">
            <v>0</v>
          </cell>
          <cell r="EP25">
            <v>0</v>
          </cell>
          <cell r="EQ25">
            <v>0</v>
          </cell>
          <cell r="ER25">
            <v>0</v>
          </cell>
          <cell r="ES25">
            <v>0</v>
          </cell>
          <cell r="ET25">
            <v>0</v>
          </cell>
          <cell r="EU25">
            <v>0</v>
          </cell>
          <cell r="EV25">
            <v>0</v>
          </cell>
          <cell r="EW25">
            <v>0</v>
          </cell>
          <cell r="EX25">
            <v>0</v>
          </cell>
          <cell r="EY25">
            <v>0</v>
          </cell>
          <cell r="EZ25">
            <v>0</v>
          </cell>
          <cell r="FA25">
            <v>0</v>
          </cell>
          <cell r="FB25">
            <v>0</v>
          </cell>
          <cell r="FC25">
            <v>0</v>
          </cell>
          <cell r="FD25">
            <v>0</v>
          </cell>
          <cell r="FE25">
            <v>0</v>
          </cell>
          <cell r="FF25">
            <v>0</v>
          </cell>
          <cell r="FG25">
            <v>0</v>
          </cell>
          <cell r="FH25">
            <v>0</v>
          </cell>
          <cell r="FI25">
            <v>0</v>
          </cell>
          <cell r="FJ25">
            <v>0</v>
          </cell>
          <cell r="FK25">
            <v>0</v>
          </cell>
          <cell r="FL25">
            <v>0</v>
          </cell>
          <cell r="FM25">
            <v>0</v>
          </cell>
          <cell r="FN25">
            <v>0</v>
          </cell>
          <cell r="FO25">
            <v>0</v>
          </cell>
          <cell r="FP25">
            <v>0</v>
          </cell>
          <cell r="FQ25">
            <v>0</v>
          </cell>
          <cell r="FR25">
            <v>0</v>
          </cell>
          <cell r="FS25">
            <v>0</v>
          </cell>
          <cell r="FT25">
            <v>0</v>
          </cell>
          <cell r="FU25">
            <v>0</v>
          </cell>
          <cell r="FV25">
            <v>0</v>
          </cell>
          <cell r="FW25">
            <v>0</v>
          </cell>
          <cell r="FX25">
            <v>0</v>
          </cell>
          <cell r="FY25">
            <v>0</v>
          </cell>
          <cell r="FZ25">
            <v>0</v>
          </cell>
          <cell r="GE25">
            <v>0.16666666666666666</v>
          </cell>
          <cell r="GF25">
            <v>0</v>
          </cell>
          <cell r="GG25">
            <v>0</v>
          </cell>
          <cell r="GH25">
            <v>0</v>
          </cell>
          <cell r="GI25">
            <v>0</v>
          </cell>
          <cell r="GJ25">
            <v>0</v>
          </cell>
          <cell r="GK25">
            <v>0</v>
          </cell>
          <cell r="GL25">
            <v>0</v>
          </cell>
          <cell r="GM25">
            <v>0</v>
          </cell>
          <cell r="GN25">
            <v>0</v>
          </cell>
          <cell r="GO25">
            <v>0</v>
          </cell>
          <cell r="GP25">
            <v>0</v>
          </cell>
          <cell r="GQ25">
            <v>0</v>
          </cell>
          <cell r="GR25">
            <v>0</v>
          </cell>
          <cell r="GS25">
            <v>0</v>
          </cell>
          <cell r="GT25">
            <v>0</v>
          </cell>
          <cell r="GU25">
            <v>0</v>
          </cell>
          <cell r="GV25">
            <v>0</v>
          </cell>
          <cell r="GW25">
            <v>0</v>
          </cell>
          <cell r="GX25">
            <v>0</v>
          </cell>
          <cell r="GY25">
            <v>0</v>
          </cell>
          <cell r="GZ25">
            <v>0</v>
          </cell>
          <cell r="HA25">
            <v>0</v>
          </cell>
          <cell r="HB25">
            <v>0</v>
          </cell>
          <cell r="HC25">
            <v>0</v>
          </cell>
          <cell r="HD25">
            <v>0</v>
          </cell>
          <cell r="HE25">
            <v>0</v>
          </cell>
          <cell r="HF25">
            <v>0</v>
          </cell>
          <cell r="HG25">
            <v>0</v>
          </cell>
          <cell r="HH25">
            <v>0</v>
          </cell>
          <cell r="HI25">
            <v>0</v>
          </cell>
          <cell r="HJ25">
            <v>0</v>
          </cell>
          <cell r="HK25">
            <v>0</v>
          </cell>
          <cell r="HL25">
            <v>0</v>
          </cell>
          <cell r="HM25">
            <v>0</v>
          </cell>
          <cell r="HN25">
            <v>0</v>
          </cell>
          <cell r="HO25">
            <v>0</v>
          </cell>
          <cell r="HP25">
            <v>0</v>
          </cell>
          <cell r="HQ25">
            <v>0</v>
          </cell>
          <cell r="HR25">
            <v>0</v>
          </cell>
          <cell r="HS25">
            <v>0</v>
          </cell>
        </row>
        <row r="26">
          <cell r="EL26">
            <v>0.17708333333333334</v>
          </cell>
          <cell r="EM26">
            <v>0</v>
          </cell>
          <cell r="EN26">
            <v>0</v>
          </cell>
          <cell r="EO26">
            <v>0</v>
          </cell>
          <cell r="EP26">
            <v>0</v>
          </cell>
          <cell r="EQ26">
            <v>0</v>
          </cell>
          <cell r="ER26">
            <v>0</v>
          </cell>
          <cell r="ES26">
            <v>0</v>
          </cell>
          <cell r="ET26">
            <v>0</v>
          </cell>
          <cell r="EU26">
            <v>0</v>
          </cell>
          <cell r="EV26">
            <v>0</v>
          </cell>
          <cell r="EW26">
            <v>0</v>
          </cell>
          <cell r="EX26">
            <v>0</v>
          </cell>
          <cell r="EY26">
            <v>0</v>
          </cell>
          <cell r="EZ26">
            <v>0</v>
          </cell>
          <cell r="FA26">
            <v>0</v>
          </cell>
          <cell r="FB26">
            <v>0</v>
          </cell>
          <cell r="FC26">
            <v>0</v>
          </cell>
          <cell r="FD26">
            <v>0</v>
          </cell>
          <cell r="FE26">
            <v>0</v>
          </cell>
          <cell r="FF26">
            <v>0</v>
          </cell>
          <cell r="FG26">
            <v>0</v>
          </cell>
          <cell r="FH26">
            <v>0</v>
          </cell>
          <cell r="FI26">
            <v>0</v>
          </cell>
          <cell r="FJ26">
            <v>0</v>
          </cell>
          <cell r="FK26">
            <v>0</v>
          </cell>
          <cell r="FL26">
            <v>0</v>
          </cell>
          <cell r="FM26">
            <v>0</v>
          </cell>
          <cell r="FN26">
            <v>0</v>
          </cell>
          <cell r="FO26">
            <v>0</v>
          </cell>
          <cell r="FP26">
            <v>0</v>
          </cell>
          <cell r="FQ26">
            <v>0</v>
          </cell>
          <cell r="FR26">
            <v>0</v>
          </cell>
          <cell r="FS26">
            <v>0</v>
          </cell>
          <cell r="FT26">
            <v>0</v>
          </cell>
          <cell r="FU26">
            <v>0</v>
          </cell>
          <cell r="FV26">
            <v>0</v>
          </cell>
          <cell r="FW26">
            <v>0</v>
          </cell>
          <cell r="FX26">
            <v>0</v>
          </cell>
          <cell r="FY26">
            <v>0</v>
          </cell>
          <cell r="FZ26">
            <v>0</v>
          </cell>
          <cell r="GE26">
            <v>0.17708333333333334</v>
          </cell>
          <cell r="GF26">
            <v>0</v>
          </cell>
          <cell r="GG26">
            <v>0</v>
          </cell>
          <cell r="GH26">
            <v>0</v>
          </cell>
          <cell r="GI26">
            <v>0</v>
          </cell>
          <cell r="GJ26">
            <v>0</v>
          </cell>
          <cell r="GK26">
            <v>0</v>
          </cell>
          <cell r="GL26">
            <v>0</v>
          </cell>
          <cell r="GM26">
            <v>0</v>
          </cell>
          <cell r="GN26">
            <v>0</v>
          </cell>
          <cell r="GO26">
            <v>0</v>
          </cell>
          <cell r="GP26">
            <v>0</v>
          </cell>
          <cell r="GQ26">
            <v>0</v>
          </cell>
          <cell r="GR26">
            <v>0</v>
          </cell>
          <cell r="GS26">
            <v>0</v>
          </cell>
          <cell r="GT26">
            <v>0</v>
          </cell>
          <cell r="GU26">
            <v>0</v>
          </cell>
          <cell r="GV26">
            <v>0</v>
          </cell>
          <cell r="GW26">
            <v>0</v>
          </cell>
          <cell r="GX26">
            <v>0</v>
          </cell>
          <cell r="GY26">
            <v>0</v>
          </cell>
          <cell r="GZ26">
            <v>0</v>
          </cell>
          <cell r="HA26">
            <v>0</v>
          </cell>
          <cell r="HB26">
            <v>0</v>
          </cell>
          <cell r="HC26">
            <v>0</v>
          </cell>
          <cell r="HD26">
            <v>0</v>
          </cell>
          <cell r="HE26">
            <v>0</v>
          </cell>
          <cell r="HF26">
            <v>0</v>
          </cell>
          <cell r="HG26">
            <v>0</v>
          </cell>
          <cell r="HH26">
            <v>0</v>
          </cell>
          <cell r="HI26">
            <v>0</v>
          </cell>
          <cell r="HJ26">
            <v>0</v>
          </cell>
          <cell r="HK26">
            <v>0</v>
          </cell>
          <cell r="HL26">
            <v>0</v>
          </cell>
          <cell r="HM26">
            <v>0</v>
          </cell>
          <cell r="HN26">
            <v>0</v>
          </cell>
          <cell r="HO26">
            <v>0</v>
          </cell>
          <cell r="HP26">
            <v>0</v>
          </cell>
          <cell r="HQ26">
            <v>0</v>
          </cell>
          <cell r="HR26">
            <v>0</v>
          </cell>
          <cell r="HS26">
            <v>0</v>
          </cell>
        </row>
        <row r="27">
          <cell r="EL27">
            <v>0.1875</v>
          </cell>
          <cell r="EM27">
            <v>0</v>
          </cell>
          <cell r="EN27">
            <v>0</v>
          </cell>
          <cell r="EO27">
            <v>0</v>
          </cell>
          <cell r="EP27">
            <v>0</v>
          </cell>
          <cell r="EQ27">
            <v>0</v>
          </cell>
          <cell r="ER27">
            <v>0</v>
          </cell>
          <cell r="ES27">
            <v>0</v>
          </cell>
          <cell r="ET27">
            <v>0</v>
          </cell>
          <cell r="EU27">
            <v>0</v>
          </cell>
          <cell r="EV27">
            <v>0</v>
          </cell>
          <cell r="EW27">
            <v>0</v>
          </cell>
          <cell r="EX27">
            <v>0</v>
          </cell>
          <cell r="EY27">
            <v>0</v>
          </cell>
          <cell r="EZ27">
            <v>0</v>
          </cell>
          <cell r="FA27">
            <v>0</v>
          </cell>
          <cell r="FB27">
            <v>0</v>
          </cell>
          <cell r="FC27">
            <v>0</v>
          </cell>
          <cell r="FD27">
            <v>0</v>
          </cell>
          <cell r="FE27">
            <v>0</v>
          </cell>
          <cell r="FF27">
            <v>0</v>
          </cell>
          <cell r="FG27">
            <v>0</v>
          </cell>
          <cell r="FH27">
            <v>0</v>
          </cell>
          <cell r="FI27">
            <v>0</v>
          </cell>
          <cell r="FJ27">
            <v>0</v>
          </cell>
          <cell r="FK27">
            <v>0</v>
          </cell>
          <cell r="FL27">
            <v>0</v>
          </cell>
          <cell r="FM27">
            <v>0</v>
          </cell>
          <cell r="FN27">
            <v>0</v>
          </cell>
          <cell r="FO27">
            <v>0</v>
          </cell>
          <cell r="FP27">
            <v>0</v>
          </cell>
          <cell r="FQ27">
            <v>0</v>
          </cell>
          <cell r="FR27">
            <v>0</v>
          </cell>
          <cell r="FS27">
            <v>0</v>
          </cell>
          <cell r="FT27">
            <v>0</v>
          </cell>
          <cell r="FU27">
            <v>0</v>
          </cell>
          <cell r="FV27">
            <v>0</v>
          </cell>
          <cell r="FW27">
            <v>0</v>
          </cell>
          <cell r="FX27">
            <v>0</v>
          </cell>
          <cell r="FY27">
            <v>0</v>
          </cell>
          <cell r="FZ27">
            <v>0</v>
          </cell>
          <cell r="GE27">
            <v>0.1875</v>
          </cell>
          <cell r="GF27">
            <v>0</v>
          </cell>
          <cell r="GG27">
            <v>0</v>
          </cell>
          <cell r="GH27">
            <v>0</v>
          </cell>
          <cell r="GI27">
            <v>0</v>
          </cell>
          <cell r="GJ27">
            <v>0</v>
          </cell>
          <cell r="GK27">
            <v>0</v>
          </cell>
          <cell r="GL27">
            <v>0</v>
          </cell>
          <cell r="GM27">
            <v>0</v>
          </cell>
          <cell r="GN27">
            <v>0</v>
          </cell>
          <cell r="GO27">
            <v>0</v>
          </cell>
          <cell r="GP27">
            <v>0</v>
          </cell>
          <cell r="GQ27">
            <v>0</v>
          </cell>
          <cell r="GR27">
            <v>0</v>
          </cell>
          <cell r="GS27">
            <v>0</v>
          </cell>
          <cell r="GT27">
            <v>0</v>
          </cell>
          <cell r="GU27">
            <v>0</v>
          </cell>
          <cell r="GV27">
            <v>0</v>
          </cell>
          <cell r="GW27">
            <v>0</v>
          </cell>
          <cell r="GX27">
            <v>0</v>
          </cell>
          <cell r="GY27">
            <v>0</v>
          </cell>
          <cell r="GZ27">
            <v>0</v>
          </cell>
          <cell r="HA27">
            <v>0</v>
          </cell>
          <cell r="HB27">
            <v>0</v>
          </cell>
          <cell r="HC27">
            <v>0</v>
          </cell>
          <cell r="HD27">
            <v>0</v>
          </cell>
          <cell r="HE27">
            <v>0</v>
          </cell>
          <cell r="HF27">
            <v>0</v>
          </cell>
          <cell r="HG27">
            <v>0</v>
          </cell>
          <cell r="HH27">
            <v>0</v>
          </cell>
          <cell r="HI27">
            <v>0</v>
          </cell>
          <cell r="HJ27">
            <v>0</v>
          </cell>
          <cell r="HK27">
            <v>0</v>
          </cell>
          <cell r="HL27">
            <v>0</v>
          </cell>
          <cell r="HM27">
            <v>0</v>
          </cell>
          <cell r="HN27">
            <v>0</v>
          </cell>
          <cell r="HO27">
            <v>0</v>
          </cell>
          <cell r="HP27">
            <v>0</v>
          </cell>
          <cell r="HQ27">
            <v>0</v>
          </cell>
          <cell r="HR27">
            <v>0</v>
          </cell>
          <cell r="HS27">
            <v>0</v>
          </cell>
        </row>
        <row r="28">
          <cell r="EL28">
            <v>0.19791666666666666</v>
          </cell>
          <cell r="EM28">
            <v>0</v>
          </cell>
          <cell r="EN28">
            <v>0</v>
          </cell>
          <cell r="EO28">
            <v>0</v>
          </cell>
          <cell r="EP28">
            <v>0</v>
          </cell>
          <cell r="EQ28">
            <v>0</v>
          </cell>
          <cell r="ER28">
            <v>0</v>
          </cell>
          <cell r="ES28">
            <v>0</v>
          </cell>
          <cell r="ET28">
            <v>0</v>
          </cell>
          <cell r="EU28">
            <v>0</v>
          </cell>
          <cell r="EV28">
            <v>0</v>
          </cell>
          <cell r="EW28">
            <v>0</v>
          </cell>
          <cell r="EX28">
            <v>0</v>
          </cell>
          <cell r="EY28">
            <v>0</v>
          </cell>
          <cell r="EZ28">
            <v>0</v>
          </cell>
          <cell r="FA28">
            <v>0</v>
          </cell>
          <cell r="FB28">
            <v>0</v>
          </cell>
          <cell r="FC28">
            <v>0</v>
          </cell>
          <cell r="FD28">
            <v>0</v>
          </cell>
          <cell r="FE28">
            <v>0</v>
          </cell>
          <cell r="FF28">
            <v>0</v>
          </cell>
          <cell r="FG28">
            <v>0</v>
          </cell>
          <cell r="FH28">
            <v>0</v>
          </cell>
          <cell r="FI28">
            <v>0</v>
          </cell>
          <cell r="FJ28">
            <v>0</v>
          </cell>
          <cell r="FK28">
            <v>0</v>
          </cell>
          <cell r="FL28">
            <v>0</v>
          </cell>
          <cell r="FM28">
            <v>0</v>
          </cell>
          <cell r="FN28">
            <v>0</v>
          </cell>
          <cell r="FO28">
            <v>0</v>
          </cell>
          <cell r="FP28">
            <v>0</v>
          </cell>
          <cell r="FQ28">
            <v>0</v>
          </cell>
          <cell r="FR28">
            <v>0</v>
          </cell>
          <cell r="FS28">
            <v>0</v>
          </cell>
          <cell r="FT28">
            <v>0</v>
          </cell>
          <cell r="FU28">
            <v>0</v>
          </cell>
          <cell r="FV28">
            <v>0</v>
          </cell>
          <cell r="FW28">
            <v>0</v>
          </cell>
          <cell r="FX28">
            <v>0</v>
          </cell>
          <cell r="FY28">
            <v>0</v>
          </cell>
          <cell r="FZ28">
            <v>0</v>
          </cell>
          <cell r="GE28">
            <v>0.19791666666666666</v>
          </cell>
          <cell r="GF28">
            <v>0</v>
          </cell>
          <cell r="GG28">
            <v>0</v>
          </cell>
          <cell r="GH28">
            <v>0</v>
          </cell>
          <cell r="GI28">
            <v>0</v>
          </cell>
          <cell r="GJ28">
            <v>0</v>
          </cell>
          <cell r="GK28">
            <v>0</v>
          </cell>
          <cell r="GL28">
            <v>0</v>
          </cell>
          <cell r="GM28">
            <v>0</v>
          </cell>
          <cell r="GN28">
            <v>0</v>
          </cell>
          <cell r="GO28">
            <v>0</v>
          </cell>
          <cell r="GP28">
            <v>0</v>
          </cell>
          <cell r="GQ28">
            <v>0</v>
          </cell>
          <cell r="GR28">
            <v>0</v>
          </cell>
          <cell r="GS28">
            <v>0</v>
          </cell>
          <cell r="GT28">
            <v>0</v>
          </cell>
          <cell r="GU28">
            <v>0</v>
          </cell>
          <cell r="GV28">
            <v>0</v>
          </cell>
          <cell r="GW28">
            <v>0</v>
          </cell>
          <cell r="GX28">
            <v>0</v>
          </cell>
          <cell r="GY28">
            <v>0</v>
          </cell>
          <cell r="GZ28">
            <v>0</v>
          </cell>
          <cell r="HA28">
            <v>0</v>
          </cell>
          <cell r="HB28">
            <v>0</v>
          </cell>
          <cell r="HC28">
            <v>0</v>
          </cell>
          <cell r="HD28">
            <v>0</v>
          </cell>
          <cell r="HE28">
            <v>0</v>
          </cell>
          <cell r="HF28">
            <v>0</v>
          </cell>
          <cell r="HG28">
            <v>0</v>
          </cell>
          <cell r="HH28">
            <v>0</v>
          </cell>
          <cell r="HI28">
            <v>0</v>
          </cell>
          <cell r="HJ28">
            <v>0</v>
          </cell>
          <cell r="HK28">
            <v>0</v>
          </cell>
          <cell r="HL28">
            <v>0</v>
          </cell>
          <cell r="HM28">
            <v>0</v>
          </cell>
          <cell r="HN28">
            <v>0</v>
          </cell>
          <cell r="HO28">
            <v>0</v>
          </cell>
          <cell r="HP28">
            <v>0</v>
          </cell>
          <cell r="HQ28">
            <v>0</v>
          </cell>
          <cell r="HR28">
            <v>0</v>
          </cell>
          <cell r="HS28">
            <v>0</v>
          </cell>
        </row>
        <row r="29">
          <cell r="EL29">
            <v>0.20833333333333334</v>
          </cell>
          <cell r="EM29">
            <v>0</v>
          </cell>
          <cell r="EN29">
            <v>0</v>
          </cell>
          <cell r="EO29">
            <v>0</v>
          </cell>
          <cell r="EP29">
            <v>0</v>
          </cell>
          <cell r="EQ29">
            <v>0</v>
          </cell>
          <cell r="ER29">
            <v>0</v>
          </cell>
          <cell r="ES29">
            <v>0</v>
          </cell>
          <cell r="ET29">
            <v>0</v>
          </cell>
          <cell r="EU29">
            <v>0</v>
          </cell>
          <cell r="EV29">
            <v>0</v>
          </cell>
          <cell r="EW29">
            <v>0</v>
          </cell>
          <cell r="EX29">
            <v>0</v>
          </cell>
          <cell r="EY29">
            <v>0</v>
          </cell>
          <cell r="EZ29">
            <v>0</v>
          </cell>
          <cell r="FA29">
            <v>0</v>
          </cell>
          <cell r="FB29">
            <v>0</v>
          </cell>
          <cell r="FC29">
            <v>0</v>
          </cell>
          <cell r="FD29">
            <v>0</v>
          </cell>
          <cell r="FE29">
            <v>0</v>
          </cell>
          <cell r="FF29">
            <v>0</v>
          </cell>
          <cell r="FG29">
            <v>0</v>
          </cell>
          <cell r="FH29">
            <v>0</v>
          </cell>
          <cell r="FI29">
            <v>0</v>
          </cell>
          <cell r="FJ29">
            <v>0</v>
          </cell>
          <cell r="FK29">
            <v>0</v>
          </cell>
          <cell r="FL29">
            <v>0</v>
          </cell>
          <cell r="FM29">
            <v>0</v>
          </cell>
          <cell r="FN29">
            <v>0</v>
          </cell>
          <cell r="FO29">
            <v>0</v>
          </cell>
          <cell r="FP29">
            <v>0</v>
          </cell>
          <cell r="FQ29">
            <v>0</v>
          </cell>
          <cell r="FR29">
            <v>0</v>
          </cell>
          <cell r="FS29">
            <v>0</v>
          </cell>
          <cell r="FT29">
            <v>0</v>
          </cell>
          <cell r="FU29">
            <v>0</v>
          </cell>
          <cell r="FV29">
            <v>0</v>
          </cell>
          <cell r="FW29">
            <v>0</v>
          </cell>
          <cell r="FX29">
            <v>0</v>
          </cell>
          <cell r="FY29">
            <v>0</v>
          </cell>
          <cell r="FZ29">
            <v>0</v>
          </cell>
          <cell r="GE29">
            <v>0.20833333333333334</v>
          </cell>
          <cell r="GF29">
            <v>0</v>
          </cell>
          <cell r="GG29">
            <v>0</v>
          </cell>
          <cell r="GH29">
            <v>0</v>
          </cell>
          <cell r="GI29">
            <v>0</v>
          </cell>
          <cell r="GJ29">
            <v>0</v>
          </cell>
          <cell r="GK29">
            <v>0</v>
          </cell>
          <cell r="GL29">
            <v>0</v>
          </cell>
          <cell r="GM29">
            <v>0</v>
          </cell>
          <cell r="GN29">
            <v>0</v>
          </cell>
          <cell r="GO29">
            <v>0</v>
          </cell>
          <cell r="GP29">
            <v>0</v>
          </cell>
          <cell r="GQ29">
            <v>0</v>
          </cell>
          <cell r="GR29">
            <v>0</v>
          </cell>
          <cell r="GS29">
            <v>0</v>
          </cell>
          <cell r="GT29">
            <v>0</v>
          </cell>
          <cell r="GU29">
            <v>0</v>
          </cell>
          <cell r="GV29">
            <v>0</v>
          </cell>
          <cell r="GW29">
            <v>0</v>
          </cell>
          <cell r="GX29">
            <v>0</v>
          </cell>
          <cell r="GY29">
            <v>0</v>
          </cell>
          <cell r="GZ29">
            <v>0</v>
          </cell>
          <cell r="HA29">
            <v>0</v>
          </cell>
          <cell r="HB29">
            <v>0</v>
          </cell>
          <cell r="HC29">
            <v>0</v>
          </cell>
          <cell r="HD29">
            <v>0</v>
          </cell>
          <cell r="HE29">
            <v>0</v>
          </cell>
          <cell r="HF29">
            <v>0</v>
          </cell>
          <cell r="HG29">
            <v>0</v>
          </cell>
          <cell r="HH29">
            <v>0</v>
          </cell>
          <cell r="HI29">
            <v>0</v>
          </cell>
          <cell r="HJ29">
            <v>0</v>
          </cell>
          <cell r="HK29">
            <v>0</v>
          </cell>
          <cell r="HL29">
            <v>0</v>
          </cell>
          <cell r="HM29">
            <v>0</v>
          </cell>
          <cell r="HN29">
            <v>0</v>
          </cell>
          <cell r="HO29">
            <v>0</v>
          </cell>
          <cell r="HP29">
            <v>0</v>
          </cell>
          <cell r="HQ29">
            <v>0</v>
          </cell>
          <cell r="HR29">
            <v>0</v>
          </cell>
          <cell r="HS29">
            <v>0</v>
          </cell>
        </row>
        <row r="30">
          <cell r="EL30">
            <v>0.21875</v>
          </cell>
          <cell r="EM30">
            <v>0</v>
          </cell>
          <cell r="EN30">
            <v>0</v>
          </cell>
          <cell r="EO30">
            <v>0</v>
          </cell>
          <cell r="EP30">
            <v>0</v>
          </cell>
          <cell r="EQ30">
            <v>0</v>
          </cell>
          <cell r="ER30">
            <v>0</v>
          </cell>
          <cell r="ES30">
            <v>0</v>
          </cell>
          <cell r="ET30">
            <v>0</v>
          </cell>
          <cell r="EU30">
            <v>0</v>
          </cell>
          <cell r="EV30">
            <v>0</v>
          </cell>
          <cell r="EW30">
            <v>0</v>
          </cell>
          <cell r="EX30">
            <v>0</v>
          </cell>
          <cell r="EY30">
            <v>0</v>
          </cell>
          <cell r="EZ30">
            <v>0</v>
          </cell>
          <cell r="FA30">
            <v>0</v>
          </cell>
          <cell r="FB30">
            <v>0</v>
          </cell>
          <cell r="FC30">
            <v>0</v>
          </cell>
          <cell r="FD30">
            <v>0</v>
          </cell>
          <cell r="FE30">
            <v>0</v>
          </cell>
          <cell r="FF30">
            <v>0</v>
          </cell>
          <cell r="FG30">
            <v>0</v>
          </cell>
          <cell r="FH30">
            <v>0</v>
          </cell>
          <cell r="FI30">
            <v>0</v>
          </cell>
          <cell r="FJ30">
            <v>0</v>
          </cell>
          <cell r="FK30">
            <v>0</v>
          </cell>
          <cell r="FL30">
            <v>0</v>
          </cell>
          <cell r="FM30">
            <v>0</v>
          </cell>
          <cell r="FN30">
            <v>0</v>
          </cell>
          <cell r="FO30">
            <v>0</v>
          </cell>
          <cell r="FP30">
            <v>0</v>
          </cell>
          <cell r="FQ30">
            <v>0</v>
          </cell>
          <cell r="FR30">
            <v>0</v>
          </cell>
          <cell r="FS30">
            <v>0</v>
          </cell>
          <cell r="FT30">
            <v>0</v>
          </cell>
          <cell r="FU30">
            <v>0</v>
          </cell>
          <cell r="FV30">
            <v>0</v>
          </cell>
          <cell r="FW30">
            <v>0</v>
          </cell>
          <cell r="FX30">
            <v>0</v>
          </cell>
          <cell r="FY30">
            <v>0</v>
          </cell>
          <cell r="FZ30">
            <v>0</v>
          </cell>
          <cell r="GE30">
            <v>0.21875</v>
          </cell>
          <cell r="GF30">
            <v>28</v>
          </cell>
          <cell r="GG30">
            <v>0</v>
          </cell>
          <cell r="GH30">
            <v>10</v>
          </cell>
          <cell r="GI30">
            <v>0</v>
          </cell>
          <cell r="GJ30">
            <v>0</v>
          </cell>
          <cell r="GK30">
            <v>0</v>
          </cell>
          <cell r="GL30">
            <v>0</v>
          </cell>
          <cell r="GM30">
            <v>0</v>
          </cell>
          <cell r="GN30">
            <v>0</v>
          </cell>
          <cell r="GO30">
            <v>0</v>
          </cell>
          <cell r="GP30">
            <v>0</v>
          </cell>
          <cell r="GQ30">
            <v>0</v>
          </cell>
          <cell r="GR30">
            <v>0</v>
          </cell>
          <cell r="GS30">
            <v>80</v>
          </cell>
          <cell r="GT30">
            <v>30</v>
          </cell>
          <cell r="GU30">
            <v>0</v>
          </cell>
          <cell r="GV30">
            <v>0</v>
          </cell>
          <cell r="GW30">
            <v>0</v>
          </cell>
          <cell r="GX30">
            <v>11</v>
          </cell>
          <cell r="GY30">
            <v>96</v>
          </cell>
          <cell r="GZ30">
            <v>0</v>
          </cell>
          <cell r="HA30">
            <v>0</v>
          </cell>
          <cell r="HB30">
            <v>0</v>
          </cell>
          <cell r="HC30">
            <v>0</v>
          </cell>
          <cell r="HD30">
            <v>0</v>
          </cell>
          <cell r="HE30">
            <v>0</v>
          </cell>
          <cell r="HF30">
            <v>0</v>
          </cell>
          <cell r="HG30">
            <v>0</v>
          </cell>
          <cell r="HH30">
            <v>0</v>
          </cell>
          <cell r="HI30">
            <v>0</v>
          </cell>
          <cell r="HJ30">
            <v>0</v>
          </cell>
          <cell r="HK30">
            <v>0</v>
          </cell>
          <cell r="HL30">
            <v>0</v>
          </cell>
          <cell r="HM30">
            <v>0</v>
          </cell>
          <cell r="HN30">
            <v>0</v>
          </cell>
          <cell r="HO30">
            <v>0</v>
          </cell>
          <cell r="HP30">
            <v>38</v>
          </cell>
          <cell r="HQ30">
            <v>0</v>
          </cell>
          <cell r="HR30">
            <v>110</v>
          </cell>
          <cell r="HS30">
            <v>107</v>
          </cell>
        </row>
        <row r="31">
          <cell r="EL31">
            <v>0.22916666666666666</v>
          </cell>
          <cell r="EM31">
            <v>0</v>
          </cell>
          <cell r="EN31">
            <v>0</v>
          </cell>
          <cell r="EO31">
            <v>0</v>
          </cell>
          <cell r="EP31">
            <v>0</v>
          </cell>
          <cell r="EQ31">
            <v>0</v>
          </cell>
          <cell r="ER31">
            <v>0</v>
          </cell>
          <cell r="ES31">
            <v>0</v>
          </cell>
          <cell r="ET31">
            <v>0</v>
          </cell>
          <cell r="EU31">
            <v>0</v>
          </cell>
          <cell r="EV31">
            <v>0</v>
          </cell>
          <cell r="EW31">
            <v>0</v>
          </cell>
          <cell r="EX31">
            <v>0</v>
          </cell>
          <cell r="EY31">
            <v>0</v>
          </cell>
          <cell r="EZ31">
            <v>0</v>
          </cell>
          <cell r="FA31">
            <v>0</v>
          </cell>
          <cell r="FB31">
            <v>0</v>
          </cell>
          <cell r="FC31">
            <v>0</v>
          </cell>
          <cell r="FD31">
            <v>0</v>
          </cell>
          <cell r="FE31">
            <v>0</v>
          </cell>
          <cell r="FF31">
            <v>0</v>
          </cell>
          <cell r="FG31">
            <v>0</v>
          </cell>
          <cell r="FH31">
            <v>0</v>
          </cell>
          <cell r="FI31">
            <v>0</v>
          </cell>
          <cell r="FJ31">
            <v>0</v>
          </cell>
          <cell r="FK31">
            <v>0</v>
          </cell>
          <cell r="FL31">
            <v>0</v>
          </cell>
          <cell r="FM31">
            <v>0</v>
          </cell>
          <cell r="FN31">
            <v>0</v>
          </cell>
          <cell r="FO31">
            <v>0</v>
          </cell>
          <cell r="FP31">
            <v>0</v>
          </cell>
          <cell r="FQ31">
            <v>0</v>
          </cell>
          <cell r="FR31">
            <v>0</v>
          </cell>
          <cell r="FS31">
            <v>0</v>
          </cell>
          <cell r="FT31">
            <v>0</v>
          </cell>
          <cell r="FU31">
            <v>0</v>
          </cell>
          <cell r="FV31">
            <v>0</v>
          </cell>
          <cell r="FW31">
            <v>0</v>
          </cell>
          <cell r="FX31">
            <v>0</v>
          </cell>
          <cell r="FY31">
            <v>0</v>
          </cell>
          <cell r="FZ31">
            <v>0</v>
          </cell>
          <cell r="GE31">
            <v>0.22916666666666666</v>
          </cell>
          <cell r="GF31">
            <v>65</v>
          </cell>
          <cell r="GG31">
            <v>0</v>
          </cell>
          <cell r="GH31">
            <v>17</v>
          </cell>
          <cell r="GI31">
            <v>0</v>
          </cell>
          <cell r="GJ31">
            <v>0</v>
          </cell>
          <cell r="GK31">
            <v>0</v>
          </cell>
          <cell r="GL31">
            <v>0</v>
          </cell>
          <cell r="GM31">
            <v>0</v>
          </cell>
          <cell r="GN31">
            <v>0</v>
          </cell>
          <cell r="GO31">
            <v>0</v>
          </cell>
          <cell r="GP31">
            <v>0</v>
          </cell>
          <cell r="GQ31">
            <v>0</v>
          </cell>
          <cell r="GR31">
            <v>3</v>
          </cell>
          <cell r="GS31">
            <v>215</v>
          </cell>
          <cell r="GT31">
            <v>84</v>
          </cell>
          <cell r="GU31">
            <v>0</v>
          </cell>
          <cell r="GV31">
            <v>0</v>
          </cell>
          <cell r="GW31">
            <v>0</v>
          </cell>
          <cell r="GX31">
            <v>17</v>
          </cell>
          <cell r="GY31">
            <v>206</v>
          </cell>
          <cell r="GZ31">
            <v>3</v>
          </cell>
          <cell r="HA31">
            <v>0</v>
          </cell>
          <cell r="HB31">
            <v>0</v>
          </cell>
          <cell r="HC31">
            <v>0</v>
          </cell>
          <cell r="HD31">
            <v>0</v>
          </cell>
          <cell r="HE31">
            <v>0</v>
          </cell>
          <cell r="HF31">
            <v>0</v>
          </cell>
          <cell r="HG31">
            <v>0</v>
          </cell>
          <cell r="HH31">
            <v>0</v>
          </cell>
          <cell r="HI31">
            <v>0</v>
          </cell>
          <cell r="HJ31">
            <v>0</v>
          </cell>
          <cell r="HK31">
            <v>0</v>
          </cell>
          <cell r="HL31">
            <v>0</v>
          </cell>
          <cell r="HM31">
            <v>0</v>
          </cell>
          <cell r="HN31">
            <v>0</v>
          </cell>
          <cell r="HO31">
            <v>0</v>
          </cell>
          <cell r="HP31">
            <v>82</v>
          </cell>
          <cell r="HQ31">
            <v>0</v>
          </cell>
          <cell r="HR31">
            <v>302</v>
          </cell>
          <cell r="HS31">
            <v>226</v>
          </cell>
        </row>
        <row r="32">
          <cell r="EL32">
            <v>0.23958333333333334</v>
          </cell>
          <cell r="EM32">
            <v>0</v>
          </cell>
          <cell r="EN32">
            <v>0</v>
          </cell>
          <cell r="EO32">
            <v>0</v>
          </cell>
          <cell r="EP32">
            <v>0</v>
          </cell>
          <cell r="EQ32">
            <v>0</v>
          </cell>
          <cell r="ER32">
            <v>0</v>
          </cell>
          <cell r="ES32">
            <v>0</v>
          </cell>
          <cell r="ET32">
            <v>0</v>
          </cell>
          <cell r="EU32">
            <v>0</v>
          </cell>
          <cell r="EV32">
            <v>0</v>
          </cell>
          <cell r="EW32">
            <v>0</v>
          </cell>
          <cell r="EX32">
            <v>0</v>
          </cell>
          <cell r="EY32">
            <v>0</v>
          </cell>
          <cell r="EZ32">
            <v>0</v>
          </cell>
          <cell r="FA32">
            <v>0</v>
          </cell>
          <cell r="FB32">
            <v>0</v>
          </cell>
          <cell r="FC32">
            <v>0</v>
          </cell>
          <cell r="FD32">
            <v>0</v>
          </cell>
          <cell r="FE32">
            <v>0</v>
          </cell>
          <cell r="FF32">
            <v>0</v>
          </cell>
          <cell r="FG32">
            <v>0</v>
          </cell>
          <cell r="FH32">
            <v>0</v>
          </cell>
          <cell r="FI32">
            <v>0</v>
          </cell>
          <cell r="FJ32">
            <v>0</v>
          </cell>
          <cell r="FK32">
            <v>0</v>
          </cell>
          <cell r="FL32">
            <v>0</v>
          </cell>
          <cell r="FM32">
            <v>0</v>
          </cell>
          <cell r="FN32">
            <v>0</v>
          </cell>
          <cell r="FO32">
            <v>0</v>
          </cell>
          <cell r="FP32">
            <v>0</v>
          </cell>
          <cell r="FQ32">
            <v>0</v>
          </cell>
          <cell r="FR32">
            <v>0</v>
          </cell>
          <cell r="FS32">
            <v>0</v>
          </cell>
          <cell r="FT32">
            <v>0</v>
          </cell>
          <cell r="FU32">
            <v>0</v>
          </cell>
          <cell r="FV32">
            <v>0</v>
          </cell>
          <cell r="FW32">
            <v>0</v>
          </cell>
          <cell r="FX32">
            <v>0</v>
          </cell>
          <cell r="FY32">
            <v>0</v>
          </cell>
          <cell r="FZ32">
            <v>0</v>
          </cell>
          <cell r="GE32">
            <v>0.23958333333333334</v>
          </cell>
          <cell r="GF32">
            <v>104</v>
          </cell>
          <cell r="GG32">
            <v>1</v>
          </cell>
          <cell r="GH32">
            <v>28</v>
          </cell>
          <cell r="GI32">
            <v>0</v>
          </cell>
          <cell r="GJ32">
            <v>0</v>
          </cell>
          <cell r="GK32">
            <v>0</v>
          </cell>
          <cell r="GL32">
            <v>0</v>
          </cell>
          <cell r="GM32">
            <v>1</v>
          </cell>
          <cell r="GN32">
            <v>1</v>
          </cell>
          <cell r="GO32">
            <v>0</v>
          </cell>
          <cell r="GP32">
            <v>0</v>
          </cell>
          <cell r="GQ32">
            <v>0</v>
          </cell>
          <cell r="GR32">
            <v>8</v>
          </cell>
          <cell r="GS32">
            <v>388</v>
          </cell>
          <cell r="GT32">
            <v>144</v>
          </cell>
          <cell r="GU32">
            <v>1</v>
          </cell>
          <cell r="GV32">
            <v>0</v>
          </cell>
          <cell r="GW32">
            <v>0</v>
          </cell>
          <cell r="GX32">
            <v>28</v>
          </cell>
          <cell r="GY32">
            <v>355</v>
          </cell>
          <cell r="GZ32">
            <v>4</v>
          </cell>
          <cell r="HA32">
            <v>0</v>
          </cell>
          <cell r="HB32">
            <v>0</v>
          </cell>
          <cell r="HC32">
            <v>0</v>
          </cell>
          <cell r="HD32">
            <v>0</v>
          </cell>
          <cell r="HE32">
            <v>0</v>
          </cell>
          <cell r="HF32">
            <v>0</v>
          </cell>
          <cell r="HG32">
            <v>0</v>
          </cell>
          <cell r="HH32">
            <v>0</v>
          </cell>
          <cell r="HI32">
            <v>0</v>
          </cell>
          <cell r="HJ32">
            <v>0</v>
          </cell>
          <cell r="HK32">
            <v>0</v>
          </cell>
          <cell r="HL32">
            <v>0</v>
          </cell>
          <cell r="HM32">
            <v>0</v>
          </cell>
          <cell r="HN32">
            <v>0</v>
          </cell>
          <cell r="HO32">
            <v>0</v>
          </cell>
          <cell r="HP32">
            <v>133</v>
          </cell>
          <cell r="HQ32">
            <v>2</v>
          </cell>
          <cell r="HR32">
            <v>541</v>
          </cell>
          <cell r="HS32">
            <v>387</v>
          </cell>
        </row>
        <row r="33">
          <cell r="EL33">
            <v>0.25</v>
          </cell>
          <cell r="EM33">
            <v>28</v>
          </cell>
          <cell r="EN33">
            <v>0</v>
          </cell>
          <cell r="EO33">
            <v>10</v>
          </cell>
          <cell r="EP33">
            <v>0</v>
          </cell>
          <cell r="EQ33">
            <v>0</v>
          </cell>
          <cell r="ER33">
            <v>0</v>
          </cell>
          <cell r="ES33">
            <v>0</v>
          </cell>
          <cell r="ET33">
            <v>0</v>
          </cell>
          <cell r="EU33">
            <v>0</v>
          </cell>
          <cell r="EV33">
            <v>0</v>
          </cell>
          <cell r="EW33">
            <v>0</v>
          </cell>
          <cell r="EX33">
            <v>0</v>
          </cell>
          <cell r="EY33">
            <v>0</v>
          </cell>
          <cell r="EZ33">
            <v>80</v>
          </cell>
          <cell r="FA33">
            <v>30</v>
          </cell>
          <cell r="FB33">
            <v>0</v>
          </cell>
          <cell r="FC33">
            <v>0</v>
          </cell>
          <cell r="FD33">
            <v>0</v>
          </cell>
          <cell r="FE33">
            <v>11</v>
          </cell>
          <cell r="FF33">
            <v>96</v>
          </cell>
          <cell r="FG33">
            <v>0</v>
          </cell>
          <cell r="FH33">
            <v>0</v>
          </cell>
          <cell r="FI33">
            <v>0</v>
          </cell>
          <cell r="FJ33">
            <v>0</v>
          </cell>
          <cell r="FK33">
            <v>0</v>
          </cell>
          <cell r="FL33">
            <v>0</v>
          </cell>
          <cell r="FM33">
            <v>0</v>
          </cell>
          <cell r="FN33">
            <v>0</v>
          </cell>
          <cell r="FO33">
            <v>0</v>
          </cell>
          <cell r="FP33">
            <v>0</v>
          </cell>
          <cell r="FQ33">
            <v>0</v>
          </cell>
          <cell r="FR33">
            <v>0</v>
          </cell>
          <cell r="FS33">
            <v>0</v>
          </cell>
          <cell r="FT33">
            <v>0</v>
          </cell>
          <cell r="FU33">
            <v>0</v>
          </cell>
          <cell r="FV33">
            <v>0</v>
          </cell>
          <cell r="FW33">
            <v>38</v>
          </cell>
          <cell r="FX33">
            <v>0</v>
          </cell>
          <cell r="FY33">
            <v>110</v>
          </cell>
          <cell r="FZ33">
            <v>107</v>
          </cell>
          <cell r="GE33">
            <v>0.25</v>
          </cell>
          <cell r="GF33">
            <v>155</v>
          </cell>
          <cell r="GG33">
            <v>1</v>
          </cell>
          <cell r="GH33">
            <v>34</v>
          </cell>
          <cell r="GI33">
            <v>0</v>
          </cell>
          <cell r="GJ33">
            <v>0</v>
          </cell>
          <cell r="GK33">
            <v>0</v>
          </cell>
          <cell r="GL33">
            <v>0</v>
          </cell>
          <cell r="GM33">
            <v>1</v>
          </cell>
          <cell r="GN33">
            <v>2</v>
          </cell>
          <cell r="GO33">
            <v>0</v>
          </cell>
          <cell r="GP33">
            <v>0</v>
          </cell>
          <cell r="GQ33">
            <v>0</v>
          </cell>
          <cell r="GR33">
            <v>14</v>
          </cell>
          <cell r="GS33">
            <v>594</v>
          </cell>
          <cell r="GT33">
            <v>232</v>
          </cell>
          <cell r="GU33">
            <v>1</v>
          </cell>
          <cell r="GV33">
            <v>0</v>
          </cell>
          <cell r="GW33">
            <v>0</v>
          </cell>
          <cell r="GX33">
            <v>47</v>
          </cell>
          <cell r="GY33">
            <v>527</v>
          </cell>
          <cell r="GZ33">
            <v>9</v>
          </cell>
          <cell r="HA33">
            <v>0</v>
          </cell>
          <cell r="HB33">
            <v>0</v>
          </cell>
          <cell r="HC33">
            <v>0</v>
          </cell>
          <cell r="HD33">
            <v>0</v>
          </cell>
          <cell r="HE33">
            <v>0</v>
          </cell>
          <cell r="HF33">
            <v>0</v>
          </cell>
          <cell r="HG33">
            <v>0</v>
          </cell>
          <cell r="HH33">
            <v>0</v>
          </cell>
          <cell r="HI33">
            <v>0</v>
          </cell>
          <cell r="HJ33">
            <v>0</v>
          </cell>
          <cell r="HK33">
            <v>0</v>
          </cell>
          <cell r="HL33">
            <v>0</v>
          </cell>
          <cell r="HM33">
            <v>0</v>
          </cell>
          <cell r="HN33">
            <v>0</v>
          </cell>
          <cell r="HO33">
            <v>0</v>
          </cell>
          <cell r="HP33">
            <v>190</v>
          </cell>
          <cell r="HQ33">
            <v>3</v>
          </cell>
          <cell r="HR33">
            <v>841</v>
          </cell>
          <cell r="HS33">
            <v>583</v>
          </cell>
        </row>
        <row r="34">
          <cell r="EL34">
            <v>0.26041666666666669</v>
          </cell>
          <cell r="EM34">
            <v>37</v>
          </cell>
          <cell r="EN34">
            <v>0</v>
          </cell>
          <cell r="EO34">
            <v>7</v>
          </cell>
          <cell r="EP34">
            <v>0</v>
          </cell>
          <cell r="EQ34">
            <v>0</v>
          </cell>
          <cell r="ER34">
            <v>0</v>
          </cell>
          <cell r="ES34">
            <v>0</v>
          </cell>
          <cell r="ET34">
            <v>0</v>
          </cell>
          <cell r="EU34">
            <v>0</v>
          </cell>
          <cell r="EV34">
            <v>0</v>
          </cell>
          <cell r="EW34">
            <v>0</v>
          </cell>
          <cell r="EX34">
            <v>0</v>
          </cell>
          <cell r="EY34">
            <v>3</v>
          </cell>
          <cell r="EZ34">
            <v>135</v>
          </cell>
          <cell r="FA34">
            <v>54</v>
          </cell>
          <cell r="FB34">
            <v>0</v>
          </cell>
          <cell r="FC34">
            <v>0</v>
          </cell>
          <cell r="FD34">
            <v>0</v>
          </cell>
          <cell r="FE34">
            <v>6</v>
          </cell>
          <cell r="FF34">
            <v>110</v>
          </cell>
          <cell r="FG34">
            <v>3</v>
          </cell>
          <cell r="FH34">
            <v>0</v>
          </cell>
          <cell r="FI34">
            <v>0</v>
          </cell>
          <cell r="FJ34">
            <v>0</v>
          </cell>
          <cell r="FK34">
            <v>0</v>
          </cell>
          <cell r="FL34">
            <v>0</v>
          </cell>
          <cell r="FM34">
            <v>0</v>
          </cell>
          <cell r="FN34">
            <v>0</v>
          </cell>
          <cell r="FO34">
            <v>0</v>
          </cell>
          <cell r="FP34">
            <v>0</v>
          </cell>
          <cell r="FQ34">
            <v>0</v>
          </cell>
          <cell r="FR34">
            <v>0</v>
          </cell>
          <cell r="FS34">
            <v>0</v>
          </cell>
          <cell r="FT34">
            <v>0</v>
          </cell>
          <cell r="FU34">
            <v>0</v>
          </cell>
          <cell r="FV34">
            <v>0</v>
          </cell>
          <cell r="FW34">
            <v>44</v>
          </cell>
          <cell r="FX34">
            <v>0</v>
          </cell>
          <cell r="FY34">
            <v>192</v>
          </cell>
          <cell r="FZ34">
            <v>119</v>
          </cell>
          <cell r="GE34">
            <v>0.26041666666666669</v>
          </cell>
          <cell r="GF34">
            <v>182</v>
          </cell>
          <cell r="GG34">
            <v>3</v>
          </cell>
          <cell r="GH34">
            <v>39</v>
          </cell>
          <cell r="GI34">
            <v>0</v>
          </cell>
          <cell r="GJ34">
            <v>0</v>
          </cell>
          <cell r="GK34">
            <v>0</v>
          </cell>
          <cell r="GL34">
            <v>0</v>
          </cell>
          <cell r="GM34">
            <v>2</v>
          </cell>
          <cell r="GN34">
            <v>4</v>
          </cell>
          <cell r="GO34">
            <v>0</v>
          </cell>
          <cell r="GP34">
            <v>0</v>
          </cell>
          <cell r="GQ34">
            <v>0</v>
          </cell>
          <cell r="GR34">
            <v>18</v>
          </cell>
          <cell r="GS34">
            <v>710</v>
          </cell>
          <cell r="GT34">
            <v>309</v>
          </cell>
          <cell r="GU34">
            <v>1</v>
          </cell>
          <cell r="GV34">
            <v>0</v>
          </cell>
          <cell r="GW34">
            <v>0</v>
          </cell>
          <cell r="GX34">
            <v>54</v>
          </cell>
          <cell r="GY34">
            <v>593</v>
          </cell>
          <cell r="GZ34">
            <v>14</v>
          </cell>
          <cell r="HA34">
            <v>0</v>
          </cell>
          <cell r="HB34">
            <v>0</v>
          </cell>
          <cell r="HC34">
            <v>0</v>
          </cell>
          <cell r="HD34">
            <v>0</v>
          </cell>
          <cell r="HE34">
            <v>0</v>
          </cell>
          <cell r="HF34">
            <v>0</v>
          </cell>
          <cell r="HG34">
            <v>0</v>
          </cell>
          <cell r="HH34">
            <v>0</v>
          </cell>
          <cell r="HI34">
            <v>0</v>
          </cell>
          <cell r="HJ34">
            <v>0</v>
          </cell>
          <cell r="HK34">
            <v>0</v>
          </cell>
          <cell r="HL34">
            <v>0</v>
          </cell>
          <cell r="HM34">
            <v>0</v>
          </cell>
          <cell r="HN34">
            <v>0</v>
          </cell>
          <cell r="HO34">
            <v>0</v>
          </cell>
          <cell r="HP34">
            <v>224</v>
          </cell>
          <cell r="HQ34">
            <v>6</v>
          </cell>
          <cell r="HR34">
            <v>1038</v>
          </cell>
          <cell r="HS34">
            <v>661</v>
          </cell>
        </row>
        <row r="35">
          <cell r="EL35">
            <v>0.27083333333333298</v>
          </cell>
          <cell r="EM35">
            <v>39</v>
          </cell>
          <cell r="EN35">
            <v>1</v>
          </cell>
          <cell r="EO35">
            <v>11</v>
          </cell>
          <cell r="EP35">
            <v>0</v>
          </cell>
          <cell r="EQ35">
            <v>0</v>
          </cell>
          <cell r="ER35">
            <v>0</v>
          </cell>
          <cell r="ES35">
            <v>0</v>
          </cell>
          <cell r="ET35">
            <v>1</v>
          </cell>
          <cell r="EU35">
            <v>1</v>
          </cell>
          <cell r="EV35">
            <v>0</v>
          </cell>
          <cell r="EW35">
            <v>0</v>
          </cell>
          <cell r="EX35">
            <v>0</v>
          </cell>
          <cell r="EY35">
            <v>5</v>
          </cell>
          <cell r="EZ35">
            <v>173</v>
          </cell>
          <cell r="FA35">
            <v>60</v>
          </cell>
          <cell r="FB35">
            <v>1</v>
          </cell>
          <cell r="FC35">
            <v>0</v>
          </cell>
          <cell r="FD35">
            <v>0</v>
          </cell>
          <cell r="FE35">
            <v>11</v>
          </cell>
          <cell r="FF35">
            <v>149</v>
          </cell>
          <cell r="FG35">
            <v>1</v>
          </cell>
          <cell r="FH35">
            <v>0</v>
          </cell>
          <cell r="FI35">
            <v>0</v>
          </cell>
          <cell r="FJ35">
            <v>0</v>
          </cell>
          <cell r="FK35">
            <v>0</v>
          </cell>
          <cell r="FL35">
            <v>0</v>
          </cell>
          <cell r="FM35">
            <v>0</v>
          </cell>
          <cell r="FN35">
            <v>0</v>
          </cell>
          <cell r="FO35">
            <v>0</v>
          </cell>
          <cell r="FP35">
            <v>0</v>
          </cell>
          <cell r="FQ35">
            <v>0</v>
          </cell>
          <cell r="FR35">
            <v>0</v>
          </cell>
          <cell r="FS35">
            <v>0</v>
          </cell>
          <cell r="FT35">
            <v>0</v>
          </cell>
          <cell r="FU35">
            <v>0</v>
          </cell>
          <cell r="FV35">
            <v>0</v>
          </cell>
          <cell r="FW35">
            <v>51</v>
          </cell>
          <cell r="FX35">
            <v>2</v>
          </cell>
          <cell r="FY35">
            <v>239</v>
          </cell>
          <cell r="FZ35">
            <v>161</v>
          </cell>
          <cell r="GE35">
            <v>0.27083333333333298</v>
          </cell>
          <cell r="GF35">
            <v>211</v>
          </cell>
          <cell r="GG35">
            <v>9</v>
          </cell>
          <cell r="GH35">
            <v>46</v>
          </cell>
          <cell r="GI35">
            <v>0</v>
          </cell>
          <cell r="GJ35">
            <v>0</v>
          </cell>
          <cell r="GK35">
            <v>0</v>
          </cell>
          <cell r="GL35">
            <v>7</v>
          </cell>
          <cell r="GM35">
            <v>2</v>
          </cell>
          <cell r="GN35">
            <v>7</v>
          </cell>
          <cell r="GO35">
            <v>0</v>
          </cell>
          <cell r="GP35">
            <v>0</v>
          </cell>
          <cell r="GQ35">
            <v>0</v>
          </cell>
          <cell r="GR35">
            <v>42</v>
          </cell>
          <cell r="GS35">
            <v>862</v>
          </cell>
          <cell r="GT35">
            <v>389</v>
          </cell>
          <cell r="GU35">
            <v>2</v>
          </cell>
          <cell r="GV35">
            <v>0</v>
          </cell>
          <cell r="GW35">
            <v>0</v>
          </cell>
          <cell r="GX35">
            <v>74</v>
          </cell>
          <cell r="GY35">
            <v>685</v>
          </cell>
          <cell r="GZ35">
            <v>22</v>
          </cell>
          <cell r="HA35">
            <v>0</v>
          </cell>
          <cell r="HB35">
            <v>0</v>
          </cell>
          <cell r="HC35">
            <v>0</v>
          </cell>
          <cell r="HD35">
            <v>0</v>
          </cell>
          <cell r="HE35">
            <v>0</v>
          </cell>
          <cell r="HF35">
            <v>0</v>
          </cell>
          <cell r="HG35">
            <v>0</v>
          </cell>
          <cell r="HH35">
            <v>0</v>
          </cell>
          <cell r="HI35">
            <v>0</v>
          </cell>
          <cell r="HJ35">
            <v>0</v>
          </cell>
          <cell r="HK35">
            <v>0</v>
          </cell>
          <cell r="HL35">
            <v>0</v>
          </cell>
          <cell r="HM35">
            <v>0</v>
          </cell>
          <cell r="HN35">
            <v>0</v>
          </cell>
          <cell r="HO35">
            <v>0</v>
          </cell>
          <cell r="HP35">
            <v>266</v>
          </cell>
          <cell r="HQ35">
            <v>16</v>
          </cell>
          <cell r="HR35">
            <v>1295</v>
          </cell>
          <cell r="HS35">
            <v>781</v>
          </cell>
        </row>
        <row r="36">
          <cell r="EL36">
            <v>0.28125</v>
          </cell>
          <cell r="EM36">
            <v>51</v>
          </cell>
          <cell r="EN36">
            <v>0</v>
          </cell>
          <cell r="EO36">
            <v>6</v>
          </cell>
          <cell r="EP36">
            <v>0</v>
          </cell>
          <cell r="EQ36">
            <v>0</v>
          </cell>
          <cell r="ER36">
            <v>0</v>
          </cell>
          <cell r="ES36">
            <v>0</v>
          </cell>
          <cell r="ET36">
            <v>0</v>
          </cell>
          <cell r="EU36">
            <v>1</v>
          </cell>
          <cell r="EV36">
            <v>0</v>
          </cell>
          <cell r="EW36">
            <v>0</v>
          </cell>
          <cell r="EX36">
            <v>0</v>
          </cell>
          <cell r="EY36">
            <v>6</v>
          </cell>
          <cell r="EZ36">
            <v>206</v>
          </cell>
          <cell r="FA36">
            <v>88</v>
          </cell>
          <cell r="FB36">
            <v>0</v>
          </cell>
          <cell r="FC36">
            <v>0</v>
          </cell>
          <cell r="FD36">
            <v>0</v>
          </cell>
          <cell r="FE36">
            <v>19</v>
          </cell>
          <cell r="FF36">
            <v>172</v>
          </cell>
          <cell r="FG36">
            <v>5</v>
          </cell>
          <cell r="FH36">
            <v>0</v>
          </cell>
          <cell r="FI36">
            <v>0</v>
          </cell>
          <cell r="FJ36">
            <v>0</v>
          </cell>
          <cell r="FK36">
            <v>0</v>
          </cell>
          <cell r="FL36">
            <v>0</v>
          </cell>
          <cell r="FM36">
            <v>0</v>
          </cell>
          <cell r="FN36">
            <v>0</v>
          </cell>
          <cell r="FO36">
            <v>0</v>
          </cell>
          <cell r="FP36">
            <v>0</v>
          </cell>
          <cell r="FQ36">
            <v>0</v>
          </cell>
          <cell r="FR36">
            <v>0</v>
          </cell>
          <cell r="FS36">
            <v>0</v>
          </cell>
          <cell r="FT36">
            <v>0</v>
          </cell>
          <cell r="FU36">
            <v>0</v>
          </cell>
          <cell r="FV36">
            <v>0</v>
          </cell>
          <cell r="FW36">
            <v>57</v>
          </cell>
          <cell r="FX36">
            <v>1</v>
          </cell>
          <cell r="FY36">
            <v>300</v>
          </cell>
          <cell r="FZ36">
            <v>196</v>
          </cell>
          <cell r="GE36">
            <v>0.28125</v>
          </cell>
          <cell r="GF36">
            <v>242</v>
          </cell>
          <cell r="GG36">
            <v>17</v>
          </cell>
          <cell r="GH36">
            <v>56</v>
          </cell>
          <cell r="GI36">
            <v>0</v>
          </cell>
          <cell r="GJ36">
            <v>0</v>
          </cell>
          <cell r="GK36">
            <v>0</v>
          </cell>
          <cell r="GL36">
            <v>18</v>
          </cell>
          <cell r="GM36">
            <v>6</v>
          </cell>
          <cell r="GN36">
            <v>23</v>
          </cell>
          <cell r="GO36">
            <v>0</v>
          </cell>
          <cell r="GP36">
            <v>0</v>
          </cell>
          <cell r="GQ36">
            <v>0</v>
          </cell>
          <cell r="GR36">
            <v>72</v>
          </cell>
          <cell r="GS36">
            <v>960</v>
          </cell>
          <cell r="GT36">
            <v>448</v>
          </cell>
          <cell r="GU36">
            <v>3</v>
          </cell>
          <cell r="GV36">
            <v>0</v>
          </cell>
          <cell r="GW36">
            <v>0</v>
          </cell>
          <cell r="GX36">
            <v>102</v>
          </cell>
          <cell r="GY36">
            <v>752</v>
          </cell>
          <cell r="GZ36">
            <v>43</v>
          </cell>
          <cell r="HA36">
            <v>0</v>
          </cell>
          <cell r="HB36">
            <v>0</v>
          </cell>
          <cell r="HC36">
            <v>0</v>
          </cell>
          <cell r="HD36">
            <v>0</v>
          </cell>
          <cell r="HE36">
            <v>0</v>
          </cell>
          <cell r="HF36">
            <v>0</v>
          </cell>
          <cell r="HG36">
            <v>0</v>
          </cell>
          <cell r="HH36">
            <v>0</v>
          </cell>
          <cell r="HI36">
            <v>0</v>
          </cell>
          <cell r="HJ36">
            <v>0</v>
          </cell>
          <cell r="HK36">
            <v>0</v>
          </cell>
          <cell r="HL36">
            <v>0</v>
          </cell>
          <cell r="HM36">
            <v>0</v>
          </cell>
          <cell r="HN36">
            <v>0</v>
          </cell>
          <cell r="HO36">
            <v>0</v>
          </cell>
          <cell r="HP36">
            <v>315</v>
          </cell>
          <cell r="HQ36">
            <v>47</v>
          </cell>
          <cell r="HR36">
            <v>1483</v>
          </cell>
          <cell r="HS36">
            <v>897</v>
          </cell>
        </row>
        <row r="37">
          <cell r="EL37">
            <v>0.29166666666666702</v>
          </cell>
          <cell r="EM37">
            <v>55</v>
          </cell>
          <cell r="EN37">
            <v>2</v>
          </cell>
          <cell r="EO37">
            <v>15</v>
          </cell>
          <cell r="EP37">
            <v>0</v>
          </cell>
          <cell r="EQ37">
            <v>0</v>
          </cell>
          <cell r="ER37">
            <v>0</v>
          </cell>
          <cell r="ES37">
            <v>0</v>
          </cell>
          <cell r="ET37">
            <v>1</v>
          </cell>
          <cell r="EU37">
            <v>2</v>
          </cell>
          <cell r="EV37">
            <v>0</v>
          </cell>
          <cell r="EW37">
            <v>0</v>
          </cell>
          <cell r="EX37">
            <v>0</v>
          </cell>
          <cell r="EY37">
            <v>4</v>
          </cell>
          <cell r="EZ37">
            <v>196</v>
          </cell>
          <cell r="FA37">
            <v>107</v>
          </cell>
          <cell r="FB37">
            <v>0</v>
          </cell>
          <cell r="FC37">
            <v>0</v>
          </cell>
          <cell r="FD37">
            <v>0</v>
          </cell>
          <cell r="FE37">
            <v>18</v>
          </cell>
          <cell r="FF37">
            <v>162</v>
          </cell>
          <cell r="FG37">
            <v>5</v>
          </cell>
          <cell r="FH37">
            <v>0</v>
          </cell>
          <cell r="FI37">
            <v>0</v>
          </cell>
          <cell r="FJ37">
            <v>0</v>
          </cell>
          <cell r="FK37">
            <v>0</v>
          </cell>
          <cell r="FL37">
            <v>0</v>
          </cell>
          <cell r="FM37">
            <v>0</v>
          </cell>
          <cell r="FN37">
            <v>0</v>
          </cell>
          <cell r="FO37">
            <v>0</v>
          </cell>
          <cell r="FP37">
            <v>0</v>
          </cell>
          <cell r="FQ37">
            <v>0</v>
          </cell>
          <cell r="FR37">
            <v>0</v>
          </cell>
          <cell r="FS37">
            <v>0</v>
          </cell>
          <cell r="FT37">
            <v>0</v>
          </cell>
          <cell r="FU37">
            <v>0</v>
          </cell>
          <cell r="FV37">
            <v>0</v>
          </cell>
          <cell r="FW37">
            <v>72</v>
          </cell>
          <cell r="FX37">
            <v>3</v>
          </cell>
          <cell r="FY37">
            <v>307</v>
          </cell>
          <cell r="FZ37">
            <v>185</v>
          </cell>
          <cell r="GE37">
            <v>0.29166666666666702</v>
          </cell>
          <cell r="GF37">
            <v>272</v>
          </cell>
          <cell r="GG37">
            <v>44</v>
          </cell>
          <cell r="GH37">
            <v>80</v>
          </cell>
          <cell r="GI37">
            <v>0</v>
          </cell>
          <cell r="GJ37">
            <v>0</v>
          </cell>
          <cell r="GK37">
            <v>0</v>
          </cell>
          <cell r="GL37">
            <v>50</v>
          </cell>
          <cell r="GM37">
            <v>16</v>
          </cell>
          <cell r="GN37">
            <v>73</v>
          </cell>
          <cell r="GO37">
            <v>0</v>
          </cell>
          <cell r="GP37">
            <v>0</v>
          </cell>
          <cell r="GQ37">
            <v>0</v>
          </cell>
          <cell r="GR37">
            <v>120</v>
          </cell>
          <cell r="GS37">
            <v>1080</v>
          </cell>
          <cell r="GT37">
            <v>503</v>
          </cell>
          <cell r="GU37">
            <v>4</v>
          </cell>
          <cell r="GV37">
            <v>0</v>
          </cell>
          <cell r="GW37">
            <v>0</v>
          </cell>
          <cell r="GX37">
            <v>122</v>
          </cell>
          <cell r="GY37">
            <v>816</v>
          </cell>
          <cell r="GZ37">
            <v>116</v>
          </cell>
          <cell r="HA37">
            <v>0</v>
          </cell>
          <cell r="HB37">
            <v>0</v>
          </cell>
          <cell r="HC37">
            <v>0</v>
          </cell>
          <cell r="HD37">
            <v>0</v>
          </cell>
          <cell r="HE37">
            <v>0</v>
          </cell>
          <cell r="HF37">
            <v>0</v>
          </cell>
          <cell r="HG37">
            <v>0</v>
          </cell>
          <cell r="HH37">
            <v>0</v>
          </cell>
          <cell r="HI37">
            <v>0</v>
          </cell>
          <cell r="HJ37">
            <v>0</v>
          </cell>
          <cell r="HK37">
            <v>0</v>
          </cell>
          <cell r="HL37">
            <v>0</v>
          </cell>
          <cell r="HM37">
            <v>0</v>
          </cell>
          <cell r="HN37">
            <v>0</v>
          </cell>
          <cell r="HO37">
            <v>0</v>
          </cell>
          <cell r="HP37">
            <v>396</v>
          </cell>
          <cell r="HQ37">
            <v>139</v>
          </cell>
          <cell r="HR37">
            <v>1707</v>
          </cell>
          <cell r="HS37">
            <v>1054</v>
          </cell>
        </row>
        <row r="38">
          <cell r="EL38">
            <v>0.30208333333333298</v>
          </cell>
          <cell r="EM38">
            <v>66</v>
          </cell>
          <cell r="EN38">
            <v>6</v>
          </cell>
          <cell r="EO38">
            <v>14</v>
          </cell>
          <cell r="EP38">
            <v>0</v>
          </cell>
          <cell r="EQ38">
            <v>0</v>
          </cell>
          <cell r="ER38">
            <v>0</v>
          </cell>
          <cell r="ES38">
            <v>7</v>
          </cell>
          <cell r="ET38">
            <v>0</v>
          </cell>
          <cell r="EU38">
            <v>3</v>
          </cell>
          <cell r="EV38">
            <v>0</v>
          </cell>
          <cell r="EW38">
            <v>0</v>
          </cell>
          <cell r="EX38">
            <v>0</v>
          </cell>
          <cell r="EY38">
            <v>27</v>
          </cell>
          <cell r="EZ38">
            <v>287</v>
          </cell>
          <cell r="FA38">
            <v>134</v>
          </cell>
          <cell r="FB38">
            <v>1</v>
          </cell>
          <cell r="FC38">
            <v>0</v>
          </cell>
          <cell r="FD38">
            <v>0</v>
          </cell>
          <cell r="FE38">
            <v>26</v>
          </cell>
          <cell r="FF38">
            <v>202</v>
          </cell>
          <cell r="FG38">
            <v>11</v>
          </cell>
          <cell r="FH38">
            <v>0</v>
          </cell>
          <cell r="FI38">
            <v>0</v>
          </cell>
          <cell r="FJ38">
            <v>0</v>
          </cell>
          <cell r="FK38">
            <v>0</v>
          </cell>
          <cell r="FL38">
            <v>0</v>
          </cell>
          <cell r="FM38">
            <v>0</v>
          </cell>
          <cell r="FN38">
            <v>0</v>
          </cell>
          <cell r="FO38">
            <v>0</v>
          </cell>
          <cell r="FP38">
            <v>0</v>
          </cell>
          <cell r="FQ38">
            <v>0</v>
          </cell>
          <cell r="FR38">
            <v>0</v>
          </cell>
          <cell r="FS38">
            <v>0</v>
          </cell>
          <cell r="FT38">
            <v>0</v>
          </cell>
          <cell r="FU38">
            <v>0</v>
          </cell>
          <cell r="FV38">
            <v>0</v>
          </cell>
          <cell r="FW38">
            <v>86</v>
          </cell>
          <cell r="FX38">
            <v>10</v>
          </cell>
          <cell r="FY38">
            <v>449</v>
          </cell>
          <cell r="FZ38">
            <v>239</v>
          </cell>
          <cell r="GE38">
            <v>0.30208333333333298</v>
          </cell>
          <cell r="GF38">
            <v>273</v>
          </cell>
          <cell r="GG38">
            <v>60</v>
          </cell>
          <cell r="GH38">
            <v>96</v>
          </cell>
          <cell r="GI38">
            <v>0</v>
          </cell>
          <cell r="GJ38">
            <v>0</v>
          </cell>
          <cell r="GK38">
            <v>0</v>
          </cell>
          <cell r="GL38">
            <v>95</v>
          </cell>
          <cell r="GM38">
            <v>35</v>
          </cell>
          <cell r="GN38">
            <v>135</v>
          </cell>
          <cell r="GO38">
            <v>0</v>
          </cell>
          <cell r="GP38">
            <v>0</v>
          </cell>
          <cell r="GQ38">
            <v>0</v>
          </cell>
          <cell r="GR38">
            <v>157</v>
          </cell>
          <cell r="GS38">
            <v>1164</v>
          </cell>
          <cell r="GT38">
            <v>513</v>
          </cell>
          <cell r="GU38">
            <v>8</v>
          </cell>
          <cell r="GV38">
            <v>0</v>
          </cell>
          <cell r="GW38">
            <v>0</v>
          </cell>
          <cell r="GX38">
            <v>128</v>
          </cell>
          <cell r="GY38">
            <v>870</v>
          </cell>
          <cell r="GZ38">
            <v>149</v>
          </cell>
          <cell r="HA38">
            <v>0</v>
          </cell>
          <cell r="HB38">
            <v>0</v>
          </cell>
          <cell r="HC38">
            <v>0</v>
          </cell>
          <cell r="HD38">
            <v>0</v>
          </cell>
          <cell r="HE38">
            <v>0</v>
          </cell>
          <cell r="HF38">
            <v>0</v>
          </cell>
          <cell r="HG38">
            <v>0</v>
          </cell>
          <cell r="HH38">
            <v>0</v>
          </cell>
          <cell r="HI38">
            <v>0</v>
          </cell>
          <cell r="HJ38">
            <v>0</v>
          </cell>
          <cell r="HK38">
            <v>0</v>
          </cell>
          <cell r="HL38">
            <v>0</v>
          </cell>
          <cell r="HM38">
            <v>0</v>
          </cell>
          <cell r="HN38">
            <v>0</v>
          </cell>
          <cell r="HO38">
            <v>0</v>
          </cell>
          <cell r="HP38">
            <v>429</v>
          </cell>
          <cell r="HQ38">
            <v>265</v>
          </cell>
          <cell r="HR38">
            <v>1842</v>
          </cell>
          <cell r="HS38">
            <v>1147</v>
          </cell>
        </row>
        <row r="39">
          <cell r="EL39">
            <v>0.3125</v>
          </cell>
          <cell r="EM39">
            <v>70</v>
          </cell>
          <cell r="EN39">
            <v>9</v>
          </cell>
          <cell r="EO39">
            <v>21</v>
          </cell>
          <cell r="EP39">
            <v>0</v>
          </cell>
          <cell r="EQ39">
            <v>0</v>
          </cell>
          <cell r="ER39">
            <v>0</v>
          </cell>
          <cell r="ES39">
            <v>11</v>
          </cell>
          <cell r="ET39">
            <v>5</v>
          </cell>
          <cell r="EU39">
            <v>17</v>
          </cell>
          <cell r="EV39">
            <v>0</v>
          </cell>
          <cell r="EW39">
            <v>0</v>
          </cell>
          <cell r="EX39">
            <v>0</v>
          </cell>
          <cell r="EY39">
            <v>35</v>
          </cell>
          <cell r="EZ39">
            <v>271</v>
          </cell>
          <cell r="FA39">
            <v>119</v>
          </cell>
          <cell r="FB39">
            <v>2</v>
          </cell>
          <cell r="FC39">
            <v>0</v>
          </cell>
          <cell r="FD39">
            <v>0</v>
          </cell>
          <cell r="FE39">
            <v>39</v>
          </cell>
          <cell r="FF39">
            <v>216</v>
          </cell>
          <cell r="FG39">
            <v>22</v>
          </cell>
          <cell r="FH39">
            <v>0</v>
          </cell>
          <cell r="FI39">
            <v>0</v>
          </cell>
          <cell r="FJ39">
            <v>0</v>
          </cell>
          <cell r="FK39">
            <v>0</v>
          </cell>
          <cell r="FL39">
            <v>0</v>
          </cell>
          <cell r="FM39">
            <v>0</v>
          </cell>
          <cell r="FN39">
            <v>0</v>
          </cell>
          <cell r="FO39">
            <v>0</v>
          </cell>
          <cell r="FP39">
            <v>0</v>
          </cell>
          <cell r="FQ39">
            <v>0</v>
          </cell>
          <cell r="FR39">
            <v>0</v>
          </cell>
          <cell r="FS39">
            <v>0</v>
          </cell>
          <cell r="FT39">
            <v>0</v>
          </cell>
          <cell r="FU39">
            <v>0</v>
          </cell>
          <cell r="FV39">
            <v>0</v>
          </cell>
          <cell r="FW39">
            <v>100</v>
          </cell>
          <cell r="FX39">
            <v>33</v>
          </cell>
          <cell r="FY39">
            <v>427</v>
          </cell>
          <cell r="FZ39">
            <v>277</v>
          </cell>
          <cell r="GE39">
            <v>0.3125</v>
          </cell>
          <cell r="GF39">
            <v>300</v>
          </cell>
          <cell r="GG39">
            <v>57</v>
          </cell>
          <cell r="GH39">
            <v>107</v>
          </cell>
          <cell r="GI39">
            <v>0</v>
          </cell>
          <cell r="GJ39">
            <v>0</v>
          </cell>
          <cell r="GK39">
            <v>0</v>
          </cell>
          <cell r="GL39">
            <v>101</v>
          </cell>
          <cell r="GM39">
            <v>37</v>
          </cell>
          <cell r="GN39">
            <v>139</v>
          </cell>
          <cell r="GO39">
            <v>0</v>
          </cell>
          <cell r="GP39">
            <v>0</v>
          </cell>
          <cell r="GQ39">
            <v>0</v>
          </cell>
          <cell r="GR39">
            <v>136</v>
          </cell>
          <cell r="GS39">
            <v>1156</v>
          </cell>
          <cell r="GT39">
            <v>474</v>
          </cell>
          <cell r="GU39">
            <v>11</v>
          </cell>
          <cell r="GV39">
            <v>0</v>
          </cell>
          <cell r="GW39">
            <v>0</v>
          </cell>
          <cell r="GX39">
            <v>133</v>
          </cell>
          <cell r="GY39">
            <v>935</v>
          </cell>
          <cell r="GZ39">
            <v>143</v>
          </cell>
          <cell r="HA39">
            <v>0</v>
          </cell>
          <cell r="HB39">
            <v>0</v>
          </cell>
          <cell r="HC39">
            <v>0</v>
          </cell>
          <cell r="HD39">
            <v>0</v>
          </cell>
          <cell r="HE39">
            <v>0</v>
          </cell>
          <cell r="HF39">
            <v>0</v>
          </cell>
          <cell r="HG39">
            <v>0</v>
          </cell>
          <cell r="HH39">
            <v>0</v>
          </cell>
          <cell r="HI39">
            <v>0</v>
          </cell>
          <cell r="HJ39">
            <v>0</v>
          </cell>
          <cell r="HK39">
            <v>0</v>
          </cell>
          <cell r="HL39">
            <v>0</v>
          </cell>
          <cell r="HM39">
            <v>0</v>
          </cell>
          <cell r="HN39">
            <v>0</v>
          </cell>
          <cell r="HO39">
            <v>0</v>
          </cell>
          <cell r="HP39">
            <v>464</v>
          </cell>
          <cell r="HQ39">
            <v>277</v>
          </cell>
          <cell r="HR39">
            <v>1777</v>
          </cell>
          <cell r="HS39">
            <v>1211</v>
          </cell>
        </row>
        <row r="40">
          <cell r="EL40">
            <v>0.32291666666666702</v>
          </cell>
          <cell r="EM40">
            <v>81</v>
          </cell>
          <cell r="EN40">
            <v>27</v>
          </cell>
          <cell r="EO40">
            <v>30</v>
          </cell>
          <cell r="EP40">
            <v>0</v>
          </cell>
          <cell r="EQ40">
            <v>0</v>
          </cell>
          <cell r="ER40">
            <v>0</v>
          </cell>
          <cell r="ES40">
            <v>32</v>
          </cell>
          <cell r="ET40">
            <v>10</v>
          </cell>
          <cell r="EU40">
            <v>51</v>
          </cell>
          <cell r="EV40">
            <v>0</v>
          </cell>
          <cell r="EW40">
            <v>0</v>
          </cell>
          <cell r="EX40">
            <v>0</v>
          </cell>
          <cell r="EY40">
            <v>54</v>
          </cell>
          <cell r="EZ40">
            <v>326</v>
          </cell>
          <cell r="FA40">
            <v>143</v>
          </cell>
          <cell r="FB40">
            <v>1</v>
          </cell>
          <cell r="FC40">
            <v>0</v>
          </cell>
          <cell r="FD40">
            <v>0</v>
          </cell>
          <cell r="FE40">
            <v>39</v>
          </cell>
          <cell r="FF40">
            <v>236</v>
          </cell>
          <cell r="FG40">
            <v>78</v>
          </cell>
          <cell r="FH40">
            <v>0</v>
          </cell>
          <cell r="FI40">
            <v>0</v>
          </cell>
          <cell r="FJ40">
            <v>0</v>
          </cell>
          <cell r="FK40">
            <v>0</v>
          </cell>
          <cell r="FL40">
            <v>0</v>
          </cell>
          <cell r="FM40">
            <v>0</v>
          </cell>
          <cell r="FN40">
            <v>0</v>
          </cell>
          <cell r="FO40">
            <v>0</v>
          </cell>
          <cell r="FP40">
            <v>0</v>
          </cell>
          <cell r="FQ40">
            <v>0</v>
          </cell>
          <cell r="FR40">
            <v>0</v>
          </cell>
          <cell r="FS40">
            <v>0</v>
          </cell>
          <cell r="FT40">
            <v>0</v>
          </cell>
          <cell r="FU40">
            <v>0</v>
          </cell>
          <cell r="FV40">
            <v>0</v>
          </cell>
          <cell r="FW40">
            <v>138</v>
          </cell>
          <cell r="FX40">
            <v>93</v>
          </cell>
          <cell r="FY40">
            <v>524</v>
          </cell>
          <cell r="FZ40">
            <v>353</v>
          </cell>
          <cell r="GE40">
            <v>0.32291666666666702</v>
          </cell>
          <cell r="GF40">
            <v>313</v>
          </cell>
          <cell r="GG40">
            <v>48</v>
          </cell>
          <cell r="GH40">
            <v>114</v>
          </cell>
          <cell r="GI40">
            <v>0</v>
          </cell>
          <cell r="GJ40">
            <v>0</v>
          </cell>
          <cell r="GK40">
            <v>0</v>
          </cell>
          <cell r="GL40">
            <v>94</v>
          </cell>
          <cell r="GM40">
            <v>33</v>
          </cell>
          <cell r="GN40">
            <v>127</v>
          </cell>
          <cell r="GO40">
            <v>0</v>
          </cell>
          <cell r="GP40">
            <v>0</v>
          </cell>
          <cell r="GQ40">
            <v>0</v>
          </cell>
          <cell r="GR40">
            <v>106</v>
          </cell>
          <cell r="GS40">
            <v>1121</v>
          </cell>
          <cell r="GT40">
            <v>430</v>
          </cell>
          <cell r="GU40">
            <v>9</v>
          </cell>
          <cell r="GV40">
            <v>0</v>
          </cell>
          <cell r="GW40">
            <v>0</v>
          </cell>
          <cell r="GX40">
            <v>126</v>
          </cell>
          <cell r="GY40">
            <v>960</v>
          </cell>
          <cell r="GZ40">
            <v>125</v>
          </cell>
          <cell r="HA40">
            <v>0</v>
          </cell>
          <cell r="HB40">
            <v>0</v>
          </cell>
          <cell r="HC40">
            <v>0</v>
          </cell>
          <cell r="HD40">
            <v>0</v>
          </cell>
          <cell r="HE40">
            <v>0</v>
          </cell>
          <cell r="HF40">
            <v>0</v>
          </cell>
          <cell r="HG40">
            <v>0</v>
          </cell>
          <cell r="HH40">
            <v>0</v>
          </cell>
          <cell r="HI40">
            <v>0</v>
          </cell>
          <cell r="HJ40">
            <v>0</v>
          </cell>
          <cell r="HK40">
            <v>0</v>
          </cell>
          <cell r="HL40">
            <v>0</v>
          </cell>
          <cell r="HM40">
            <v>0</v>
          </cell>
          <cell r="HN40">
            <v>0</v>
          </cell>
          <cell r="HO40">
            <v>0</v>
          </cell>
          <cell r="HP40">
            <v>475</v>
          </cell>
          <cell r="HQ40">
            <v>254</v>
          </cell>
          <cell r="HR40">
            <v>1666</v>
          </cell>
          <cell r="HS40">
            <v>1211</v>
          </cell>
        </row>
        <row r="41">
          <cell r="EL41">
            <v>0.33333333333333331</v>
          </cell>
          <cell r="EM41">
            <v>56</v>
          </cell>
          <cell r="EN41">
            <v>18</v>
          </cell>
          <cell r="EO41">
            <v>31</v>
          </cell>
          <cell r="EP41">
            <v>0</v>
          </cell>
          <cell r="EQ41">
            <v>0</v>
          </cell>
          <cell r="ER41">
            <v>0</v>
          </cell>
          <cell r="ES41">
            <v>45</v>
          </cell>
          <cell r="ET41">
            <v>20</v>
          </cell>
          <cell r="EU41">
            <v>64</v>
          </cell>
          <cell r="EV41">
            <v>0</v>
          </cell>
          <cell r="EW41">
            <v>0</v>
          </cell>
          <cell r="EX41">
            <v>0</v>
          </cell>
          <cell r="EY41">
            <v>41</v>
          </cell>
          <cell r="EZ41">
            <v>280</v>
          </cell>
          <cell r="FA41">
            <v>117</v>
          </cell>
          <cell r="FB41">
            <v>4</v>
          </cell>
          <cell r="FC41">
            <v>0</v>
          </cell>
          <cell r="FD41">
            <v>0</v>
          </cell>
          <cell r="FE41">
            <v>24</v>
          </cell>
          <cell r="FF41">
            <v>216</v>
          </cell>
          <cell r="FG41">
            <v>38</v>
          </cell>
          <cell r="FH41">
            <v>0</v>
          </cell>
          <cell r="FI41">
            <v>0</v>
          </cell>
          <cell r="FJ41">
            <v>0</v>
          </cell>
          <cell r="FK41">
            <v>0</v>
          </cell>
          <cell r="FL41">
            <v>0</v>
          </cell>
          <cell r="FM41">
            <v>0</v>
          </cell>
          <cell r="FN41">
            <v>0</v>
          </cell>
          <cell r="FO41">
            <v>0</v>
          </cell>
          <cell r="FP41">
            <v>0</v>
          </cell>
          <cell r="FQ41">
            <v>0</v>
          </cell>
          <cell r="FR41">
            <v>0</v>
          </cell>
          <cell r="FS41">
            <v>0</v>
          </cell>
          <cell r="FT41">
            <v>0</v>
          </cell>
          <cell r="FU41">
            <v>0</v>
          </cell>
          <cell r="FV41">
            <v>0</v>
          </cell>
          <cell r="FW41">
            <v>105</v>
          </cell>
          <cell r="FX41">
            <v>129</v>
          </cell>
          <cell r="FY41">
            <v>442</v>
          </cell>
          <cell r="FZ41">
            <v>278</v>
          </cell>
          <cell r="GE41">
            <v>0.33333333333333331</v>
          </cell>
          <cell r="GF41">
            <v>306</v>
          </cell>
          <cell r="GG41">
            <v>23</v>
          </cell>
          <cell r="GH41">
            <v>102</v>
          </cell>
          <cell r="GI41">
            <v>0</v>
          </cell>
          <cell r="GJ41">
            <v>0</v>
          </cell>
          <cell r="GK41">
            <v>0</v>
          </cell>
          <cell r="GL41">
            <v>65</v>
          </cell>
          <cell r="GM41">
            <v>24</v>
          </cell>
          <cell r="GN41">
            <v>80</v>
          </cell>
          <cell r="GO41">
            <v>0</v>
          </cell>
          <cell r="GP41">
            <v>0</v>
          </cell>
          <cell r="GQ41">
            <v>0</v>
          </cell>
          <cell r="GR41">
            <v>56</v>
          </cell>
          <cell r="GS41">
            <v>1046</v>
          </cell>
          <cell r="GT41">
            <v>368</v>
          </cell>
          <cell r="GU41">
            <v>11</v>
          </cell>
          <cell r="GV41">
            <v>0</v>
          </cell>
          <cell r="GW41">
            <v>0</v>
          </cell>
          <cell r="GX41">
            <v>111</v>
          </cell>
          <cell r="GY41">
            <v>965</v>
          </cell>
          <cell r="GZ41">
            <v>48</v>
          </cell>
          <cell r="HA41">
            <v>1</v>
          </cell>
          <cell r="HB41">
            <v>0</v>
          </cell>
          <cell r="HC41">
            <v>0</v>
          </cell>
          <cell r="HD41">
            <v>0</v>
          </cell>
          <cell r="HE41">
            <v>0</v>
          </cell>
          <cell r="HF41">
            <v>0</v>
          </cell>
          <cell r="HG41">
            <v>0</v>
          </cell>
          <cell r="HH41">
            <v>0</v>
          </cell>
          <cell r="HI41">
            <v>0</v>
          </cell>
          <cell r="HJ41">
            <v>0</v>
          </cell>
          <cell r="HK41">
            <v>0</v>
          </cell>
          <cell r="HL41">
            <v>0</v>
          </cell>
          <cell r="HM41">
            <v>0</v>
          </cell>
          <cell r="HN41">
            <v>0</v>
          </cell>
          <cell r="HO41">
            <v>0</v>
          </cell>
          <cell r="HP41">
            <v>431</v>
          </cell>
          <cell r="HQ41">
            <v>169</v>
          </cell>
          <cell r="HR41">
            <v>1481</v>
          </cell>
          <cell r="HS41">
            <v>1125</v>
          </cell>
        </row>
        <row r="42">
          <cell r="EL42">
            <v>0.34375</v>
          </cell>
          <cell r="EM42">
            <v>93</v>
          </cell>
          <cell r="EN42">
            <v>3</v>
          </cell>
          <cell r="EO42">
            <v>25</v>
          </cell>
          <cell r="EP42">
            <v>0</v>
          </cell>
          <cell r="EQ42">
            <v>0</v>
          </cell>
          <cell r="ER42">
            <v>0</v>
          </cell>
          <cell r="ES42">
            <v>13</v>
          </cell>
          <cell r="ET42">
            <v>2</v>
          </cell>
          <cell r="EU42">
            <v>7</v>
          </cell>
          <cell r="EV42">
            <v>0</v>
          </cell>
          <cell r="EW42">
            <v>0</v>
          </cell>
          <cell r="EX42">
            <v>0</v>
          </cell>
          <cell r="EY42">
            <v>6</v>
          </cell>
          <cell r="EZ42">
            <v>279</v>
          </cell>
          <cell r="FA42">
            <v>95</v>
          </cell>
          <cell r="FB42">
            <v>4</v>
          </cell>
          <cell r="FC42">
            <v>0</v>
          </cell>
          <cell r="FD42">
            <v>0</v>
          </cell>
          <cell r="FE42">
            <v>31</v>
          </cell>
          <cell r="FF42">
            <v>267</v>
          </cell>
          <cell r="FG42">
            <v>5</v>
          </cell>
          <cell r="FH42">
            <v>0</v>
          </cell>
          <cell r="FI42">
            <v>0</v>
          </cell>
          <cell r="FJ42">
            <v>0</v>
          </cell>
          <cell r="FK42">
            <v>0</v>
          </cell>
          <cell r="FL42">
            <v>0</v>
          </cell>
          <cell r="FM42">
            <v>0</v>
          </cell>
          <cell r="FN42">
            <v>0</v>
          </cell>
          <cell r="FO42">
            <v>0</v>
          </cell>
          <cell r="FP42">
            <v>0</v>
          </cell>
          <cell r="FQ42">
            <v>0</v>
          </cell>
          <cell r="FR42">
            <v>0</v>
          </cell>
          <cell r="FS42">
            <v>0</v>
          </cell>
          <cell r="FT42">
            <v>0</v>
          </cell>
          <cell r="FU42">
            <v>0</v>
          </cell>
          <cell r="FV42">
            <v>0</v>
          </cell>
          <cell r="FW42">
            <v>121</v>
          </cell>
          <cell r="FX42">
            <v>22</v>
          </cell>
          <cell r="FY42">
            <v>384</v>
          </cell>
          <cell r="FZ42">
            <v>303</v>
          </cell>
          <cell r="GE42">
            <v>0.34375</v>
          </cell>
          <cell r="GF42">
            <v>296</v>
          </cell>
          <cell r="GG42">
            <v>6</v>
          </cell>
          <cell r="GH42">
            <v>87</v>
          </cell>
          <cell r="GI42">
            <v>0</v>
          </cell>
          <cell r="GJ42">
            <v>0</v>
          </cell>
          <cell r="GK42">
            <v>0</v>
          </cell>
          <cell r="GL42">
            <v>21</v>
          </cell>
          <cell r="GM42">
            <v>5</v>
          </cell>
          <cell r="GN42">
            <v>17</v>
          </cell>
          <cell r="GO42">
            <v>0</v>
          </cell>
          <cell r="GP42">
            <v>0</v>
          </cell>
          <cell r="GQ42">
            <v>0</v>
          </cell>
          <cell r="GR42">
            <v>15</v>
          </cell>
          <cell r="GS42">
            <v>1011</v>
          </cell>
          <cell r="GT42">
            <v>322</v>
          </cell>
          <cell r="GU42">
            <v>8</v>
          </cell>
          <cell r="GV42">
            <v>0</v>
          </cell>
          <cell r="GW42">
            <v>0</v>
          </cell>
          <cell r="GX42">
            <v>108</v>
          </cell>
          <cell r="GY42">
            <v>935</v>
          </cell>
          <cell r="GZ42">
            <v>11</v>
          </cell>
          <cell r="HA42">
            <v>1</v>
          </cell>
          <cell r="HB42">
            <v>0</v>
          </cell>
          <cell r="HC42">
            <v>0</v>
          </cell>
          <cell r="HD42">
            <v>0</v>
          </cell>
          <cell r="HE42">
            <v>0</v>
          </cell>
          <cell r="HF42">
            <v>0</v>
          </cell>
          <cell r="HG42">
            <v>0</v>
          </cell>
          <cell r="HH42">
            <v>0</v>
          </cell>
          <cell r="HI42">
            <v>0</v>
          </cell>
          <cell r="HJ42">
            <v>0</v>
          </cell>
          <cell r="HK42">
            <v>0</v>
          </cell>
          <cell r="HL42">
            <v>0</v>
          </cell>
          <cell r="HM42">
            <v>0</v>
          </cell>
          <cell r="HN42">
            <v>0</v>
          </cell>
          <cell r="HO42">
            <v>0</v>
          </cell>
          <cell r="HP42">
            <v>389</v>
          </cell>
          <cell r="HQ42">
            <v>43</v>
          </cell>
          <cell r="HR42">
            <v>1356</v>
          </cell>
          <cell r="HS42">
            <v>1055</v>
          </cell>
        </row>
        <row r="43">
          <cell r="EL43">
            <v>0.35416666666666669</v>
          </cell>
          <cell r="EM43">
            <v>83</v>
          </cell>
          <cell r="EN43">
            <v>0</v>
          </cell>
          <cell r="EO43">
            <v>28</v>
          </cell>
          <cell r="EP43">
            <v>0</v>
          </cell>
          <cell r="EQ43">
            <v>0</v>
          </cell>
          <cell r="ER43">
            <v>0</v>
          </cell>
          <cell r="ES43">
            <v>4</v>
          </cell>
          <cell r="ET43">
            <v>1</v>
          </cell>
          <cell r="EU43">
            <v>5</v>
          </cell>
          <cell r="EV43">
            <v>0</v>
          </cell>
          <cell r="EW43">
            <v>0</v>
          </cell>
          <cell r="EX43">
            <v>0</v>
          </cell>
          <cell r="EY43">
            <v>5</v>
          </cell>
          <cell r="EZ43">
            <v>236</v>
          </cell>
          <cell r="FA43">
            <v>75</v>
          </cell>
          <cell r="FB43">
            <v>0</v>
          </cell>
          <cell r="FC43">
            <v>0</v>
          </cell>
          <cell r="FD43">
            <v>0</v>
          </cell>
          <cell r="FE43">
            <v>32</v>
          </cell>
          <cell r="FF43">
            <v>241</v>
          </cell>
          <cell r="FG43">
            <v>4</v>
          </cell>
          <cell r="FH43">
            <v>0</v>
          </cell>
          <cell r="FI43">
            <v>0</v>
          </cell>
          <cell r="FJ43">
            <v>0</v>
          </cell>
          <cell r="FK43">
            <v>0</v>
          </cell>
          <cell r="FL43">
            <v>0</v>
          </cell>
          <cell r="FM43">
            <v>0</v>
          </cell>
          <cell r="FN43">
            <v>0</v>
          </cell>
          <cell r="FO43">
            <v>0</v>
          </cell>
          <cell r="FP43">
            <v>0</v>
          </cell>
          <cell r="FQ43">
            <v>0</v>
          </cell>
          <cell r="FR43">
            <v>0</v>
          </cell>
          <cell r="FS43">
            <v>0</v>
          </cell>
          <cell r="FT43">
            <v>0</v>
          </cell>
          <cell r="FU43">
            <v>0</v>
          </cell>
          <cell r="FV43">
            <v>0</v>
          </cell>
          <cell r="FW43">
            <v>111</v>
          </cell>
          <cell r="FX43">
            <v>10</v>
          </cell>
          <cell r="FY43">
            <v>316</v>
          </cell>
          <cell r="FZ43">
            <v>277</v>
          </cell>
          <cell r="GE43">
            <v>0.35416666666666669</v>
          </cell>
          <cell r="GF43">
            <v>266</v>
          </cell>
          <cell r="GG43">
            <v>3</v>
          </cell>
          <cell r="GH43">
            <v>89</v>
          </cell>
          <cell r="GI43">
            <v>0</v>
          </cell>
          <cell r="GJ43">
            <v>0</v>
          </cell>
          <cell r="GK43">
            <v>0</v>
          </cell>
          <cell r="GL43">
            <v>9</v>
          </cell>
          <cell r="GM43">
            <v>3</v>
          </cell>
          <cell r="GN43">
            <v>11</v>
          </cell>
          <cell r="GO43">
            <v>0</v>
          </cell>
          <cell r="GP43">
            <v>0</v>
          </cell>
          <cell r="GQ43">
            <v>0</v>
          </cell>
          <cell r="GR43">
            <v>11</v>
          </cell>
          <cell r="GS43">
            <v>942</v>
          </cell>
          <cell r="GT43">
            <v>278</v>
          </cell>
          <cell r="GU43">
            <v>6</v>
          </cell>
          <cell r="GV43">
            <v>0</v>
          </cell>
          <cell r="GW43">
            <v>0</v>
          </cell>
          <cell r="GX43">
            <v>100</v>
          </cell>
          <cell r="GY43">
            <v>837</v>
          </cell>
          <cell r="GZ43">
            <v>9</v>
          </cell>
          <cell r="HA43">
            <v>1</v>
          </cell>
          <cell r="HB43">
            <v>0</v>
          </cell>
          <cell r="HC43">
            <v>0</v>
          </cell>
          <cell r="HD43">
            <v>0</v>
          </cell>
          <cell r="HE43">
            <v>0</v>
          </cell>
          <cell r="HF43">
            <v>0</v>
          </cell>
          <cell r="HG43">
            <v>0</v>
          </cell>
          <cell r="HH43">
            <v>0</v>
          </cell>
          <cell r="HI43">
            <v>0</v>
          </cell>
          <cell r="HJ43">
            <v>0</v>
          </cell>
          <cell r="HK43">
            <v>0</v>
          </cell>
          <cell r="HL43">
            <v>0</v>
          </cell>
          <cell r="HM43">
            <v>0</v>
          </cell>
          <cell r="HN43">
            <v>0</v>
          </cell>
          <cell r="HO43">
            <v>0</v>
          </cell>
          <cell r="HP43">
            <v>358</v>
          </cell>
          <cell r="HQ43">
            <v>23</v>
          </cell>
          <cell r="HR43">
            <v>1237</v>
          </cell>
          <cell r="HS43">
            <v>947</v>
          </cell>
        </row>
        <row r="44">
          <cell r="EL44">
            <v>0.36458333333333398</v>
          </cell>
          <cell r="EM44">
            <v>74</v>
          </cell>
          <cell r="EN44">
            <v>2</v>
          </cell>
          <cell r="EO44">
            <v>18</v>
          </cell>
          <cell r="EP44">
            <v>0</v>
          </cell>
          <cell r="EQ44">
            <v>0</v>
          </cell>
          <cell r="ER44">
            <v>0</v>
          </cell>
          <cell r="ES44">
            <v>3</v>
          </cell>
          <cell r="ET44">
            <v>1</v>
          </cell>
          <cell r="EU44">
            <v>4</v>
          </cell>
          <cell r="EV44">
            <v>0</v>
          </cell>
          <cell r="EW44">
            <v>0</v>
          </cell>
          <cell r="EX44">
            <v>0</v>
          </cell>
          <cell r="EY44">
            <v>4</v>
          </cell>
          <cell r="EZ44">
            <v>251</v>
          </cell>
          <cell r="FA44">
            <v>81</v>
          </cell>
          <cell r="FB44">
            <v>3</v>
          </cell>
          <cell r="FC44">
            <v>0</v>
          </cell>
          <cell r="FD44">
            <v>0</v>
          </cell>
          <cell r="FE44">
            <v>24</v>
          </cell>
          <cell r="FF44">
            <v>241</v>
          </cell>
          <cell r="FG44">
            <v>1</v>
          </cell>
          <cell r="FH44">
            <v>1</v>
          </cell>
          <cell r="FI44">
            <v>0</v>
          </cell>
          <cell r="FJ44">
            <v>0</v>
          </cell>
          <cell r="FK44">
            <v>0</v>
          </cell>
          <cell r="FL44">
            <v>0</v>
          </cell>
          <cell r="FM44">
            <v>0</v>
          </cell>
          <cell r="FN44">
            <v>0</v>
          </cell>
          <cell r="FO44">
            <v>0</v>
          </cell>
          <cell r="FP44">
            <v>0</v>
          </cell>
          <cell r="FQ44">
            <v>0</v>
          </cell>
          <cell r="FR44">
            <v>0</v>
          </cell>
          <cell r="FS44">
            <v>0</v>
          </cell>
          <cell r="FT44">
            <v>0</v>
          </cell>
          <cell r="FU44">
            <v>0</v>
          </cell>
          <cell r="FV44">
            <v>0</v>
          </cell>
          <cell r="FW44">
            <v>94</v>
          </cell>
          <cell r="FX44">
            <v>8</v>
          </cell>
          <cell r="FY44">
            <v>339</v>
          </cell>
          <cell r="FZ44">
            <v>267</v>
          </cell>
          <cell r="GE44">
            <v>0.36458333333333398</v>
          </cell>
          <cell r="GF44">
            <v>223</v>
          </cell>
          <cell r="GG44">
            <v>3</v>
          </cell>
          <cell r="GH44">
            <v>88</v>
          </cell>
          <cell r="GI44">
            <v>0</v>
          </cell>
          <cell r="GJ44">
            <v>0</v>
          </cell>
          <cell r="GK44">
            <v>0</v>
          </cell>
          <cell r="GL44">
            <v>6</v>
          </cell>
          <cell r="GM44">
            <v>2</v>
          </cell>
          <cell r="GN44">
            <v>7</v>
          </cell>
          <cell r="GO44">
            <v>0</v>
          </cell>
          <cell r="GP44">
            <v>0</v>
          </cell>
          <cell r="GQ44">
            <v>0</v>
          </cell>
          <cell r="GR44">
            <v>8</v>
          </cell>
          <cell r="GS44">
            <v>925</v>
          </cell>
          <cell r="GT44">
            <v>276</v>
          </cell>
          <cell r="GU44">
            <v>6</v>
          </cell>
          <cell r="GV44">
            <v>0</v>
          </cell>
          <cell r="GW44">
            <v>0</v>
          </cell>
          <cell r="GX44">
            <v>81</v>
          </cell>
          <cell r="GY44">
            <v>781</v>
          </cell>
          <cell r="GZ44">
            <v>5</v>
          </cell>
          <cell r="HA44">
            <v>2</v>
          </cell>
          <cell r="HB44">
            <v>0</v>
          </cell>
          <cell r="HC44">
            <v>0</v>
          </cell>
          <cell r="HD44">
            <v>0</v>
          </cell>
          <cell r="HE44">
            <v>0</v>
          </cell>
          <cell r="HF44">
            <v>0</v>
          </cell>
          <cell r="HG44">
            <v>0</v>
          </cell>
          <cell r="HH44">
            <v>0</v>
          </cell>
          <cell r="HI44">
            <v>0</v>
          </cell>
          <cell r="HJ44">
            <v>0</v>
          </cell>
          <cell r="HK44">
            <v>0</v>
          </cell>
          <cell r="HL44">
            <v>0</v>
          </cell>
          <cell r="HM44">
            <v>0</v>
          </cell>
          <cell r="HN44">
            <v>0</v>
          </cell>
          <cell r="HO44">
            <v>0</v>
          </cell>
          <cell r="HP44">
            <v>314</v>
          </cell>
          <cell r="HQ44">
            <v>15</v>
          </cell>
          <cell r="HR44">
            <v>1215</v>
          </cell>
          <cell r="HS44">
            <v>869</v>
          </cell>
        </row>
        <row r="45">
          <cell r="EL45">
            <v>0.375</v>
          </cell>
          <cell r="EM45">
            <v>46</v>
          </cell>
          <cell r="EN45">
            <v>1</v>
          </cell>
          <cell r="EO45">
            <v>16</v>
          </cell>
          <cell r="EP45">
            <v>0</v>
          </cell>
          <cell r="EQ45">
            <v>0</v>
          </cell>
          <cell r="ER45">
            <v>0</v>
          </cell>
          <cell r="ES45">
            <v>1</v>
          </cell>
          <cell r="ET45">
            <v>1</v>
          </cell>
          <cell r="EU45">
            <v>1</v>
          </cell>
          <cell r="EV45">
            <v>0</v>
          </cell>
          <cell r="EW45">
            <v>0</v>
          </cell>
          <cell r="EX45">
            <v>0</v>
          </cell>
          <cell r="EY45">
            <v>0</v>
          </cell>
          <cell r="EZ45">
            <v>245</v>
          </cell>
          <cell r="FA45">
            <v>71</v>
          </cell>
          <cell r="FB45">
            <v>1</v>
          </cell>
          <cell r="FC45">
            <v>0</v>
          </cell>
          <cell r="FD45">
            <v>0</v>
          </cell>
          <cell r="FE45">
            <v>21</v>
          </cell>
          <cell r="FF45">
            <v>186</v>
          </cell>
          <cell r="FG45">
            <v>1</v>
          </cell>
          <cell r="FH45">
            <v>0</v>
          </cell>
          <cell r="FI45">
            <v>0</v>
          </cell>
          <cell r="FJ45">
            <v>0</v>
          </cell>
          <cell r="FK45">
            <v>0</v>
          </cell>
          <cell r="FL45">
            <v>0</v>
          </cell>
          <cell r="FM45">
            <v>0</v>
          </cell>
          <cell r="FN45">
            <v>0</v>
          </cell>
          <cell r="FO45">
            <v>0</v>
          </cell>
          <cell r="FP45">
            <v>0</v>
          </cell>
          <cell r="FQ45">
            <v>0</v>
          </cell>
          <cell r="FR45">
            <v>0</v>
          </cell>
          <cell r="FS45">
            <v>0</v>
          </cell>
          <cell r="FT45">
            <v>0</v>
          </cell>
          <cell r="FU45">
            <v>0</v>
          </cell>
          <cell r="FV45">
            <v>0</v>
          </cell>
          <cell r="FW45">
            <v>63</v>
          </cell>
          <cell r="FX45">
            <v>3</v>
          </cell>
          <cell r="FY45">
            <v>317</v>
          </cell>
          <cell r="FZ45">
            <v>208</v>
          </cell>
          <cell r="GE45">
            <v>0.375</v>
          </cell>
          <cell r="GF45">
            <v>214</v>
          </cell>
          <cell r="GG45">
            <v>1</v>
          </cell>
          <cell r="GH45">
            <v>84</v>
          </cell>
          <cell r="GI45">
            <v>0</v>
          </cell>
          <cell r="GJ45">
            <v>0</v>
          </cell>
          <cell r="GK45">
            <v>0</v>
          </cell>
          <cell r="GL45">
            <v>3</v>
          </cell>
          <cell r="GM45">
            <v>2</v>
          </cell>
          <cell r="GN45">
            <v>4</v>
          </cell>
          <cell r="GO45">
            <v>0</v>
          </cell>
          <cell r="GP45">
            <v>0</v>
          </cell>
          <cell r="GQ45">
            <v>0</v>
          </cell>
          <cell r="GR45">
            <v>5</v>
          </cell>
          <cell r="GS45">
            <v>901</v>
          </cell>
          <cell r="GT45">
            <v>246</v>
          </cell>
          <cell r="GU45">
            <v>3</v>
          </cell>
          <cell r="GV45">
            <v>0</v>
          </cell>
          <cell r="GW45">
            <v>0</v>
          </cell>
          <cell r="GX45">
            <v>76</v>
          </cell>
          <cell r="GY45">
            <v>745</v>
          </cell>
          <cell r="GZ45">
            <v>4</v>
          </cell>
          <cell r="HA45">
            <v>1</v>
          </cell>
          <cell r="HB45">
            <v>0</v>
          </cell>
          <cell r="HC45">
            <v>0</v>
          </cell>
          <cell r="HD45">
            <v>0</v>
          </cell>
          <cell r="HE45">
            <v>0</v>
          </cell>
          <cell r="HF45">
            <v>0</v>
          </cell>
          <cell r="HG45">
            <v>0</v>
          </cell>
          <cell r="HH45">
            <v>0</v>
          </cell>
          <cell r="HI45">
            <v>0</v>
          </cell>
          <cell r="HJ45">
            <v>0</v>
          </cell>
          <cell r="HK45">
            <v>0</v>
          </cell>
          <cell r="HL45">
            <v>0</v>
          </cell>
          <cell r="HM45">
            <v>0</v>
          </cell>
          <cell r="HN45">
            <v>0</v>
          </cell>
          <cell r="HO45">
            <v>0</v>
          </cell>
          <cell r="HP45">
            <v>299</v>
          </cell>
          <cell r="HQ45">
            <v>9</v>
          </cell>
          <cell r="HR45">
            <v>1155</v>
          </cell>
          <cell r="HS45">
            <v>826</v>
          </cell>
        </row>
        <row r="46">
          <cell r="EL46">
            <v>0.38541666666666702</v>
          </cell>
          <cell r="EM46">
            <v>63</v>
          </cell>
          <cell r="EN46">
            <v>0</v>
          </cell>
          <cell r="EO46">
            <v>27</v>
          </cell>
          <cell r="EP46">
            <v>0</v>
          </cell>
          <cell r="EQ46">
            <v>0</v>
          </cell>
          <cell r="ER46">
            <v>0</v>
          </cell>
          <cell r="ES46">
            <v>1</v>
          </cell>
          <cell r="ET46">
            <v>0</v>
          </cell>
          <cell r="EU46">
            <v>1</v>
          </cell>
          <cell r="EV46">
            <v>0</v>
          </cell>
          <cell r="EW46">
            <v>0</v>
          </cell>
          <cell r="EX46">
            <v>0</v>
          </cell>
          <cell r="EY46">
            <v>2</v>
          </cell>
          <cell r="EZ46">
            <v>210</v>
          </cell>
          <cell r="FA46">
            <v>51</v>
          </cell>
          <cell r="FB46">
            <v>2</v>
          </cell>
          <cell r="FC46">
            <v>0</v>
          </cell>
          <cell r="FD46">
            <v>0</v>
          </cell>
          <cell r="FE46">
            <v>23</v>
          </cell>
          <cell r="FF46">
            <v>169</v>
          </cell>
          <cell r="FG46">
            <v>3</v>
          </cell>
          <cell r="FH46">
            <v>0</v>
          </cell>
          <cell r="FI46">
            <v>0</v>
          </cell>
          <cell r="FJ46">
            <v>0</v>
          </cell>
          <cell r="FK46">
            <v>0</v>
          </cell>
          <cell r="FL46">
            <v>0</v>
          </cell>
          <cell r="FM46">
            <v>0</v>
          </cell>
          <cell r="FN46">
            <v>0</v>
          </cell>
          <cell r="FO46">
            <v>0</v>
          </cell>
          <cell r="FP46">
            <v>0</v>
          </cell>
          <cell r="FQ46">
            <v>0</v>
          </cell>
          <cell r="FR46">
            <v>0</v>
          </cell>
          <cell r="FS46">
            <v>0</v>
          </cell>
          <cell r="FT46">
            <v>0</v>
          </cell>
          <cell r="FU46">
            <v>0</v>
          </cell>
          <cell r="FV46">
            <v>0</v>
          </cell>
          <cell r="FW46">
            <v>90</v>
          </cell>
          <cell r="FX46">
            <v>2</v>
          </cell>
          <cell r="FY46">
            <v>265</v>
          </cell>
          <cell r="FZ46">
            <v>195</v>
          </cell>
          <cell r="GE46">
            <v>0.38541666666666702</v>
          </cell>
          <cell r="GF46">
            <v>212</v>
          </cell>
          <cell r="GG46">
            <v>0</v>
          </cell>
          <cell r="GH46">
            <v>85</v>
          </cell>
          <cell r="GI46">
            <v>0</v>
          </cell>
          <cell r="GJ46">
            <v>0</v>
          </cell>
          <cell r="GK46">
            <v>0</v>
          </cell>
          <cell r="GL46">
            <v>2</v>
          </cell>
          <cell r="GM46">
            <v>1</v>
          </cell>
          <cell r="GN46">
            <v>4</v>
          </cell>
          <cell r="GO46">
            <v>0</v>
          </cell>
          <cell r="GP46">
            <v>0</v>
          </cell>
          <cell r="GQ46">
            <v>0</v>
          </cell>
          <cell r="GR46">
            <v>6</v>
          </cell>
          <cell r="GS46">
            <v>811</v>
          </cell>
          <cell r="GT46">
            <v>219</v>
          </cell>
          <cell r="GU46">
            <v>3</v>
          </cell>
          <cell r="GV46">
            <v>0</v>
          </cell>
          <cell r="GW46">
            <v>0</v>
          </cell>
          <cell r="GX46">
            <v>72</v>
          </cell>
          <cell r="GY46">
            <v>735</v>
          </cell>
          <cell r="GZ46">
            <v>4</v>
          </cell>
          <cell r="HA46">
            <v>1</v>
          </cell>
          <cell r="HB46">
            <v>0</v>
          </cell>
          <cell r="HC46">
            <v>0</v>
          </cell>
          <cell r="HD46">
            <v>0</v>
          </cell>
          <cell r="HE46">
            <v>0</v>
          </cell>
          <cell r="HF46">
            <v>0</v>
          </cell>
          <cell r="HG46">
            <v>0</v>
          </cell>
          <cell r="HH46">
            <v>0</v>
          </cell>
          <cell r="HI46">
            <v>0</v>
          </cell>
          <cell r="HJ46">
            <v>0</v>
          </cell>
          <cell r="HK46">
            <v>0</v>
          </cell>
          <cell r="HL46">
            <v>0</v>
          </cell>
          <cell r="HM46">
            <v>0</v>
          </cell>
          <cell r="HN46">
            <v>0</v>
          </cell>
          <cell r="HO46">
            <v>0</v>
          </cell>
          <cell r="HP46">
            <v>297</v>
          </cell>
          <cell r="HQ46">
            <v>7</v>
          </cell>
          <cell r="HR46">
            <v>1039</v>
          </cell>
          <cell r="HS46">
            <v>812</v>
          </cell>
        </row>
        <row r="47">
          <cell r="EL47">
            <v>0.39583333333333331</v>
          </cell>
          <cell r="EM47">
            <v>40</v>
          </cell>
          <cell r="EN47">
            <v>0</v>
          </cell>
          <cell r="EO47">
            <v>27</v>
          </cell>
          <cell r="EP47">
            <v>0</v>
          </cell>
          <cell r="EQ47">
            <v>0</v>
          </cell>
          <cell r="ER47">
            <v>0</v>
          </cell>
          <cell r="ES47">
            <v>1</v>
          </cell>
          <cell r="ET47">
            <v>0</v>
          </cell>
          <cell r="EU47">
            <v>1</v>
          </cell>
          <cell r="EV47">
            <v>0</v>
          </cell>
          <cell r="EW47">
            <v>0</v>
          </cell>
          <cell r="EX47">
            <v>0</v>
          </cell>
          <cell r="EY47">
            <v>2</v>
          </cell>
          <cell r="EZ47">
            <v>219</v>
          </cell>
          <cell r="FA47">
            <v>73</v>
          </cell>
          <cell r="FB47">
            <v>0</v>
          </cell>
          <cell r="FC47">
            <v>0</v>
          </cell>
          <cell r="FD47">
            <v>0</v>
          </cell>
          <cell r="FE47">
            <v>13</v>
          </cell>
          <cell r="FF47">
            <v>185</v>
          </cell>
          <cell r="FG47">
            <v>0</v>
          </cell>
          <cell r="FH47">
            <v>1</v>
          </cell>
          <cell r="FI47">
            <v>0</v>
          </cell>
          <cell r="FJ47">
            <v>0</v>
          </cell>
          <cell r="FK47">
            <v>0</v>
          </cell>
          <cell r="FL47">
            <v>0</v>
          </cell>
          <cell r="FM47">
            <v>0</v>
          </cell>
          <cell r="FN47">
            <v>0</v>
          </cell>
          <cell r="FO47">
            <v>0</v>
          </cell>
          <cell r="FP47">
            <v>0</v>
          </cell>
          <cell r="FQ47">
            <v>0</v>
          </cell>
          <cell r="FR47">
            <v>0</v>
          </cell>
          <cell r="FS47">
            <v>0</v>
          </cell>
          <cell r="FT47">
            <v>0</v>
          </cell>
          <cell r="FU47">
            <v>0</v>
          </cell>
          <cell r="FV47">
            <v>0</v>
          </cell>
          <cell r="FW47">
            <v>67</v>
          </cell>
          <cell r="FX47">
            <v>2</v>
          </cell>
          <cell r="FY47">
            <v>294</v>
          </cell>
          <cell r="FZ47">
            <v>199</v>
          </cell>
          <cell r="GE47">
            <v>0.39583333333333331</v>
          </cell>
          <cell r="GF47">
            <v>193</v>
          </cell>
          <cell r="GG47">
            <v>0</v>
          </cell>
          <cell r="GH47">
            <v>83</v>
          </cell>
          <cell r="GI47">
            <v>0</v>
          </cell>
          <cell r="GJ47">
            <v>0</v>
          </cell>
          <cell r="GK47">
            <v>0</v>
          </cell>
          <cell r="GL47">
            <v>1</v>
          </cell>
          <cell r="GM47">
            <v>1</v>
          </cell>
          <cell r="GN47">
            <v>3</v>
          </cell>
          <cell r="GO47">
            <v>0</v>
          </cell>
          <cell r="GP47">
            <v>0</v>
          </cell>
          <cell r="GQ47">
            <v>0</v>
          </cell>
          <cell r="GR47">
            <v>4</v>
          </cell>
          <cell r="GS47">
            <v>825</v>
          </cell>
          <cell r="GT47">
            <v>221</v>
          </cell>
          <cell r="GU47">
            <v>3</v>
          </cell>
          <cell r="GV47">
            <v>0</v>
          </cell>
          <cell r="GW47">
            <v>0</v>
          </cell>
          <cell r="GX47">
            <v>72</v>
          </cell>
          <cell r="GY47">
            <v>741</v>
          </cell>
          <cell r="GZ47">
            <v>4</v>
          </cell>
          <cell r="HA47">
            <v>1</v>
          </cell>
          <cell r="HB47">
            <v>0</v>
          </cell>
          <cell r="HC47">
            <v>0</v>
          </cell>
          <cell r="HD47">
            <v>0</v>
          </cell>
          <cell r="HE47">
            <v>0</v>
          </cell>
          <cell r="HF47">
            <v>0</v>
          </cell>
          <cell r="HG47">
            <v>0</v>
          </cell>
          <cell r="HH47">
            <v>0</v>
          </cell>
          <cell r="HI47">
            <v>0</v>
          </cell>
          <cell r="HJ47">
            <v>0</v>
          </cell>
          <cell r="HK47">
            <v>0</v>
          </cell>
          <cell r="HL47">
            <v>0</v>
          </cell>
          <cell r="HM47">
            <v>0</v>
          </cell>
          <cell r="HN47">
            <v>0</v>
          </cell>
          <cell r="HO47">
            <v>0</v>
          </cell>
          <cell r="HP47">
            <v>276</v>
          </cell>
          <cell r="HQ47">
            <v>5</v>
          </cell>
          <cell r="HR47">
            <v>1053</v>
          </cell>
          <cell r="HS47">
            <v>818</v>
          </cell>
        </row>
        <row r="48">
          <cell r="EL48">
            <v>0.40625</v>
          </cell>
          <cell r="EM48">
            <v>65</v>
          </cell>
          <cell r="EN48">
            <v>0</v>
          </cell>
          <cell r="EO48">
            <v>14</v>
          </cell>
          <cell r="EP48">
            <v>0</v>
          </cell>
          <cell r="EQ48">
            <v>0</v>
          </cell>
          <cell r="ER48">
            <v>0</v>
          </cell>
          <cell r="ES48">
            <v>0</v>
          </cell>
          <cell r="ET48">
            <v>1</v>
          </cell>
          <cell r="EU48">
            <v>1</v>
          </cell>
          <cell r="EV48">
            <v>0</v>
          </cell>
          <cell r="EW48">
            <v>0</v>
          </cell>
          <cell r="EX48">
            <v>0</v>
          </cell>
          <cell r="EY48">
            <v>1</v>
          </cell>
          <cell r="EZ48">
            <v>227</v>
          </cell>
          <cell r="FA48">
            <v>51</v>
          </cell>
          <cell r="FB48">
            <v>0</v>
          </cell>
          <cell r="FC48">
            <v>0</v>
          </cell>
          <cell r="FD48">
            <v>0</v>
          </cell>
          <cell r="FE48">
            <v>19</v>
          </cell>
          <cell r="FF48">
            <v>205</v>
          </cell>
          <cell r="FG48">
            <v>0</v>
          </cell>
          <cell r="FH48">
            <v>0</v>
          </cell>
          <cell r="FI48">
            <v>0</v>
          </cell>
          <cell r="FJ48">
            <v>0</v>
          </cell>
          <cell r="FK48">
            <v>0</v>
          </cell>
          <cell r="FL48">
            <v>0</v>
          </cell>
          <cell r="FM48">
            <v>0</v>
          </cell>
          <cell r="FN48">
            <v>0</v>
          </cell>
          <cell r="FO48">
            <v>0</v>
          </cell>
          <cell r="FP48">
            <v>0</v>
          </cell>
          <cell r="FQ48">
            <v>0</v>
          </cell>
          <cell r="FR48">
            <v>0</v>
          </cell>
          <cell r="FS48">
            <v>0</v>
          </cell>
          <cell r="FT48">
            <v>0</v>
          </cell>
          <cell r="FU48">
            <v>0</v>
          </cell>
          <cell r="FV48">
            <v>0</v>
          </cell>
          <cell r="FW48">
            <v>79</v>
          </cell>
          <cell r="FX48">
            <v>2</v>
          </cell>
          <cell r="FY48">
            <v>279</v>
          </cell>
          <cell r="FZ48">
            <v>224</v>
          </cell>
          <cell r="GE48">
            <v>0.40625</v>
          </cell>
          <cell r="GF48">
            <v>207</v>
          </cell>
          <cell r="GG48">
            <v>0</v>
          </cell>
          <cell r="GH48">
            <v>82</v>
          </cell>
          <cell r="GI48">
            <v>0</v>
          </cell>
          <cell r="GJ48">
            <v>0</v>
          </cell>
          <cell r="GK48">
            <v>0</v>
          </cell>
          <cell r="GL48">
            <v>0</v>
          </cell>
          <cell r="GM48">
            <v>1</v>
          </cell>
          <cell r="GN48">
            <v>4</v>
          </cell>
          <cell r="GO48">
            <v>0</v>
          </cell>
          <cell r="GP48">
            <v>0</v>
          </cell>
          <cell r="GQ48">
            <v>0</v>
          </cell>
          <cell r="GR48">
            <v>2</v>
          </cell>
          <cell r="GS48">
            <v>824</v>
          </cell>
          <cell r="GT48">
            <v>208</v>
          </cell>
          <cell r="GU48">
            <v>3</v>
          </cell>
          <cell r="GV48">
            <v>0</v>
          </cell>
          <cell r="GW48">
            <v>0</v>
          </cell>
          <cell r="GX48">
            <v>83</v>
          </cell>
          <cell r="GY48">
            <v>746</v>
          </cell>
          <cell r="GZ48">
            <v>7</v>
          </cell>
          <cell r="HA48">
            <v>0</v>
          </cell>
          <cell r="HB48">
            <v>0</v>
          </cell>
          <cell r="HC48">
            <v>0</v>
          </cell>
          <cell r="HD48">
            <v>0</v>
          </cell>
          <cell r="HE48">
            <v>0</v>
          </cell>
          <cell r="HF48">
            <v>0</v>
          </cell>
          <cell r="HG48">
            <v>0</v>
          </cell>
          <cell r="HH48">
            <v>0</v>
          </cell>
          <cell r="HI48">
            <v>0</v>
          </cell>
          <cell r="HJ48">
            <v>0</v>
          </cell>
          <cell r="HK48">
            <v>0</v>
          </cell>
          <cell r="HL48">
            <v>0</v>
          </cell>
          <cell r="HM48">
            <v>0</v>
          </cell>
          <cell r="HN48">
            <v>0</v>
          </cell>
          <cell r="HO48">
            <v>0</v>
          </cell>
          <cell r="HP48">
            <v>289</v>
          </cell>
          <cell r="HQ48">
            <v>5</v>
          </cell>
          <cell r="HR48">
            <v>1037</v>
          </cell>
          <cell r="HS48">
            <v>836</v>
          </cell>
        </row>
        <row r="49">
          <cell r="EL49">
            <v>0.41666666666666702</v>
          </cell>
          <cell r="EM49">
            <v>44</v>
          </cell>
          <cell r="EN49">
            <v>0</v>
          </cell>
          <cell r="EO49">
            <v>17</v>
          </cell>
          <cell r="EP49">
            <v>0</v>
          </cell>
          <cell r="EQ49">
            <v>0</v>
          </cell>
          <cell r="ER49">
            <v>0</v>
          </cell>
          <cell r="ES49">
            <v>0</v>
          </cell>
          <cell r="ET49">
            <v>0</v>
          </cell>
          <cell r="EU49">
            <v>1</v>
          </cell>
          <cell r="EV49">
            <v>0</v>
          </cell>
          <cell r="EW49">
            <v>0</v>
          </cell>
          <cell r="EX49">
            <v>0</v>
          </cell>
          <cell r="EY49">
            <v>1</v>
          </cell>
          <cell r="EZ49">
            <v>155</v>
          </cell>
          <cell r="FA49">
            <v>44</v>
          </cell>
          <cell r="FB49">
            <v>1</v>
          </cell>
          <cell r="FC49">
            <v>0</v>
          </cell>
          <cell r="FD49">
            <v>0</v>
          </cell>
          <cell r="FE49">
            <v>17</v>
          </cell>
          <cell r="FF49">
            <v>176</v>
          </cell>
          <cell r="FG49">
            <v>1</v>
          </cell>
          <cell r="FH49">
            <v>0</v>
          </cell>
          <cell r="FI49">
            <v>0</v>
          </cell>
          <cell r="FJ49">
            <v>0</v>
          </cell>
          <cell r="FK49">
            <v>0</v>
          </cell>
          <cell r="FL49">
            <v>0</v>
          </cell>
          <cell r="FM49">
            <v>0</v>
          </cell>
          <cell r="FN49">
            <v>0</v>
          </cell>
          <cell r="FO49">
            <v>0</v>
          </cell>
          <cell r="FP49">
            <v>0</v>
          </cell>
          <cell r="FQ49">
            <v>0</v>
          </cell>
          <cell r="FR49">
            <v>0</v>
          </cell>
          <cell r="FS49">
            <v>0</v>
          </cell>
          <cell r="FT49">
            <v>0</v>
          </cell>
          <cell r="FU49">
            <v>0</v>
          </cell>
          <cell r="FV49">
            <v>0</v>
          </cell>
          <cell r="FW49">
            <v>61</v>
          </cell>
          <cell r="FX49">
            <v>1</v>
          </cell>
          <cell r="FY49">
            <v>201</v>
          </cell>
          <cell r="FZ49">
            <v>194</v>
          </cell>
          <cell r="GE49">
            <v>0.41666666666666702</v>
          </cell>
          <cell r="GF49">
            <v>202</v>
          </cell>
          <cell r="GG49">
            <v>2</v>
          </cell>
          <cell r="GH49">
            <v>92</v>
          </cell>
          <cell r="GI49">
            <v>0</v>
          </cell>
          <cell r="GJ49">
            <v>0</v>
          </cell>
          <cell r="GK49">
            <v>0</v>
          </cell>
          <cell r="GL49">
            <v>4</v>
          </cell>
          <cell r="GM49">
            <v>0</v>
          </cell>
          <cell r="GN49">
            <v>9</v>
          </cell>
          <cell r="GO49">
            <v>0</v>
          </cell>
          <cell r="GP49">
            <v>0</v>
          </cell>
          <cell r="GQ49">
            <v>0</v>
          </cell>
          <cell r="GR49">
            <v>4</v>
          </cell>
          <cell r="GS49">
            <v>821</v>
          </cell>
          <cell r="GT49">
            <v>221</v>
          </cell>
          <cell r="GU49">
            <v>4</v>
          </cell>
          <cell r="GV49">
            <v>0</v>
          </cell>
          <cell r="GW49">
            <v>0</v>
          </cell>
          <cell r="GX49">
            <v>79</v>
          </cell>
          <cell r="GY49">
            <v>755</v>
          </cell>
          <cell r="GZ49">
            <v>8</v>
          </cell>
          <cell r="HA49">
            <v>0</v>
          </cell>
          <cell r="HB49">
            <v>0</v>
          </cell>
          <cell r="HC49">
            <v>0</v>
          </cell>
          <cell r="HD49">
            <v>0</v>
          </cell>
          <cell r="HE49">
            <v>0</v>
          </cell>
          <cell r="HF49">
            <v>0</v>
          </cell>
          <cell r="HG49">
            <v>0</v>
          </cell>
          <cell r="HH49">
            <v>0</v>
          </cell>
          <cell r="HI49">
            <v>0</v>
          </cell>
          <cell r="HJ49">
            <v>0</v>
          </cell>
          <cell r="HK49">
            <v>0</v>
          </cell>
          <cell r="HL49">
            <v>0</v>
          </cell>
          <cell r="HM49">
            <v>0</v>
          </cell>
          <cell r="HN49">
            <v>0</v>
          </cell>
          <cell r="HO49">
            <v>0</v>
          </cell>
          <cell r="HP49">
            <v>296</v>
          </cell>
          <cell r="HQ49">
            <v>13</v>
          </cell>
          <cell r="HR49">
            <v>1050</v>
          </cell>
          <cell r="HS49">
            <v>842</v>
          </cell>
        </row>
        <row r="50">
          <cell r="EL50">
            <v>0.42708333333333398</v>
          </cell>
          <cell r="EM50">
            <v>44</v>
          </cell>
          <cell r="EN50">
            <v>0</v>
          </cell>
          <cell r="EO50">
            <v>25</v>
          </cell>
          <cell r="EP50">
            <v>0</v>
          </cell>
          <cell r="EQ50">
            <v>0</v>
          </cell>
          <cell r="ER50">
            <v>0</v>
          </cell>
          <cell r="ES50">
            <v>0</v>
          </cell>
          <cell r="ET50">
            <v>0</v>
          </cell>
          <cell r="EU50">
            <v>0</v>
          </cell>
          <cell r="EV50">
            <v>0</v>
          </cell>
          <cell r="EW50">
            <v>0</v>
          </cell>
          <cell r="EX50">
            <v>0</v>
          </cell>
          <cell r="EY50">
            <v>0</v>
          </cell>
          <cell r="EZ50">
            <v>224</v>
          </cell>
          <cell r="FA50">
            <v>53</v>
          </cell>
          <cell r="FB50">
            <v>2</v>
          </cell>
          <cell r="FC50">
            <v>0</v>
          </cell>
          <cell r="FD50">
            <v>0</v>
          </cell>
          <cell r="FE50">
            <v>23</v>
          </cell>
          <cell r="FF50">
            <v>175</v>
          </cell>
          <cell r="FG50">
            <v>3</v>
          </cell>
          <cell r="FH50">
            <v>0</v>
          </cell>
          <cell r="FI50">
            <v>0</v>
          </cell>
          <cell r="FJ50">
            <v>0</v>
          </cell>
          <cell r="FK50">
            <v>0</v>
          </cell>
          <cell r="FL50">
            <v>0</v>
          </cell>
          <cell r="FM50">
            <v>0</v>
          </cell>
          <cell r="FN50">
            <v>0</v>
          </cell>
          <cell r="FO50">
            <v>0</v>
          </cell>
          <cell r="FP50">
            <v>0</v>
          </cell>
          <cell r="FQ50">
            <v>0</v>
          </cell>
          <cell r="FR50">
            <v>0</v>
          </cell>
          <cell r="FS50">
            <v>0</v>
          </cell>
          <cell r="FT50">
            <v>0</v>
          </cell>
          <cell r="FU50">
            <v>0</v>
          </cell>
          <cell r="FV50">
            <v>0</v>
          </cell>
          <cell r="FW50">
            <v>69</v>
          </cell>
          <cell r="FX50">
            <v>0</v>
          </cell>
          <cell r="FY50">
            <v>279</v>
          </cell>
          <cell r="FZ50">
            <v>201</v>
          </cell>
          <cell r="GE50">
            <v>0.42708333333333398</v>
          </cell>
          <cell r="GF50">
            <v>218</v>
          </cell>
          <cell r="GG50">
            <v>3</v>
          </cell>
          <cell r="GH50">
            <v>108</v>
          </cell>
          <cell r="GI50">
            <v>0</v>
          </cell>
          <cell r="GJ50">
            <v>0</v>
          </cell>
          <cell r="GK50">
            <v>0</v>
          </cell>
          <cell r="GL50">
            <v>6</v>
          </cell>
          <cell r="GM50">
            <v>0</v>
          </cell>
          <cell r="GN50">
            <v>11</v>
          </cell>
          <cell r="GO50">
            <v>0</v>
          </cell>
          <cell r="GP50">
            <v>0</v>
          </cell>
          <cell r="GQ50">
            <v>0</v>
          </cell>
          <cell r="GR50">
            <v>6</v>
          </cell>
          <cell r="GS50">
            <v>870</v>
          </cell>
          <cell r="GT50">
            <v>215</v>
          </cell>
          <cell r="GU50">
            <v>3</v>
          </cell>
          <cell r="GV50">
            <v>0</v>
          </cell>
          <cell r="GW50">
            <v>0</v>
          </cell>
          <cell r="GX50">
            <v>79</v>
          </cell>
          <cell r="GY50">
            <v>749</v>
          </cell>
          <cell r="GZ50">
            <v>8</v>
          </cell>
          <cell r="HA50">
            <v>0</v>
          </cell>
          <cell r="HB50">
            <v>0</v>
          </cell>
          <cell r="HC50">
            <v>0</v>
          </cell>
          <cell r="HD50">
            <v>0</v>
          </cell>
          <cell r="HE50">
            <v>0</v>
          </cell>
          <cell r="HF50">
            <v>0</v>
          </cell>
          <cell r="HG50">
            <v>0</v>
          </cell>
          <cell r="HH50">
            <v>0</v>
          </cell>
          <cell r="HI50">
            <v>0</v>
          </cell>
          <cell r="HJ50">
            <v>0</v>
          </cell>
          <cell r="HK50">
            <v>0</v>
          </cell>
          <cell r="HL50">
            <v>0</v>
          </cell>
          <cell r="HM50">
            <v>0</v>
          </cell>
          <cell r="HN50">
            <v>0</v>
          </cell>
          <cell r="HO50">
            <v>0</v>
          </cell>
          <cell r="HP50">
            <v>329</v>
          </cell>
          <cell r="HQ50">
            <v>17</v>
          </cell>
          <cell r="HR50">
            <v>1094</v>
          </cell>
          <cell r="HS50">
            <v>836</v>
          </cell>
        </row>
        <row r="51">
          <cell r="EL51">
            <v>0.4375</v>
          </cell>
          <cell r="EM51">
            <v>54</v>
          </cell>
          <cell r="EN51">
            <v>0</v>
          </cell>
          <cell r="EO51">
            <v>26</v>
          </cell>
          <cell r="EP51">
            <v>0</v>
          </cell>
          <cell r="EQ51">
            <v>0</v>
          </cell>
          <cell r="ER51">
            <v>0</v>
          </cell>
          <cell r="ES51">
            <v>0</v>
          </cell>
          <cell r="ET51">
            <v>0</v>
          </cell>
          <cell r="EU51">
            <v>2</v>
          </cell>
          <cell r="EV51">
            <v>0</v>
          </cell>
          <cell r="EW51">
            <v>0</v>
          </cell>
          <cell r="EX51">
            <v>0</v>
          </cell>
          <cell r="EY51">
            <v>0</v>
          </cell>
          <cell r="EZ51">
            <v>218</v>
          </cell>
          <cell r="FA51">
            <v>60</v>
          </cell>
          <cell r="FB51">
            <v>0</v>
          </cell>
          <cell r="FC51">
            <v>0</v>
          </cell>
          <cell r="FD51">
            <v>0</v>
          </cell>
          <cell r="FE51">
            <v>24</v>
          </cell>
          <cell r="FF51">
            <v>190</v>
          </cell>
          <cell r="FG51">
            <v>3</v>
          </cell>
          <cell r="FH51">
            <v>0</v>
          </cell>
          <cell r="FI51">
            <v>0</v>
          </cell>
          <cell r="FJ51">
            <v>0</v>
          </cell>
          <cell r="FK51">
            <v>0</v>
          </cell>
          <cell r="FL51">
            <v>0</v>
          </cell>
          <cell r="FM51">
            <v>0</v>
          </cell>
          <cell r="FN51">
            <v>0</v>
          </cell>
          <cell r="FO51">
            <v>0</v>
          </cell>
          <cell r="FP51">
            <v>0</v>
          </cell>
          <cell r="FQ51">
            <v>0</v>
          </cell>
          <cell r="FR51">
            <v>0</v>
          </cell>
          <cell r="FS51">
            <v>0</v>
          </cell>
          <cell r="FT51">
            <v>0</v>
          </cell>
          <cell r="FU51">
            <v>0</v>
          </cell>
          <cell r="FV51">
            <v>0</v>
          </cell>
          <cell r="FW51">
            <v>80</v>
          </cell>
          <cell r="FX51">
            <v>2</v>
          </cell>
          <cell r="FY51">
            <v>278</v>
          </cell>
          <cell r="FZ51">
            <v>217</v>
          </cell>
          <cell r="GE51">
            <v>0.4375</v>
          </cell>
          <cell r="GF51">
            <v>230</v>
          </cell>
          <cell r="GG51">
            <v>3</v>
          </cell>
          <cell r="GH51">
            <v>110</v>
          </cell>
          <cell r="GI51">
            <v>0</v>
          </cell>
          <cell r="GJ51">
            <v>0</v>
          </cell>
          <cell r="GK51">
            <v>0</v>
          </cell>
          <cell r="GL51">
            <v>7</v>
          </cell>
          <cell r="GM51">
            <v>0</v>
          </cell>
          <cell r="GN51">
            <v>14</v>
          </cell>
          <cell r="GO51">
            <v>0</v>
          </cell>
          <cell r="GP51">
            <v>0</v>
          </cell>
          <cell r="GQ51">
            <v>0</v>
          </cell>
          <cell r="GR51">
            <v>6</v>
          </cell>
          <cell r="GS51">
            <v>833</v>
          </cell>
          <cell r="GT51">
            <v>211</v>
          </cell>
          <cell r="GU51">
            <v>1</v>
          </cell>
          <cell r="GV51">
            <v>0</v>
          </cell>
          <cell r="GW51">
            <v>0</v>
          </cell>
          <cell r="GX51">
            <v>74</v>
          </cell>
          <cell r="GY51">
            <v>779</v>
          </cell>
          <cell r="GZ51">
            <v>11</v>
          </cell>
          <cell r="HA51">
            <v>0</v>
          </cell>
          <cell r="HB51">
            <v>0</v>
          </cell>
          <cell r="HC51">
            <v>0</v>
          </cell>
          <cell r="HD51">
            <v>0</v>
          </cell>
          <cell r="HE51">
            <v>0</v>
          </cell>
          <cell r="HF51">
            <v>0</v>
          </cell>
          <cell r="HG51">
            <v>0</v>
          </cell>
          <cell r="HH51">
            <v>0</v>
          </cell>
          <cell r="HI51">
            <v>0</v>
          </cell>
          <cell r="HJ51">
            <v>0</v>
          </cell>
          <cell r="HK51">
            <v>0</v>
          </cell>
          <cell r="HL51">
            <v>0</v>
          </cell>
          <cell r="HM51">
            <v>0</v>
          </cell>
          <cell r="HN51">
            <v>0</v>
          </cell>
          <cell r="HO51">
            <v>0</v>
          </cell>
          <cell r="HP51">
            <v>343</v>
          </cell>
          <cell r="HQ51">
            <v>21</v>
          </cell>
          <cell r="HR51">
            <v>1051</v>
          </cell>
          <cell r="HS51">
            <v>864</v>
          </cell>
        </row>
        <row r="52">
          <cell r="EL52">
            <v>0.44791666666666702</v>
          </cell>
          <cell r="EM52">
            <v>60</v>
          </cell>
          <cell r="EN52">
            <v>2</v>
          </cell>
          <cell r="EO52">
            <v>24</v>
          </cell>
          <cell r="EP52">
            <v>0</v>
          </cell>
          <cell r="EQ52">
            <v>0</v>
          </cell>
          <cell r="ER52">
            <v>0</v>
          </cell>
          <cell r="ES52">
            <v>4</v>
          </cell>
          <cell r="ET52">
            <v>0</v>
          </cell>
          <cell r="EU52">
            <v>6</v>
          </cell>
          <cell r="EV52">
            <v>0</v>
          </cell>
          <cell r="EW52">
            <v>0</v>
          </cell>
          <cell r="EX52">
            <v>0</v>
          </cell>
          <cell r="EY52">
            <v>3</v>
          </cell>
          <cell r="EZ52">
            <v>224</v>
          </cell>
          <cell r="FA52">
            <v>64</v>
          </cell>
          <cell r="FB52">
            <v>1</v>
          </cell>
          <cell r="FC52">
            <v>0</v>
          </cell>
          <cell r="FD52">
            <v>0</v>
          </cell>
          <cell r="FE52">
            <v>15</v>
          </cell>
          <cell r="FF52">
            <v>214</v>
          </cell>
          <cell r="FG52">
            <v>1</v>
          </cell>
          <cell r="FH52">
            <v>0</v>
          </cell>
          <cell r="FI52">
            <v>0</v>
          </cell>
          <cell r="FJ52">
            <v>0</v>
          </cell>
          <cell r="FK52">
            <v>0</v>
          </cell>
          <cell r="FL52">
            <v>0</v>
          </cell>
          <cell r="FM52">
            <v>0</v>
          </cell>
          <cell r="FN52">
            <v>0</v>
          </cell>
          <cell r="FO52">
            <v>0</v>
          </cell>
          <cell r="FP52">
            <v>0</v>
          </cell>
          <cell r="FQ52">
            <v>0</v>
          </cell>
          <cell r="FR52">
            <v>0</v>
          </cell>
          <cell r="FS52">
            <v>0</v>
          </cell>
          <cell r="FT52">
            <v>0</v>
          </cell>
          <cell r="FU52">
            <v>0</v>
          </cell>
          <cell r="FV52">
            <v>0</v>
          </cell>
          <cell r="FW52">
            <v>86</v>
          </cell>
          <cell r="FX52">
            <v>10</v>
          </cell>
          <cell r="FY52">
            <v>292</v>
          </cell>
          <cell r="FZ52">
            <v>230</v>
          </cell>
          <cell r="GE52">
            <v>0.44791666666666702</v>
          </cell>
          <cell r="GF52">
            <v>245</v>
          </cell>
          <cell r="GG52">
            <v>3</v>
          </cell>
          <cell r="GH52">
            <v>143</v>
          </cell>
          <cell r="GI52">
            <v>0</v>
          </cell>
          <cell r="GJ52">
            <v>0</v>
          </cell>
          <cell r="GK52">
            <v>0</v>
          </cell>
          <cell r="GL52">
            <v>8</v>
          </cell>
          <cell r="GM52">
            <v>0</v>
          </cell>
          <cell r="GN52">
            <v>15</v>
          </cell>
          <cell r="GO52">
            <v>0</v>
          </cell>
          <cell r="GP52">
            <v>0</v>
          </cell>
          <cell r="GQ52">
            <v>0</v>
          </cell>
          <cell r="GR52">
            <v>8</v>
          </cell>
          <cell r="GS52">
            <v>812</v>
          </cell>
          <cell r="GT52">
            <v>212</v>
          </cell>
          <cell r="GU52">
            <v>1</v>
          </cell>
          <cell r="GV52">
            <v>0</v>
          </cell>
          <cell r="GW52">
            <v>0</v>
          </cell>
          <cell r="GX52">
            <v>73</v>
          </cell>
          <cell r="GY52">
            <v>799</v>
          </cell>
          <cell r="GZ52">
            <v>13</v>
          </cell>
          <cell r="HA52">
            <v>0</v>
          </cell>
          <cell r="HB52">
            <v>0</v>
          </cell>
          <cell r="HC52">
            <v>0</v>
          </cell>
          <cell r="HD52">
            <v>0</v>
          </cell>
          <cell r="HE52">
            <v>0</v>
          </cell>
          <cell r="HF52">
            <v>0</v>
          </cell>
          <cell r="HG52">
            <v>0</v>
          </cell>
          <cell r="HH52">
            <v>0</v>
          </cell>
          <cell r="HI52">
            <v>0</v>
          </cell>
          <cell r="HJ52">
            <v>0</v>
          </cell>
          <cell r="HK52">
            <v>0</v>
          </cell>
          <cell r="HL52">
            <v>0</v>
          </cell>
          <cell r="HM52">
            <v>0</v>
          </cell>
          <cell r="HN52">
            <v>0</v>
          </cell>
          <cell r="HO52">
            <v>0</v>
          </cell>
          <cell r="HP52">
            <v>391</v>
          </cell>
          <cell r="HQ52">
            <v>23</v>
          </cell>
          <cell r="HR52">
            <v>1033</v>
          </cell>
          <cell r="HS52">
            <v>885</v>
          </cell>
        </row>
        <row r="53">
          <cell r="EL53">
            <v>0.45833333333333398</v>
          </cell>
          <cell r="EM53">
            <v>60</v>
          </cell>
          <cell r="EN53">
            <v>1</v>
          </cell>
          <cell r="EO53">
            <v>33</v>
          </cell>
          <cell r="EP53">
            <v>0</v>
          </cell>
          <cell r="EQ53">
            <v>0</v>
          </cell>
          <cell r="ER53">
            <v>0</v>
          </cell>
          <cell r="ES53">
            <v>2</v>
          </cell>
          <cell r="ET53">
            <v>0</v>
          </cell>
          <cell r="EU53">
            <v>3</v>
          </cell>
          <cell r="EV53">
            <v>0</v>
          </cell>
          <cell r="EW53">
            <v>0</v>
          </cell>
          <cell r="EX53">
            <v>0</v>
          </cell>
          <cell r="EY53">
            <v>3</v>
          </cell>
          <cell r="EZ53">
            <v>204</v>
          </cell>
          <cell r="FA53">
            <v>38</v>
          </cell>
          <cell r="FB53">
            <v>0</v>
          </cell>
          <cell r="FC53">
            <v>0</v>
          </cell>
          <cell r="FD53">
            <v>0</v>
          </cell>
          <cell r="FE53">
            <v>17</v>
          </cell>
          <cell r="FF53">
            <v>170</v>
          </cell>
          <cell r="FG53">
            <v>1</v>
          </cell>
          <cell r="FH53">
            <v>0</v>
          </cell>
          <cell r="FI53">
            <v>0</v>
          </cell>
          <cell r="FJ53">
            <v>0</v>
          </cell>
          <cell r="FK53">
            <v>0</v>
          </cell>
          <cell r="FL53">
            <v>0</v>
          </cell>
          <cell r="FM53">
            <v>0</v>
          </cell>
          <cell r="FN53">
            <v>0</v>
          </cell>
          <cell r="FO53">
            <v>0</v>
          </cell>
          <cell r="FP53">
            <v>0</v>
          </cell>
          <cell r="FQ53">
            <v>0</v>
          </cell>
          <cell r="FR53">
            <v>0</v>
          </cell>
          <cell r="FS53">
            <v>0</v>
          </cell>
          <cell r="FT53">
            <v>0</v>
          </cell>
          <cell r="FU53">
            <v>0</v>
          </cell>
          <cell r="FV53">
            <v>0</v>
          </cell>
          <cell r="FW53">
            <v>94</v>
          </cell>
          <cell r="FX53">
            <v>5</v>
          </cell>
          <cell r="FY53">
            <v>245</v>
          </cell>
          <cell r="FZ53">
            <v>188</v>
          </cell>
          <cell r="GE53">
            <v>0.45833333333333398</v>
          </cell>
          <cell r="GF53">
            <v>232</v>
          </cell>
          <cell r="GG53">
            <v>2</v>
          </cell>
          <cell r="GH53">
            <v>165</v>
          </cell>
          <cell r="GI53">
            <v>0</v>
          </cell>
          <cell r="GJ53">
            <v>0</v>
          </cell>
          <cell r="GK53">
            <v>0</v>
          </cell>
          <cell r="GL53">
            <v>14</v>
          </cell>
          <cell r="GM53">
            <v>1</v>
          </cell>
          <cell r="GN53">
            <v>17</v>
          </cell>
          <cell r="GO53">
            <v>0</v>
          </cell>
          <cell r="GP53">
            <v>0</v>
          </cell>
          <cell r="GQ53">
            <v>0</v>
          </cell>
          <cell r="GR53">
            <v>11</v>
          </cell>
          <cell r="GS53">
            <v>782</v>
          </cell>
          <cell r="GT53">
            <v>207</v>
          </cell>
          <cell r="GU53">
            <v>0</v>
          </cell>
          <cell r="GV53">
            <v>0</v>
          </cell>
          <cell r="GW53">
            <v>0</v>
          </cell>
          <cell r="GX53">
            <v>84</v>
          </cell>
          <cell r="GY53">
            <v>802</v>
          </cell>
          <cell r="GZ53">
            <v>15</v>
          </cell>
          <cell r="HA53">
            <v>0</v>
          </cell>
          <cell r="HB53">
            <v>0</v>
          </cell>
          <cell r="HC53">
            <v>0</v>
          </cell>
          <cell r="HD53">
            <v>0</v>
          </cell>
          <cell r="HE53">
            <v>0</v>
          </cell>
          <cell r="HF53">
            <v>0</v>
          </cell>
          <cell r="HG53">
            <v>0</v>
          </cell>
          <cell r="HH53">
            <v>0</v>
          </cell>
          <cell r="HI53">
            <v>0</v>
          </cell>
          <cell r="HJ53">
            <v>0</v>
          </cell>
          <cell r="HK53">
            <v>0</v>
          </cell>
          <cell r="HL53">
            <v>0</v>
          </cell>
          <cell r="HM53">
            <v>0</v>
          </cell>
          <cell r="HN53">
            <v>0</v>
          </cell>
          <cell r="HO53">
            <v>0</v>
          </cell>
          <cell r="HP53">
            <v>399</v>
          </cell>
          <cell r="HQ53">
            <v>32</v>
          </cell>
          <cell r="HR53">
            <v>1000</v>
          </cell>
          <cell r="HS53">
            <v>901</v>
          </cell>
        </row>
        <row r="54">
          <cell r="EL54">
            <v>0.46875</v>
          </cell>
          <cell r="EM54">
            <v>56</v>
          </cell>
          <cell r="EN54">
            <v>0</v>
          </cell>
          <cell r="EO54">
            <v>27</v>
          </cell>
          <cell r="EP54">
            <v>0</v>
          </cell>
          <cell r="EQ54">
            <v>0</v>
          </cell>
          <cell r="ER54">
            <v>0</v>
          </cell>
          <cell r="ES54">
            <v>1</v>
          </cell>
          <cell r="ET54">
            <v>0</v>
          </cell>
          <cell r="EU54">
            <v>3</v>
          </cell>
          <cell r="EV54">
            <v>0</v>
          </cell>
          <cell r="EW54">
            <v>0</v>
          </cell>
          <cell r="EX54">
            <v>0</v>
          </cell>
          <cell r="EY54">
            <v>0</v>
          </cell>
          <cell r="EZ54">
            <v>187</v>
          </cell>
          <cell r="FA54">
            <v>49</v>
          </cell>
          <cell r="FB54">
            <v>0</v>
          </cell>
          <cell r="FC54">
            <v>0</v>
          </cell>
          <cell r="FD54">
            <v>0</v>
          </cell>
          <cell r="FE54">
            <v>18</v>
          </cell>
          <cell r="FF54">
            <v>205</v>
          </cell>
          <cell r="FG54">
            <v>6</v>
          </cell>
          <cell r="FH54">
            <v>0</v>
          </cell>
          <cell r="FI54">
            <v>0</v>
          </cell>
          <cell r="FJ54">
            <v>0</v>
          </cell>
          <cell r="FK54">
            <v>0</v>
          </cell>
          <cell r="FL54">
            <v>0</v>
          </cell>
          <cell r="FM54">
            <v>0</v>
          </cell>
          <cell r="FN54">
            <v>0</v>
          </cell>
          <cell r="FO54">
            <v>0</v>
          </cell>
          <cell r="FP54">
            <v>0</v>
          </cell>
          <cell r="FQ54">
            <v>0</v>
          </cell>
          <cell r="FR54">
            <v>0</v>
          </cell>
          <cell r="FS54">
            <v>0</v>
          </cell>
          <cell r="FT54">
            <v>0</v>
          </cell>
          <cell r="FU54">
            <v>0</v>
          </cell>
          <cell r="FV54">
            <v>0</v>
          </cell>
          <cell r="FW54">
            <v>83</v>
          </cell>
          <cell r="FX54">
            <v>4</v>
          </cell>
          <cell r="FY54">
            <v>236</v>
          </cell>
          <cell r="FZ54">
            <v>229</v>
          </cell>
          <cell r="GE54">
            <v>0.46875</v>
          </cell>
          <cell r="GF54">
            <v>250</v>
          </cell>
          <cell r="GG54">
            <v>1</v>
          </cell>
          <cell r="GH54">
            <v>184</v>
          </cell>
          <cell r="GI54">
            <v>0</v>
          </cell>
          <cell r="GJ54">
            <v>0</v>
          </cell>
          <cell r="GK54">
            <v>0</v>
          </cell>
          <cell r="GL54">
            <v>12</v>
          </cell>
          <cell r="GM54">
            <v>3</v>
          </cell>
          <cell r="GN54">
            <v>16</v>
          </cell>
          <cell r="GO54">
            <v>0</v>
          </cell>
          <cell r="GP54">
            <v>0</v>
          </cell>
          <cell r="GQ54">
            <v>0</v>
          </cell>
          <cell r="GR54">
            <v>8</v>
          </cell>
          <cell r="GS54">
            <v>786</v>
          </cell>
          <cell r="GT54">
            <v>222</v>
          </cell>
          <cell r="GU54">
            <v>2</v>
          </cell>
          <cell r="GV54">
            <v>0</v>
          </cell>
          <cell r="GW54">
            <v>0</v>
          </cell>
          <cell r="GX54">
            <v>97</v>
          </cell>
          <cell r="GY54">
            <v>828</v>
          </cell>
          <cell r="GZ54">
            <v>17</v>
          </cell>
          <cell r="HA54">
            <v>0</v>
          </cell>
          <cell r="HB54">
            <v>0</v>
          </cell>
          <cell r="HC54">
            <v>0</v>
          </cell>
          <cell r="HD54">
            <v>0</v>
          </cell>
          <cell r="HE54">
            <v>0</v>
          </cell>
          <cell r="HF54">
            <v>0</v>
          </cell>
          <cell r="HG54">
            <v>0</v>
          </cell>
          <cell r="HH54">
            <v>0</v>
          </cell>
          <cell r="HI54">
            <v>0</v>
          </cell>
          <cell r="HJ54">
            <v>0</v>
          </cell>
          <cell r="HK54">
            <v>0</v>
          </cell>
          <cell r="HL54">
            <v>0</v>
          </cell>
          <cell r="HM54">
            <v>0</v>
          </cell>
          <cell r="HN54">
            <v>0</v>
          </cell>
          <cell r="HO54">
            <v>0</v>
          </cell>
          <cell r="HP54">
            <v>435</v>
          </cell>
          <cell r="HQ54">
            <v>31</v>
          </cell>
          <cell r="HR54">
            <v>1018</v>
          </cell>
          <cell r="HS54">
            <v>942</v>
          </cell>
        </row>
        <row r="55">
          <cell r="EL55">
            <v>0.47916666666666702</v>
          </cell>
          <cell r="EM55">
            <v>69</v>
          </cell>
          <cell r="EN55">
            <v>0</v>
          </cell>
          <cell r="EO55">
            <v>59</v>
          </cell>
          <cell r="EP55">
            <v>0</v>
          </cell>
          <cell r="EQ55">
            <v>0</v>
          </cell>
          <cell r="ER55">
            <v>0</v>
          </cell>
          <cell r="ES55">
            <v>1</v>
          </cell>
          <cell r="ET55">
            <v>0</v>
          </cell>
          <cell r="EU55">
            <v>3</v>
          </cell>
          <cell r="EV55">
            <v>0</v>
          </cell>
          <cell r="EW55">
            <v>0</v>
          </cell>
          <cell r="EX55">
            <v>0</v>
          </cell>
          <cell r="EY55">
            <v>2</v>
          </cell>
          <cell r="EZ55">
            <v>197</v>
          </cell>
          <cell r="FA55">
            <v>61</v>
          </cell>
          <cell r="FB55">
            <v>0</v>
          </cell>
          <cell r="FC55">
            <v>0</v>
          </cell>
          <cell r="FD55">
            <v>0</v>
          </cell>
          <cell r="FE55">
            <v>23</v>
          </cell>
          <cell r="FF55">
            <v>210</v>
          </cell>
          <cell r="FG55">
            <v>5</v>
          </cell>
          <cell r="FH55">
            <v>0</v>
          </cell>
          <cell r="FI55">
            <v>0</v>
          </cell>
          <cell r="FJ55">
            <v>0</v>
          </cell>
          <cell r="FK55">
            <v>0</v>
          </cell>
          <cell r="FL55">
            <v>0</v>
          </cell>
          <cell r="FM55">
            <v>0</v>
          </cell>
          <cell r="FN55">
            <v>0</v>
          </cell>
          <cell r="FO55">
            <v>0</v>
          </cell>
          <cell r="FP55">
            <v>0</v>
          </cell>
          <cell r="FQ55">
            <v>0</v>
          </cell>
          <cell r="FR55">
            <v>0</v>
          </cell>
          <cell r="FS55">
            <v>0</v>
          </cell>
          <cell r="FT55">
            <v>0</v>
          </cell>
          <cell r="FU55">
            <v>0</v>
          </cell>
          <cell r="FV55">
            <v>0</v>
          </cell>
          <cell r="FW55">
            <v>128</v>
          </cell>
          <cell r="FX55">
            <v>4</v>
          </cell>
          <cell r="FY55">
            <v>260</v>
          </cell>
          <cell r="FZ55">
            <v>238</v>
          </cell>
          <cell r="GE55">
            <v>0.47916666666666702</v>
          </cell>
          <cell r="GF55">
            <v>256</v>
          </cell>
          <cell r="GG55">
            <v>2</v>
          </cell>
          <cell r="GH55">
            <v>183</v>
          </cell>
          <cell r="GI55">
            <v>0</v>
          </cell>
          <cell r="GJ55">
            <v>0</v>
          </cell>
          <cell r="GK55">
            <v>0</v>
          </cell>
          <cell r="GL55">
            <v>12</v>
          </cell>
          <cell r="GM55">
            <v>4</v>
          </cell>
          <cell r="GN55">
            <v>14</v>
          </cell>
          <cell r="GO55">
            <v>0</v>
          </cell>
          <cell r="GP55">
            <v>0</v>
          </cell>
          <cell r="GQ55">
            <v>0</v>
          </cell>
          <cell r="GR55">
            <v>12</v>
          </cell>
          <cell r="GS55">
            <v>856</v>
          </cell>
          <cell r="GT55">
            <v>235</v>
          </cell>
          <cell r="GU55">
            <v>4</v>
          </cell>
          <cell r="GV55">
            <v>0</v>
          </cell>
          <cell r="GW55">
            <v>0</v>
          </cell>
          <cell r="GX55">
            <v>115</v>
          </cell>
          <cell r="GY55">
            <v>853</v>
          </cell>
          <cell r="GZ55">
            <v>12</v>
          </cell>
          <cell r="HA55">
            <v>1</v>
          </cell>
          <cell r="HB55">
            <v>0</v>
          </cell>
          <cell r="HC55">
            <v>0</v>
          </cell>
          <cell r="HD55">
            <v>0</v>
          </cell>
          <cell r="HE55">
            <v>0</v>
          </cell>
          <cell r="HF55">
            <v>0</v>
          </cell>
          <cell r="HG55">
            <v>0</v>
          </cell>
          <cell r="HH55">
            <v>0</v>
          </cell>
          <cell r="HI55">
            <v>0</v>
          </cell>
          <cell r="HJ55">
            <v>0</v>
          </cell>
          <cell r="HK55">
            <v>0</v>
          </cell>
          <cell r="HL55">
            <v>0</v>
          </cell>
          <cell r="HM55">
            <v>0</v>
          </cell>
          <cell r="HN55">
            <v>0</v>
          </cell>
          <cell r="HO55">
            <v>0</v>
          </cell>
          <cell r="HP55">
            <v>441</v>
          </cell>
          <cell r="HQ55">
            <v>30</v>
          </cell>
          <cell r="HR55">
            <v>1107</v>
          </cell>
          <cell r="HS55">
            <v>981</v>
          </cell>
        </row>
        <row r="56">
          <cell r="EL56">
            <v>0.48958333333333398</v>
          </cell>
          <cell r="EM56">
            <v>47</v>
          </cell>
          <cell r="EN56">
            <v>1</v>
          </cell>
          <cell r="EO56">
            <v>46</v>
          </cell>
          <cell r="EP56">
            <v>0</v>
          </cell>
          <cell r="EQ56">
            <v>0</v>
          </cell>
          <cell r="ER56">
            <v>0</v>
          </cell>
          <cell r="ES56">
            <v>10</v>
          </cell>
          <cell r="ET56">
            <v>1</v>
          </cell>
          <cell r="EU56">
            <v>8</v>
          </cell>
          <cell r="EV56">
            <v>0</v>
          </cell>
          <cell r="EW56">
            <v>0</v>
          </cell>
          <cell r="EX56">
            <v>0</v>
          </cell>
          <cell r="EY56">
            <v>6</v>
          </cell>
          <cell r="EZ56">
            <v>194</v>
          </cell>
          <cell r="FA56">
            <v>59</v>
          </cell>
          <cell r="FB56">
            <v>0</v>
          </cell>
          <cell r="FC56">
            <v>0</v>
          </cell>
          <cell r="FD56">
            <v>0</v>
          </cell>
          <cell r="FE56">
            <v>26</v>
          </cell>
          <cell r="FF56">
            <v>217</v>
          </cell>
          <cell r="FG56">
            <v>3</v>
          </cell>
          <cell r="FH56">
            <v>0</v>
          </cell>
          <cell r="FI56">
            <v>0</v>
          </cell>
          <cell r="FJ56">
            <v>0</v>
          </cell>
          <cell r="FK56">
            <v>0</v>
          </cell>
          <cell r="FL56">
            <v>0</v>
          </cell>
          <cell r="FM56">
            <v>0</v>
          </cell>
          <cell r="FN56">
            <v>0</v>
          </cell>
          <cell r="FO56">
            <v>0</v>
          </cell>
          <cell r="FP56">
            <v>0</v>
          </cell>
          <cell r="FQ56">
            <v>0</v>
          </cell>
          <cell r="FR56">
            <v>0</v>
          </cell>
          <cell r="FS56">
            <v>0</v>
          </cell>
          <cell r="FT56">
            <v>0</v>
          </cell>
          <cell r="FU56">
            <v>0</v>
          </cell>
          <cell r="FV56">
            <v>0</v>
          </cell>
          <cell r="FW56">
            <v>94</v>
          </cell>
          <cell r="FX56">
            <v>19</v>
          </cell>
          <cell r="FY56">
            <v>259</v>
          </cell>
          <cell r="FZ56">
            <v>246</v>
          </cell>
          <cell r="GE56">
            <v>0.48958333333333398</v>
          </cell>
          <cell r="GF56">
            <v>235</v>
          </cell>
          <cell r="GG56">
            <v>2</v>
          </cell>
          <cell r="GH56">
            <v>144</v>
          </cell>
          <cell r="GI56">
            <v>0</v>
          </cell>
          <cell r="GJ56">
            <v>0</v>
          </cell>
          <cell r="GK56">
            <v>0</v>
          </cell>
          <cell r="GL56">
            <v>13</v>
          </cell>
          <cell r="GM56">
            <v>4</v>
          </cell>
          <cell r="GN56">
            <v>16</v>
          </cell>
          <cell r="GO56">
            <v>0</v>
          </cell>
          <cell r="GP56">
            <v>0</v>
          </cell>
          <cell r="GQ56">
            <v>0</v>
          </cell>
          <cell r="GR56">
            <v>11</v>
          </cell>
          <cell r="GS56">
            <v>857</v>
          </cell>
          <cell r="GT56">
            <v>243</v>
          </cell>
          <cell r="GU56">
            <v>6</v>
          </cell>
          <cell r="GV56">
            <v>0</v>
          </cell>
          <cell r="GW56">
            <v>0</v>
          </cell>
          <cell r="GX56">
            <v>140</v>
          </cell>
          <cell r="GY56">
            <v>861</v>
          </cell>
          <cell r="GZ56">
            <v>12</v>
          </cell>
          <cell r="HA56">
            <v>2</v>
          </cell>
          <cell r="HB56">
            <v>0</v>
          </cell>
          <cell r="HC56">
            <v>0</v>
          </cell>
          <cell r="HD56">
            <v>0</v>
          </cell>
          <cell r="HE56">
            <v>0</v>
          </cell>
          <cell r="HF56">
            <v>0</v>
          </cell>
          <cell r="HG56">
            <v>0</v>
          </cell>
          <cell r="HH56">
            <v>0</v>
          </cell>
          <cell r="HI56">
            <v>0</v>
          </cell>
          <cell r="HJ56">
            <v>0</v>
          </cell>
          <cell r="HK56">
            <v>0</v>
          </cell>
          <cell r="HL56">
            <v>0</v>
          </cell>
          <cell r="HM56">
            <v>0</v>
          </cell>
          <cell r="HN56">
            <v>0</v>
          </cell>
          <cell r="HO56">
            <v>0</v>
          </cell>
          <cell r="HP56">
            <v>381</v>
          </cell>
          <cell r="HQ56">
            <v>33</v>
          </cell>
          <cell r="HR56">
            <v>1117</v>
          </cell>
          <cell r="HS56">
            <v>1015</v>
          </cell>
        </row>
        <row r="57">
          <cell r="EL57">
            <v>0.5</v>
          </cell>
          <cell r="EM57">
            <v>78</v>
          </cell>
          <cell r="EN57">
            <v>0</v>
          </cell>
          <cell r="EO57">
            <v>52</v>
          </cell>
          <cell r="EP57">
            <v>0</v>
          </cell>
          <cell r="EQ57">
            <v>0</v>
          </cell>
          <cell r="ER57">
            <v>0</v>
          </cell>
          <cell r="ES57">
            <v>0</v>
          </cell>
          <cell r="ET57">
            <v>2</v>
          </cell>
          <cell r="EU57">
            <v>2</v>
          </cell>
          <cell r="EV57">
            <v>0</v>
          </cell>
          <cell r="EW57">
            <v>0</v>
          </cell>
          <cell r="EX57">
            <v>0</v>
          </cell>
          <cell r="EY57">
            <v>0</v>
          </cell>
          <cell r="EZ57">
            <v>208</v>
          </cell>
          <cell r="FA57">
            <v>53</v>
          </cell>
          <cell r="FB57">
            <v>2</v>
          </cell>
          <cell r="FC57">
            <v>0</v>
          </cell>
          <cell r="FD57">
            <v>0</v>
          </cell>
          <cell r="FE57">
            <v>30</v>
          </cell>
          <cell r="FF57">
            <v>196</v>
          </cell>
          <cell r="FG57">
            <v>3</v>
          </cell>
          <cell r="FH57">
            <v>0</v>
          </cell>
          <cell r="FI57">
            <v>0</v>
          </cell>
          <cell r="FJ57">
            <v>0</v>
          </cell>
          <cell r="FK57">
            <v>0</v>
          </cell>
          <cell r="FL57">
            <v>0</v>
          </cell>
          <cell r="FM57">
            <v>0</v>
          </cell>
          <cell r="FN57">
            <v>0</v>
          </cell>
          <cell r="FO57">
            <v>0</v>
          </cell>
          <cell r="FP57">
            <v>0</v>
          </cell>
          <cell r="FQ57">
            <v>0</v>
          </cell>
          <cell r="FR57">
            <v>0</v>
          </cell>
          <cell r="FS57">
            <v>0</v>
          </cell>
          <cell r="FT57">
            <v>0</v>
          </cell>
          <cell r="FU57">
            <v>0</v>
          </cell>
          <cell r="FV57">
            <v>0</v>
          </cell>
          <cell r="FW57">
            <v>130</v>
          </cell>
          <cell r="FX57">
            <v>4</v>
          </cell>
          <cell r="FY57">
            <v>263</v>
          </cell>
          <cell r="FZ57">
            <v>229</v>
          </cell>
          <cell r="GE57">
            <v>0.5</v>
          </cell>
          <cell r="GF57">
            <v>237</v>
          </cell>
          <cell r="GG57">
            <v>1</v>
          </cell>
          <cell r="GH57">
            <v>128</v>
          </cell>
          <cell r="GI57">
            <v>0</v>
          </cell>
          <cell r="GJ57">
            <v>0</v>
          </cell>
          <cell r="GK57">
            <v>0</v>
          </cell>
          <cell r="GL57">
            <v>7</v>
          </cell>
          <cell r="GM57">
            <v>3</v>
          </cell>
          <cell r="GN57">
            <v>9</v>
          </cell>
          <cell r="GO57">
            <v>0</v>
          </cell>
          <cell r="GP57">
            <v>0</v>
          </cell>
          <cell r="GQ57">
            <v>0</v>
          </cell>
          <cell r="GR57">
            <v>7</v>
          </cell>
          <cell r="GS57">
            <v>901</v>
          </cell>
          <cell r="GT57">
            <v>266</v>
          </cell>
          <cell r="GU57">
            <v>8</v>
          </cell>
          <cell r="GV57">
            <v>0</v>
          </cell>
          <cell r="GW57">
            <v>0</v>
          </cell>
          <cell r="GX57">
            <v>144</v>
          </cell>
          <cell r="GY57">
            <v>869</v>
          </cell>
          <cell r="GZ57">
            <v>11</v>
          </cell>
          <cell r="HA57">
            <v>2</v>
          </cell>
          <cell r="HB57">
            <v>0</v>
          </cell>
          <cell r="HC57">
            <v>0</v>
          </cell>
          <cell r="HD57">
            <v>0</v>
          </cell>
          <cell r="HE57">
            <v>0</v>
          </cell>
          <cell r="HF57">
            <v>0</v>
          </cell>
          <cell r="HG57">
            <v>0</v>
          </cell>
          <cell r="HH57">
            <v>0</v>
          </cell>
          <cell r="HI57">
            <v>0</v>
          </cell>
          <cell r="HJ57">
            <v>0</v>
          </cell>
          <cell r="HK57">
            <v>0</v>
          </cell>
          <cell r="HL57">
            <v>0</v>
          </cell>
          <cell r="HM57">
            <v>0</v>
          </cell>
          <cell r="HN57">
            <v>0</v>
          </cell>
          <cell r="HO57">
            <v>0</v>
          </cell>
          <cell r="HP57">
            <v>366</v>
          </cell>
          <cell r="HQ57">
            <v>19</v>
          </cell>
          <cell r="HR57">
            <v>1182</v>
          </cell>
          <cell r="HS57">
            <v>1026</v>
          </cell>
        </row>
        <row r="58">
          <cell r="EL58">
            <v>0.51041666666666696</v>
          </cell>
          <cell r="EM58">
            <v>62</v>
          </cell>
          <cell r="EN58">
            <v>1</v>
          </cell>
          <cell r="EO58">
            <v>26</v>
          </cell>
          <cell r="EP58">
            <v>0</v>
          </cell>
          <cell r="EQ58">
            <v>0</v>
          </cell>
          <cell r="ER58">
            <v>0</v>
          </cell>
          <cell r="ES58">
            <v>1</v>
          </cell>
          <cell r="ET58">
            <v>1</v>
          </cell>
          <cell r="EU58">
            <v>1</v>
          </cell>
          <cell r="EV58">
            <v>0</v>
          </cell>
          <cell r="EW58">
            <v>0</v>
          </cell>
          <cell r="EX58">
            <v>0</v>
          </cell>
          <cell r="EY58">
            <v>4</v>
          </cell>
          <cell r="EZ58">
            <v>257</v>
          </cell>
          <cell r="FA58">
            <v>62</v>
          </cell>
          <cell r="FB58">
            <v>2</v>
          </cell>
          <cell r="FC58">
            <v>0</v>
          </cell>
          <cell r="FD58">
            <v>0</v>
          </cell>
          <cell r="FE58">
            <v>36</v>
          </cell>
          <cell r="FF58">
            <v>230</v>
          </cell>
          <cell r="FG58">
            <v>1</v>
          </cell>
          <cell r="FH58">
            <v>1</v>
          </cell>
          <cell r="FI58">
            <v>0</v>
          </cell>
          <cell r="FJ58">
            <v>0</v>
          </cell>
          <cell r="FK58">
            <v>0</v>
          </cell>
          <cell r="FL58">
            <v>0</v>
          </cell>
          <cell r="FM58">
            <v>0</v>
          </cell>
          <cell r="FN58">
            <v>0</v>
          </cell>
          <cell r="FO58">
            <v>0</v>
          </cell>
          <cell r="FP58">
            <v>0</v>
          </cell>
          <cell r="FQ58">
            <v>0</v>
          </cell>
          <cell r="FR58">
            <v>0</v>
          </cell>
          <cell r="FS58">
            <v>0</v>
          </cell>
          <cell r="FT58">
            <v>0</v>
          </cell>
          <cell r="FU58">
            <v>0</v>
          </cell>
          <cell r="FV58">
            <v>0</v>
          </cell>
          <cell r="FW58">
            <v>89</v>
          </cell>
          <cell r="FX58">
            <v>3</v>
          </cell>
          <cell r="FY58">
            <v>325</v>
          </cell>
          <cell r="FZ58">
            <v>268</v>
          </cell>
          <cell r="GE58">
            <v>0.51041666666666696</v>
          </cell>
          <cell r="GF58">
            <v>201</v>
          </cell>
          <cell r="GG58">
            <v>1</v>
          </cell>
          <cell r="GH58">
            <v>96</v>
          </cell>
          <cell r="GI58">
            <v>0</v>
          </cell>
          <cell r="GJ58">
            <v>0</v>
          </cell>
          <cell r="GK58">
            <v>0</v>
          </cell>
          <cell r="GL58">
            <v>11</v>
          </cell>
          <cell r="GM58">
            <v>2</v>
          </cell>
          <cell r="GN58">
            <v>9</v>
          </cell>
          <cell r="GO58">
            <v>0</v>
          </cell>
          <cell r="GP58">
            <v>0</v>
          </cell>
          <cell r="GQ58">
            <v>0</v>
          </cell>
          <cell r="GR58">
            <v>9</v>
          </cell>
          <cell r="GS58">
            <v>899</v>
          </cell>
          <cell r="GT58">
            <v>270</v>
          </cell>
          <cell r="GU58">
            <v>8</v>
          </cell>
          <cell r="GV58">
            <v>0</v>
          </cell>
          <cell r="GW58">
            <v>0</v>
          </cell>
          <cell r="GX58">
            <v>134</v>
          </cell>
          <cell r="GY58">
            <v>911</v>
          </cell>
          <cell r="GZ58">
            <v>12</v>
          </cell>
          <cell r="HA58">
            <v>2</v>
          </cell>
          <cell r="HB58">
            <v>0</v>
          </cell>
          <cell r="HC58">
            <v>0</v>
          </cell>
          <cell r="HD58">
            <v>0</v>
          </cell>
          <cell r="HE58">
            <v>0</v>
          </cell>
          <cell r="HF58">
            <v>0</v>
          </cell>
          <cell r="HG58">
            <v>0</v>
          </cell>
          <cell r="HH58">
            <v>0</v>
          </cell>
          <cell r="HI58">
            <v>0</v>
          </cell>
          <cell r="HJ58">
            <v>0</v>
          </cell>
          <cell r="HK58">
            <v>0</v>
          </cell>
          <cell r="HL58">
            <v>0</v>
          </cell>
          <cell r="HM58">
            <v>0</v>
          </cell>
          <cell r="HN58">
            <v>0</v>
          </cell>
          <cell r="HO58">
            <v>0</v>
          </cell>
          <cell r="HP58">
            <v>298</v>
          </cell>
          <cell r="HQ58">
            <v>22</v>
          </cell>
          <cell r="HR58">
            <v>1186</v>
          </cell>
          <cell r="HS58">
            <v>1059</v>
          </cell>
        </row>
        <row r="59">
          <cell r="EL59">
            <v>0.52083333333333404</v>
          </cell>
          <cell r="EM59">
            <v>48</v>
          </cell>
          <cell r="EN59">
            <v>0</v>
          </cell>
          <cell r="EO59">
            <v>20</v>
          </cell>
          <cell r="EP59">
            <v>0</v>
          </cell>
          <cell r="EQ59">
            <v>0</v>
          </cell>
          <cell r="ER59">
            <v>0</v>
          </cell>
          <cell r="ES59">
            <v>2</v>
          </cell>
          <cell r="ET59">
            <v>0</v>
          </cell>
          <cell r="EU59">
            <v>5</v>
          </cell>
          <cell r="EV59">
            <v>0</v>
          </cell>
          <cell r="EW59">
            <v>0</v>
          </cell>
          <cell r="EX59">
            <v>0</v>
          </cell>
          <cell r="EY59">
            <v>1</v>
          </cell>
          <cell r="EZ59">
            <v>198</v>
          </cell>
          <cell r="FA59">
            <v>69</v>
          </cell>
          <cell r="FB59">
            <v>2</v>
          </cell>
          <cell r="FC59">
            <v>0</v>
          </cell>
          <cell r="FD59">
            <v>0</v>
          </cell>
          <cell r="FE59">
            <v>48</v>
          </cell>
          <cell r="FF59">
            <v>218</v>
          </cell>
          <cell r="FG59">
            <v>5</v>
          </cell>
          <cell r="FH59">
            <v>1</v>
          </cell>
          <cell r="FI59">
            <v>0</v>
          </cell>
          <cell r="FJ59">
            <v>0</v>
          </cell>
          <cell r="FK59">
            <v>0</v>
          </cell>
          <cell r="FL59">
            <v>0</v>
          </cell>
          <cell r="FM59">
            <v>0</v>
          </cell>
          <cell r="FN59">
            <v>0</v>
          </cell>
          <cell r="FO59">
            <v>0</v>
          </cell>
          <cell r="FP59">
            <v>0</v>
          </cell>
          <cell r="FQ59">
            <v>0</v>
          </cell>
          <cell r="FR59">
            <v>0</v>
          </cell>
          <cell r="FS59">
            <v>0</v>
          </cell>
          <cell r="FT59">
            <v>0</v>
          </cell>
          <cell r="FU59">
            <v>0</v>
          </cell>
          <cell r="FV59">
            <v>0</v>
          </cell>
          <cell r="FW59">
            <v>68</v>
          </cell>
          <cell r="FX59">
            <v>7</v>
          </cell>
          <cell r="FY59">
            <v>270</v>
          </cell>
          <cell r="FZ59">
            <v>272</v>
          </cell>
          <cell r="GE59">
            <v>0.52083333333333404</v>
          </cell>
          <cell r="GF59">
            <v>192</v>
          </cell>
          <cell r="GG59">
            <v>0</v>
          </cell>
          <cell r="GH59">
            <v>101</v>
          </cell>
          <cell r="GI59">
            <v>0</v>
          </cell>
          <cell r="GJ59">
            <v>0</v>
          </cell>
          <cell r="GK59">
            <v>0</v>
          </cell>
          <cell r="GL59">
            <v>12</v>
          </cell>
          <cell r="GM59">
            <v>1</v>
          </cell>
          <cell r="GN59">
            <v>8</v>
          </cell>
          <cell r="GO59">
            <v>0</v>
          </cell>
          <cell r="GP59">
            <v>0</v>
          </cell>
          <cell r="GQ59">
            <v>0</v>
          </cell>
          <cell r="GR59">
            <v>5</v>
          </cell>
          <cell r="GS59">
            <v>839</v>
          </cell>
          <cell r="GT59">
            <v>280</v>
          </cell>
          <cell r="GU59">
            <v>10</v>
          </cell>
          <cell r="GV59">
            <v>0</v>
          </cell>
          <cell r="GW59">
            <v>0</v>
          </cell>
          <cell r="GX59">
            <v>128</v>
          </cell>
          <cell r="GY59">
            <v>922</v>
          </cell>
          <cell r="GZ59">
            <v>14</v>
          </cell>
          <cell r="HA59">
            <v>1</v>
          </cell>
          <cell r="HB59">
            <v>0</v>
          </cell>
          <cell r="HC59">
            <v>0</v>
          </cell>
          <cell r="HD59">
            <v>0</v>
          </cell>
          <cell r="HE59">
            <v>0</v>
          </cell>
          <cell r="HF59">
            <v>0</v>
          </cell>
          <cell r="HG59">
            <v>0</v>
          </cell>
          <cell r="HH59">
            <v>0</v>
          </cell>
          <cell r="HI59">
            <v>0</v>
          </cell>
          <cell r="HJ59">
            <v>0</v>
          </cell>
          <cell r="HK59">
            <v>0</v>
          </cell>
          <cell r="HL59">
            <v>0</v>
          </cell>
          <cell r="HM59">
            <v>0</v>
          </cell>
          <cell r="HN59">
            <v>0</v>
          </cell>
          <cell r="HO59">
            <v>0</v>
          </cell>
          <cell r="HP59">
            <v>293</v>
          </cell>
          <cell r="HQ59">
            <v>21</v>
          </cell>
          <cell r="HR59">
            <v>1134</v>
          </cell>
          <cell r="HS59">
            <v>1065</v>
          </cell>
        </row>
        <row r="60">
          <cell r="EL60">
            <v>0.53125</v>
          </cell>
          <cell r="EM60">
            <v>49</v>
          </cell>
          <cell r="EN60">
            <v>0</v>
          </cell>
          <cell r="EO60">
            <v>30</v>
          </cell>
          <cell r="EP60">
            <v>0</v>
          </cell>
          <cell r="EQ60">
            <v>0</v>
          </cell>
          <cell r="ER60">
            <v>0</v>
          </cell>
          <cell r="ES60">
            <v>4</v>
          </cell>
          <cell r="ET60">
            <v>0</v>
          </cell>
          <cell r="EU60">
            <v>1</v>
          </cell>
          <cell r="EV60">
            <v>0</v>
          </cell>
          <cell r="EW60">
            <v>0</v>
          </cell>
          <cell r="EX60">
            <v>0</v>
          </cell>
          <cell r="EY60">
            <v>2</v>
          </cell>
          <cell r="EZ60">
            <v>238</v>
          </cell>
          <cell r="FA60">
            <v>82</v>
          </cell>
          <cell r="FB60">
            <v>2</v>
          </cell>
          <cell r="FC60">
            <v>0</v>
          </cell>
          <cell r="FD60">
            <v>0</v>
          </cell>
          <cell r="FE60">
            <v>30</v>
          </cell>
          <cell r="FF60">
            <v>225</v>
          </cell>
          <cell r="FG60">
            <v>2</v>
          </cell>
          <cell r="FH60">
            <v>0</v>
          </cell>
          <cell r="FI60">
            <v>0</v>
          </cell>
          <cell r="FJ60">
            <v>0</v>
          </cell>
          <cell r="FK60">
            <v>0</v>
          </cell>
          <cell r="FL60">
            <v>0</v>
          </cell>
          <cell r="FM60">
            <v>0</v>
          </cell>
          <cell r="FN60">
            <v>0</v>
          </cell>
          <cell r="FO60">
            <v>0</v>
          </cell>
          <cell r="FP60">
            <v>0</v>
          </cell>
          <cell r="FQ60">
            <v>0</v>
          </cell>
          <cell r="FR60">
            <v>0</v>
          </cell>
          <cell r="FS60">
            <v>0</v>
          </cell>
          <cell r="FT60">
            <v>0</v>
          </cell>
          <cell r="FU60">
            <v>0</v>
          </cell>
          <cell r="FV60">
            <v>0</v>
          </cell>
          <cell r="FW60">
            <v>79</v>
          </cell>
          <cell r="FX60">
            <v>5</v>
          </cell>
          <cell r="FY60">
            <v>324</v>
          </cell>
          <cell r="FZ60">
            <v>257</v>
          </cell>
          <cell r="GE60">
            <v>0.53125</v>
          </cell>
          <cell r="GF60">
            <v>203</v>
          </cell>
          <cell r="GG60">
            <v>0</v>
          </cell>
          <cell r="GH60">
            <v>99</v>
          </cell>
          <cell r="GI60">
            <v>0</v>
          </cell>
          <cell r="GJ60">
            <v>0</v>
          </cell>
          <cell r="GK60">
            <v>0</v>
          </cell>
          <cell r="GL60">
            <v>10</v>
          </cell>
          <cell r="GM60">
            <v>1</v>
          </cell>
          <cell r="GN60">
            <v>4</v>
          </cell>
          <cell r="GO60">
            <v>0</v>
          </cell>
          <cell r="GP60">
            <v>0</v>
          </cell>
          <cell r="GQ60">
            <v>0</v>
          </cell>
          <cell r="GR60">
            <v>5</v>
          </cell>
          <cell r="GS60">
            <v>830</v>
          </cell>
          <cell r="GT60">
            <v>265</v>
          </cell>
          <cell r="GU60">
            <v>8</v>
          </cell>
          <cell r="GV60">
            <v>0</v>
          </cell>
          <cell r="GW60">
            <v>0</v>
          </cell>
          <cell r="GX60">
            <v>101</v>
          </cell>
          <cell r="GY60">
            <v>926</v>
          </cell>
          <cell r="GZ60">
            <v>9</v>
          </cell>
          <cell r="HA60">
            <v>0</v>
          </cell>
          <cell r="HB60">
            <v>0</v>
          </cell>
          <cell r="HC60">
            <v>0</v>
          </cell>
          <cell r="HD60">
            <v>0</v>
          </cell>
          <cell r="HE60">
            <v>0</v>
          </cell>
          <cell r="HF60">
            <v>0</v>
          </cell>
          <cell r="HG60">
            <v>0</v>
          </cell>
          <cell r="HH60">
            <v>0</v>
          </cell>
          <cell r="HI60">
            <v>0</v>
          </cell>
          <cell r="HJ60">
            <v>0</v>
          </cell>
          <cell r="HK60">
            <v>0</v>
          </cell>
          <cell r="HL60">
            <v>0</v>
          </cell>
          <cell r="HM60">
            <v>0</v>
          </cell>
          <cell r="HN60">
            <v>0</v>
          </cell>
          <cell r="HO60">
            <v>0</v>
          </cell>
          <cell r="HP60">
            <v>302</v>
          </cell>
          <cell r="HQ60">
            <v>15</v>
          </cell>
          <cell r="HR60">
            <v>1108</v>
          </cell>
          <cell r="HS60">
            <v>1036</v>
          </cell>
        </row>
        <row r="61">
          <cell r="EL61">
            <v>0.54166666666666663</v>
          </cell>
          <cell r="EM61">
            <v>42</v>
          </cell>
          <cell r="EN61">
            <v>0</v>
          </cell>
          <cell r="EO61">
            <v>20</v>
          </cell>
          <cell r="EP61">
            <v>0</v>
          </cell>
          <cell r="EQ61">
            <v>0</v>
          </cell>
          <cell r="ER61">
            <v>0</v>
          </cell>
          <cell r="ES61">
            <v>4</v>
          </cell>
          <cell r="ET61">
            <v>1</v>
          </cell>
          <cell r="EU61">
            <v>2</v>
          </cell>
          <cell r="EV61">
            <v>0</v>
          </cell>
          <cell r="EW61">
            <v>0</v>
          </cell>
          <cell r="EX61">
            <v>0</v>
          </cell>
          <cell r="EY61">
            <v>2</v>
          </cell>
          <cell r="EZ61">
            <v>206</v>
          </cell>
          <cell r="FA61">
            <v>57</v>
          </cell>
          <cell r="FB61">
            <v>2</v>
          </cell>
          <cell r="FC61">
            <v>0</v>
          </cell>
          <cell r="FD61">
            <v>0</v>
          </cell>
          <cell r="FE61">
            <v>20</v>
          </cell>
          <cell r="FF61">
            <v>238</v>
          </cell>
          <cell r="FG61">
            <v>4</v>
          </cell>
          <cell r="FH61">
            <v>0</v>
          </cell>
          <cell r="FI61">
            <v>0</v>
          </cell>
          <cell r="FJ61">
            <v>0</v>
          </cell>
          <cell r="FK61">
            <v>0</v>
          </cell>
          <cell r="FL61">
            <v>0</v>
          </cell>
          <cell r="FM61">
            <v>0</v>
          </cell>
          <cell r="FN61">
            <v>0</v>
          </cell>
          <cell r="FO61">
            <v>0</v>
          </cell>
          <cell r="FP61">
            <v>0</v>
          </cell>
          <cell r="FQ61">
            <v>0</v>
          </cell>
          <cell r="FR61">
            <v>0</v>
          </cell>
          <cell r="FS61">
            <v>0</v>
          </cell>
          <cell r="FT61">
            <v>0</v>
          </cell>
          <cell r="FU61">
            <v>0</v>
          </cell>
          <cell r="FV61">
            <v>0</v>
          </cell>
          <cell r="FW61">
            <v>62</v>
          </cell>
          <cell r="FX61">
            <v>7</v>
          </cell>
          <cell r="FY61">
            <v>267</v>
          </cell>
          <cell r="FZ61">
            <v>262</v>
          </cell>
          <cell r="GE61">
            <v>0.54166666666666663</v>
          </cell>
          <cell r="GF61">
            <v>213</v>
          </cell>
          <cell r="GG61">
            <v>0</v>
          </cell>
          <cell r="GH61">
            <v>91</v>
          </cell>
          <cell r="GI61">
            <v>0</v>
          </cell>
          <cell r="GJ61">
            <v>0</v>
          </cell>
          <cell r="GK61">
            <v>0</v>
          </cell>
          <cell r="GL61">
            <v>7</v>
          </cell>
          <cell r="GM61">
            <v>1</v>
          </cell>
          <cell r="GN61">
            <v>5</v>
          </cell>
          <cell r="GO61">
            <v>0</v>
          </cell>
          <cell r="GP61">
            <v>0</v>
          </cell>
          <cell r="GQ61">
            <v>0</v>
          </cell>
          <cell r="GR61">
            <v>5</v>
          </cell>
          <cell r="GS61">
            <v>789</v>
          </cell>
          <cell r="GT61">
            <v>252</v>
          </cell>
          <cell r="GU61">
            <v>8</v>
          </cell>
          <cell r="GV61">
            <v>0</v>
          </cell>
          <cell r="GW61">
            <v>0</v>
          </cell>
          <cell r="GX61">
            <v>80</v>
          </cell>
          <cell r="GY61">
            <v>917</v>
          </cell>
          <cell r="GZ61">
            <v>7</v>
          </cell>
          <cell r="HA61">
            <v>0</v>
          </cell>
          <cell r="HB61">
            <v>0</v>
          </cell>
          <cell r="HC61">
            <v>0</v>
          </cell>
          <cell r="HD61">
            <v>0</v>
          </cell>
          <cell r="HE61">
            <v>0</v>
          </cell>
          <cell r="HF61">
            <v>0</v>
          </cell>
          <cell r="HG61">
            <v>0</v>
          </cell>
          <cell r="HH61">
            <v>0</v>
          </cell>
          <cell r="HI61">
            <v>0</v>
          </cell>
          <cell r="HJ61">
            <v>0</v>
          </cell>
          <cell r="HK61">
            <v>0</v>
          </cell>
          <cell r="HL61">
            <v>0</v>
          </cell>
          <cell r="HM61">
            <v>0</v>
          </cell>
          <cell r="HN61">
            <v>0</v>
          </cell>
          <cell r="HO61">
            <v>0</v>
          </cell>
          <cell r="HP61">
            <v>304</v>
          </cell>
          <cell r="HQ61">
            <v>13</v>
          </cell>
          <cell r="HR61">
            <v>1054</v>
          </cell>
          <cell r="HS61">
            <v>1004</v>
          </cell>
        </row>
        <row r="62">
          <cell r="EL62">
            <v>0.55208333333333337</v>
          </cell>
          <cell r="EM62">
            <v>53</v>
          </cell>
          <cell r="EN62">
            <v>0</v>
          </cell>
          <cell r="EO62">
            <v>31</v>
          </cell>
          <cell r="EP62">
            <v>0</v>
          </cell>
          <cell r="EQ62">
            <v>0</v>
          </cell>
          <cell r="ER62">
            <v>0</v>
          </cell>
          <cell r="ES62">
            <v>2</v>
          </cell>
          <cell r="ET62">
            <v>0</v>
          </cell>
          <cell r="EU62">
            <v>0</v>
          </cell>
          <cell r="EV62">
            <v>0</v>
          </cell>
          <cell r="EW62">
            <v>0</v>
          </cell>
          <cell r="EX62">
            <v>0</v>
          </cell>
          <cell r="EY62">
            <v>0</v>
          </cell>
          <cell r="EZ62">
            <v>197</v>
          </cell>
          <cell r="FA62">
            <v>72</v>
          </cell>
          <cell r="FB62">
            <v>4</v>
          </cell>
          <cell r="FC62">
            <v>0</v>
          </cell>
          <cell r="FD62">
            <v>0</v>
          </cell>
          <cell r="FE62">
            <v>30</v>
          </cell>
          <cell r="FF62">
            <v>241</v>
          </cell>
          <cell r="FG62">
            <v>3</v>
          </cell>
          <cell r="FH62">
            <v>0</v>
          </cell>
          <cell r="FI62">
            <v>0</v>
          </cell>
          <cell r="FJ62">
            <v>0</v>
          </cell>
          <cell r="FK62">
            <v>0</v>
          </cell>
          <cell r="FL62">
            <v>0</v>
          </cell>
          <cell r="FM62">
            <v>0</v>
          </cell>
          <cell r="FN62">
            <v>0</v>
          </cell>
          <cell r="FO62">
            <v>0</v>
          </cell>
          <cell r="FP62">
            <v>0</v>
          </cell>
          <cell r="FQ62">
            <v>0</v>
          </cell>
          <cell r="FR62">
            <v>0</v>
          </cell>
          <cell r="FS62">
            <v>0</v>
          </cell>
          <cell r="FT62">
            <v>0</v>
          </cell>
          <cell r="FU62">
            <v>0</v>
          </cell>
          <cell r="FV62">
            <v>0</v>
          </cell>
          <cell r="FW62">
            <v>84</v>
          </cell>
          <cell r="FX62">
            <v>2</v>
          </cell>
          <cell r="FY62">
            <v>273</v>
          </cell>
          <cell r="FZ62">
            <v>274</v>
          </cell>
          <cell r="GE62">
            <v>0.55208333333333337</v>
          </cell>
          <cell r="GF62">
            <v>236</v>
          </cell>
          <cell r="GG62">
            <v>0</v>
          </cell>
          <cell r="GH62">
            <v>92</v>
          </cell>
          <cell r="GI62">
            <v>0</v>
          </cell>
          <cell r="GJ62">
            <v>0</v>
          </cell>
          <cell r="GK62">
            <v>0</v>
          </cell>
          <cell r="GL62">
            <v>5</v>
          </cell>
          <cell r="GM62">
            <v>0</v>
          </cell>
          <cell r="GN62">
            <v>4</v>
          </cell>
          <cell r="GO62">
            <v>0</v>
          </cell>
          <cell r="GP62">
            <v>0</v>
          </cell>
          <cell r="GQ62">
            <v>0</v>
          </cell>
          <cell r="GR62">
            <v>4</v>
          </cell>
          <cell r="GS62">
            <v>776</v>
          </cell>
          <cell r="GT62">
            <v>268</v>
          </cell>
          <cell r="GU62">
            <v>8</v>
          </cell>
          <cell r="GV62">
            <v>0</v>
          </cell>
          <cell r="GW62">
            <v>0</v>
          </cell>
          <cell r="GX62">
            <v>73</v>
          </cell>
          <cell r="GY62">
            <v>915</v>
          </cell>
          <cell r="GZ62">
            <v>4</v>
          </cell>
          <cell r="HA62">
            <v>0</v>
          </cell>
          <cell r="HB62">
            <v>0</v>
          </cell>
          <cell r="HC62">
            <v>0</v>
          </cell>
          <cell r="HD62">
            <v>0</v>
          </cell>
          <cell r="HE62">
            <v>0</v>
          </cell>
          <cell r="HF62">
            <v>0</v>
          </cell>
          <cell r="HG62">
            <v>0</v>
          </cell>
          <cell r="HH62">
            <v>0</v>
          </cell>
          <cell r="HI62">
            <v>0</v>
          </cell>
          <cell r="HJ62">
            <v>0</v>
          </cell>
          <cell r="HK62">
            <v>0</v>
          </cell>
          <cell r="HL62">
            <v>0</v>
          </cell>
          <cell r="HM62">
            <v>0</v>
          </cell>
          <cell r="HN62">
            <v>0</v>
          </cell>
          <cell r="HO62">
            <v>0</v>
          </cell>
          <cell r="HP62">
            <v>328</v>
          </cell>
          <cell r="HQ62">
            <v>9</v>
          </cell>
          <cell r="HR62">
            <v>1056</v>
          </cell>
          <cell r="HS62">
            <v>992</v>
          </cell>
        </row>
        <row r="63">
          <cell r="EL63">
            <v>0.5625</v>
          </cell>
          <cell r="EM63">
            <v>59</v>
          </cell>
          <cell r="EN63">
            <v>0</v>
          </cell>
          <cell r="EO63">
            <v>18</v>
          </cell>
          <cell r="EP63">
            <v>0</v>
          </cell>
          <cell r="EQ63">
            <v>0</v>
          </cell>
          <cell r="ER63">
            <v>0</v>
          </cell>
          <cell r="ES63">
            <v>0</v>
          </cell>
          <cell r="ET63">
            <v>0</v>
          </cell>
          <cell r="EU63">
            <v>1</v>
          </cell>
          <cell r="EV63">
            <v>0</v>
          </cell>
          <cell r="EW63">
            <v>0</v>
          </cell>
          <cell r="EX63">
            <v>0</v>
          </cell>
          <cell r="EY63">
            <v>1</v>
          </cell>
          <cell r="EZ63">
            <v>189</v>
          </cell>
          <cell r="FA63">
            <v>54</v>
          </cell>
          <cell r="FB63">
            <v>0</v>
          </cell>
          <cell r="FC63">
            <v>0</v>
          </cell>
          <cell r="FD63">
            <v>0</v>
          </cell>
          <cell r="FE63">
            <v>21</v>
          </cell>
          <cell r="FF63">
            <v>222</v>
          </cell>
          <cell r="FG63">
            <v>0</v>
          </cell>
          <cell r="FH63">
            <v>0</v>
          </cell>
          <cell r="FI63">
            <v>0</v>
          </cell>
          <cell r="FJ63">
            <v>0</v>
          </cell>
          <cell r="FK63">
            <v>0</v>
          </cell>
          <cell r="FL63">
            <v>0</v>
          </cell>
          <cell r="FM63">
            <v>0</v>
          </cell>
          <cell r="FN63">
            <v>0</v>
          </cell>
          <cell r="FO63">
            <v>0</v>
          </cell>
          <cell r="FP63">
            <v>0</v>
          </cell>
          <cell r="FQ63">
            <v>0</v>
          </cell>
          <cell r="FR63">
            <v>0</v>
          </cell>
          <cell r="FS63">
            <v>0</v>
          </cell>
          <cell r="FT63">
            <v>0</v>
          </cell>
          <cell r="FU63">
            <v>0</v>
          </cell>
          <cell r="FV63">
            <v>0</v>
          </cell>
          <cell r="FW63">
            <v>77</v>
          </cell>
          <cell r="FX63">
            <v>1</v>
          </cell>
          <cell r="FY63">
            <v>244</v>
          </cell>
          <cell r="FZ63">
            <v>243</v>
          </cell>
          <cell r="GE63">
            <v>0.5625</v>
          </cell>
          <cell r="GF63">
            <v>250</v>
          </cell>
          <cell r="GG63">
            <v>0</v>
          </cell>
          <cell r="GH63">
            <v>80</v>
          </cell>
          <cell r="GI63">
            <v>0</v>
          </cell>
          <cell r="GJ63">
            <v>0</v>
          </cell>
          <cell r="GK63">
            <v>0</v>
          </cell>
          <cell r="GL63">
            <v>4</v>
          </cell>
          <cell r="GM63">
            <v>0</v>
          </cell>
          <cell r="GN63">
            <v>6</v>
          </cell>
          <cell r="GO63">
            <v>0</v>
          </cell>
          <cell r="GP63">
            <v>0</v>
          </cell>
          <cell r="GQ63">
            <v>0</v>
          </cell>
          <cell r="GR63">
            <v>9</v>
          </cell>
          <cell r="GS63">
            <v>794</v>
          </cell>
          <cell r="GT63">
            <v>245</v>
          </cell>
          <cell r="GU63">
            <v>5</v>
          </cell>
          <cell r="GV63">
            <v>0</v>
          </cell>
          <cell r="GW63">
            <v>0</v>
          </cell>
          <cell r="GX63">
            <v>65</v>
          </cell>
          <cell r="GY63">
            <v>906</v>
          </cell>
          <cell r="GZ63">
            <v>6</v>
          </cell>
          <cell r="HA63">
            <v>0</v>
          </cell>
          <cell r="HB63">
            <v>0</v>
          </cell>
          <cell r="HC63">
            <v>0</v>
          </cell>
          <cell r="HD63">
            <v>0</v>
          </cell>
          <cell r="HE63">
            <v>0</v>
          </cell>
          <cell r="HF63">
            <v>0</v>
          </cell>
          <cell r="HG63">
            <v>0</v>
          </cell>
          <cell r="HH63">
            <v>0</v>
          </cell>
          <cell r="HI63">
            <v>0</v>
          </cell>
          <cell r="HJ63">
            <v>0</v>
          </cell>
          <cell r="HK63">
            <v>0</v>
          </cell>
          <cell r="HL63">
            <v>0</v>
          </cell>
          <cell r="HM63">
            <v>0</v>
          </cell>
          <cell r="HN63">
            <v>0</v>
          </cell>
          <cell r="HO63">
            <v>0</v>
          </cell>
          <cell r="HP63">
            <v>330</v>
          </cell>
          <cell r="HQ63">
            <v>10</v>
          </cell>
          <cell r="HR63">
            <v>1053</v>
          </cell>
          <cell r="HS63">
            <v>977</v>
          </cell>
        </row>
        <row r="64">
          <cell r="EL64">
            <v>0.57291666666666663</v>
          </cell>
          <cell r="EM64">
            <v>59</v>
          </cell>
          <cell r="EN64">
            <v>0</v>
          </cell>
          <cell r="EO64">
            <v>22</v>
          </cell>
          <cell r="EP64">
            <v>0</v>
          </cell>
          <cell r="EQ64">
            <v>0</v>
          </cell>
          <cell r="ER64">
            <v>0</v>
          </cell>
          <cell r="ES64">
            <v>1</v>
          </cell>
          <cell r="ET64">
            <v>0</v>
          </cell>
          <cell r="EU64">
            <v>2</v>
          </cell>
          <cell r="EV64">
            <v>0</v>
          </cell>
          <cell r="EW64">
            <v>0</v>
          </cell>
          <cell r="EX64">
            <v>0</v>
          </cell>
          <cell r="EY64">
            <v>2</v>
          </cell>
          <cell r="EZ64">
            <v>197</v>
          </cell>
          <cell r="FA64">
            <v>69</v>
          </cell>
          <cell r="FB64">
            <v>2</v>
          </cell>
          <cell r="FC64">
            <v>0</v>
          </cell>
          <cell r="FD64">
            <v>0</v>
          </cell>
          <cell r="FE64">
            <v>9</v>
          </cell>
          <cell r="FF64">
            <v>216</v>
          </cell>
          <cell r="FG64">
            <v>0</v>
          </cell>
          <cell r="FH64">
            <v>0</v>
          </cell>
          <cell r="FI64">
            <v>0</v>
          </cell>
          <cell r="FJ64">
            <v>0</v>
          </cell>
          <cell r="FK64">
            <v>0</v>
          </cell>
          <cell r="FL64">
            <v>0</v>
          </cell>
          <cell r="FM64">
            <v>0</v>
          </cell>
          <cell r="FN64">
            <v>0</v>
          </cell>
          <cell r="FO64">
            <v>0</v>
          </cell>
          <cell r="FP64">
            <v>0</v>
          </cell>
          <cell r="FQ64">
            <v>0</v>
          </cell>
          <cell r="FR64">
            <v>0</v>
          </cell>
          <cell r="FS64">
            <v>0</v>
          </cell>
          <cell r="FT64">
            <v>0</v>
          </cell>
          <cell r="FU64">
            <v>0</v>
          </cell>
          <cell r="FV64">
            <v>0</v>
          </cell>
          <cell r="FW64">
            <v>81</v>
          </cell>
          <cell r="FX64">
            <v>3</v>
          </cell>
          <cell r="FY64">
            <v>270</v>
          </cell>
          <cell r="FZ64">
            <v>225</v>
          </cell>
          <cell r="GE64">
            <v>0.57291666666666663</v>
          </cell>
          <cell r="GF64">
            <v>251</v>
          </cell>
          <cell r="GG64">
            <v>3</v>
          </cell>
          <cell r="GH64">
            <v>103</v>
          </cell>
          <cell r="GI64">
            <v>0</v>
          </cell>
          <cell r="GJ64">
            <v>0</v>
          </cell>
          <cell r="GK64">
            <v>0</v>
          </cell>
          <cell r="GL64">
            <v>7</v>
          </cell>
          <cell r="GM64">
            <v>0</v>
          </cell>
          <cell r="GN64">
            <v>8</v>
          </cell>
          <cell r="GO64">
            <v>0</v>
          </cell>
          <cell r="GP64">
            <v>0</v>
          </cell>
          <cell r="GQ64">
            <v>0</v>
          </cell>
          <cell r="GR64">
            <v>14</v>
          </cell>
          <cell r="GS64">
            <v>823</v>
          </cell>
          <cell r="GT64">
            <v>274</v>
          </cell>
          <cell r="GU64">
            <v>6</v>
          </cell>
          <cell r="GV64">
            <v>0</v>
          </cell>
          <cell r="GW64">
            <v>0</v>
          </cell>
          <cell r="GX64">
            <v>66</v>
          </cell>
          <cell r="GY64">
            <v>912</v>
          </cell>
          <cell r="GZ64">
            <v>20</v>
          </cell>
          <cell r="HA64">
            <v>0</v>
          </cell>
          <cell r="HB64">
            <v>0</v>
          </cell>
          <cell r="HC64">
            <v>0</v>
          </cell>
          <cell r="HD64">
            <v>0</v>
          </cell>
          <cell r="HE64">
            <v>0</v>
          </cell>
          <cell r="HF64">
            <v>0</v>
          </cell>
          <cell r="HG64">
            <v>0</v>
          </cell>
          <cell r="HH64">
            <v>0</v>
          </cell>
          <cell r="HI64">
            <v>0</v>
          </cell>
          <cell r="HJ64">
            <v>0</v>
          </cell>
          <cell r="HK64">
            <v>0</v>
          </cell>
          <cell r="HL64">
            <v>0</v>
          </cell>
          <cell r="HM64">
            <v>0</v>
          </cell>
          <cell r="HN64">
            <v>0</v>
          </cell>
          <cell r="HO64">
            <v>0</v>
          </cell>
          <cell r="HP64">
            <v>357</v>
          </cell>
          <cell r="HQ64">
            <v>15</v>
          </cell>
          <cell r="HR64">
            <v>1117</v>
          </cell>
          <cell r="HS64">
            <v>998</v>
          </cell>
        </row>
        <row r="65">
          <cell r="EL65">
            <v>0.58333333333333404</v>
          </cell>
          <cell r="EM65">
            <v>65</v>
          </cell>
          <cell r="EN65">
            <v>0</v>
          </cell>
          <cell r="EO65">
            <v>21</v>
          </cell>
          <cell r="EP65">
            <v>0</v>
          </cell>
          <cell r="EQ65">
            <v>0</v>
          </cell>
          <cell r="ER65">
            <v>0</v>
          </cell>
          <cell r="ES65">
            <v>2</v>
          </cell>
          <cell r="ET65">
            <v>0</v>
          </cell>
          <cell r="EU65">
            <v>1</v>
          </cell>
          <cell r="EV65">
            <v>0</v>
          </cell>
          <cell r="EW65">
            <v>0</v>
          </cell>
          <cell r="EX65">
            <v>0</v>
          </cell>
          <cell r="EY65">
            <v>1</v>
          </cell>
          <cell r="EZ65">
            <v>193</v>
          </cell>
          <cell r="FA65">
            <v>73</v>
          </cell>
          <cell r="FB65">
            <v>2</v>
          </cell>
          <cell r="FC65">
            <v>0</v>
          </cell>
          <cell r="FD65">
            <v>0</v>
          </cell>
          <cell r="FE65">
            <v>13</v>
          </cell>
          <cell r="FF65">
            <v>236</v>
          </cell>
          <cell r="FG65">
            <v>1</v>
          </cell>
          <cell r="FH65">
            <v>0</v>
          </cell>
          <cell r="FI65">
            <v>0</v>
          </cell>
          <cell r="FJ65">
            <v>0</v>
          </cell>
          <cell r="FK65">
            <v>0</v>
          </cell>
          <cell r="FL65">
            <v>0</v>
          </cell>
          <cell r="FM65">
            <v>0</v>
          </cell>
          <cell r="FN65">
            <v>0</v>
          </cell>
          <cell r="FO65">
            <v>0</v>
          </cell>
          <cell r="FP65">
            <v>0</v>
          </cell>
          <cell r="FQ65">
            <v>0</v>
          </cell>
          <cell r="FR65">
            <v>0</v>
          </cell>
          <cell r="FS65">
            <v>0</v>
          </cell>
          <cell r="FT65">
            <v>0</v>
          </cell>
          <cell r="FU65">
            <v>0</v>
          </cell>
          <cell r="FV65">
            <v>0</v>
          </cell>
          <cell r="FW65">
            <v>86</v>
          </cell>
          <cell r="FX65">
            <v>3</v>
          </cell>
          <cell r="FY65">
            <v>269</v>
          </cell>
          <cell r="FZ65">
            <v>250</v>
          </cell>
          <cell r="GE65">
            <v>0.58333333333333404</v>
          </cell>
          <cell r="GF65">
            <v>252</v>
          </cell>
          <cell r="GG65">
            <v>11</v>
          </cell>
          <cell r="GH65">
            <v>104</v>
          </cell>
          <cell r="GI65">
            <v>0</v>
          </cell>
          <cell r="GJ65">
            <v>0</v>
          </cell>
          <cell r="GK65">
            <v>0</v>
          </cell>
          <cell r="GL65">
            <v>11</v>
          </cell>
          <cell r="GM65">
            <v>0</v>
          </cell>
          <cell r="GN65">
            <v>10</v>
          </cell>
          <cell r="GO65">
            <v>0</v>
          </cell>
          <cell r="GP65">
            <v>0</v>
          </cell>
          <cell r="GQ65">
            <v>0</v>
          </cell>
          <cell r="GR65">
            <v>33</v>
          </cell>
          <cell r="GS65">
            <v>857</v>
          </cell>
          <cell r="GT65">
            <v>266</v>
          </cell>
          <cell r="GU65">
            <v>5</v>
          </cell>
          <cell r="GV65">
            <v>0</v>
          </cell>
          <cell r="GW65">
            <v>0</v>
          </cell>
          <cell r="GX65">
            <v>76</v>
          </cell>
          <cell r="GY65">
            <v>963</v>
          </cell>
          <cell r="GZ65">
            <v>48</v>
          </cell>
          <cell r="HA65">
            <v>0</v>
          </cell>
          <cell r="HB65">
            <v>0</v>
          </cell>
          <cell r="HC65">
            <v>0</v>
          </cell>
          <cell r="HD65">
            <v>0</v>
          </cell>
          <cell r="HE65">
            <v>0</v>
          </cell>
          <cell r="HF65">
            <v>0</v>
          </cell>
          <cell r="HG65">
            <v>0</v>
          </cell>
          <cell r="HH65">
            <v>0</v>
          </cell>
          <cell r="HI65">
            <v>0</v>
          </cell>
          <cell r="HJ65">
            <v>0</v>
          </cell>
          <cell r="HK65">
            <v>0</v>
          </cell>
          <cell r="HL65">
            <v>0</v>
          </cell>
          <cell r="HM65">
            <v>0</v>
          </cell>
          <cell r="HN65">
            <v>0</v>
          </cell>
          <cell r="HO65">
            <v>0</v>
          </cell>
          <cell r="HP65">
            <v>367</v>
          </cell>
          <cell r="HQ65">
            <v>21</v>
          </cell>
          <cell r="HR65">
            <v>1161</v>
          </cell>
          <cell r="HS65">
            <v>1087</v>
          </cell>
        </row>
        <row r="66">
          <cell r="EL66">
            <v>0.59375</v>
          </cell>
          <cell r="EM66">
            <v>67</v>
          </cell>
          <cell r="EN66">
            <v>0</v>
          </cell>
          <cell r="EO66">
            <v>19</v>
          </cell>
          <cell r="EP66">
            <v>0</v>
          </cell>
          <cell r="EQ66">
            <v>0</v>
          </cell>
          <cell r="ER66">
            <v>0</v>
          </cell>
          <cell r="ES66">
            <v>1</v>
          </cell>
          <cell r="ET66">
            <v>0</v>
          </cell>
          <cell r="EU66">
            <v>2</v>
          </cell>
          <cell r="EV66">
            <v>0</v>
          </cell>
          <cell r="EW66">
            <v>0</v>
          </cell>
          <cell r="EX66">
            <v>0</v>
          </cell>
          <cell r="EY66">
            <v>5</v>
          </cell>
          <cell r="EZ66">
            <v>215</v>
          </cell>
          <cell r="FA66">
            <v>49</v>
          </cell>
          <cell r="FB66">
            <v>1</v>
          </cell>
          <cell r="FC66">
            <v>0</v>
          </cell>
          <cell r="FD66">
            <v>0</v>
          </cell>
          <cell r="FE66">
            <v>22</v>
          </cell>
          <cell r="FF66">
            <v>232</v>
          </cell>
          <cell r="FG66">
            <v>5</v>
          </cell>
          <cell r="FH66">
            <v>0</v>
          </cell>
          <cell r="FI66">
            <v>0</v>
          </cell>
          <cell r="FJ66">
            <v>0</v>
          </cell>
          <cell r="FK66">
            <v>0</v>
          </cell>
          <cell r="FL66">
            <v>0</v>
          </cell>
          <cell r="FM66">
            <v>0</v>
          </cell>
          <cell r="FN66">
            <v>0</v>
          </cell>
          <cell r="FO66">
            <v>0</v>
          </cell>
          <cell r="FP66">
            <v>0</v>
          </cell>
          <cell r="FQ66">
            <v>0</v>
          </cell>
          <cell r="FR66">
            <v>0</v>
          </cell>
          <cell r="FS66">
            <v>0</v>
          </cell>
          <cell r="FT66">
            <v>0</v>
          </cell>
          <cell r="FU66">
            <v>0</v>
          </cell>
          <cell r="FV66">
            <v>0</v>
          </cell>
          <cell r="FW66">
            <v>86</v>
          </cell>
          <cell r="FX66">
            <v>3</v>
          </cell>
          <cell r="FY66">
            <v>270</v>
          </cell>
          <cell r="FZ66">
            <v>259</v>
          </cell>
          <cell r="GE66">
            <v>0.59375</v>
          </cell>
          <cell r="GF66">
            <v>285</v>
          </cell>
          <cell r="GG66">
            <v>20</v>
          </cell>
          <cell r="GH66">
            <v>109</v>
          </cell>
          <cell r="GI66">
            <v>0</v>
          </cell>
          <cell r="GJ66">
            <v>0</v>
          </cell>
          <cell r="GK66">
            <v>0</v>
          </cell>
          <cell r="GL66">
            <v>29</v>
          </cell>
          <cell r="GM66">
            <v>7</v>
          </cell>
          <cell r="GN66">
            <v>49</v>
          </cell>
          <cell r="GO66">
            <v>0</v>
          </cell>
          <cell r="GP66">
            <v>0</v>
          </cell>
          <cell r="GQ66">
            <v>0</v>
          </cell>
          <cell r="GR66">
            <v>51</v>
          </cell>
          <cell r="GS66">
            <v>904</v>
          </cell>
          <cell r="GT66">
            <v>266</v>
          </cell>
          <cell r="GU66">
            <v>4</v>
          </cell>
          <cell r="GV66">
            <v>0</v>
          </cell>
          <cell r="GW66">
            <v>0</v>
          </cell>
          <cell r="GX66">
            <v>95</v>
          </cell>
          <cell r="GY66">
            <v>985</v>
          </cell>
          <cell r="GZ66">
            <v>66</v>
          </cell>
          <cell r="HA66">
            <v>0</v>
          </cell>
          <cell r="HB66">
            <v>0</v>
          </cell>
          <cell r="HC66">
            <v>0</v>
          </cell>
          <cell r="HD66">
            <v>0</v>
          </cell>
          <cell r="HE66">
            <v>0</v>
          </cell>
          <cell r="HF66">
            <v>0</v>
          </cell>
          <cell r="HG66">
            <v>0</v>
          </cell>
          <cell r="HH66">
            <v>0</v>
          </cell>
          <cell r="HI66">
            <v>0</v>
          </cell>
          <cell r="HJ66">
            <v>0</v>
          </cell>
          <cell r="HK66">
            <v>0</v>
          </cell>
          <cell r="HL66">
            <v>0</v>
          </cell>
          <cell r="HM66">
            <v>0</v>
          </cell>
          <cell r="HN66">
            <v>0</v>
          </cell>
          <cell r="HO66">
            <v>0</v>
          </cell>
          <cell r="HP66">
            <v>414</v>
          </cell>
          <cell r="HQ66">
            <v>85</v>
          </cell>
          <cell r="HR66">
            <v>1225</v>
          </cell>
          <cell r="HS66">
            <v>1146</v>
          </cell>
        </row>
        <row r="67">
          <cell r="EL67">
            <v>0.60416666666666696</v>
          </cell>
          <cell r="EM67">
            <v>60</v>
          </cell>
          <cell r="EN67">
            <v>3</v>
          </cell>
          <cell r="EO67">
            <v>41</v>
          </cell>
          <cell r="EP67">
            <v>0</v>
          </cell>
          <cell r="EQ67">
            <v>0</v>
          </cell>
          <cell r="ER67">
            <v>0</v>
          </cell>
          <cell r="ES67">
            <v>3</v>
          </cell>
          <cell r="ET67">
            <v>0</v>
          </cell>
          <cell r="EU67">
            <v>3</v>
          </cell>
          <cell r="EV67">
            <v>0</v>
          </cell>
          <cell r="EW67">
            <v>0</v>
          </cell>
          <cell r="EX67">
            <v>0</v>
          </cell>
          <cell r="EY67">
            <v>6</v>
          </cell>
          <cell r="EZ67">
            <v>218</v>
          </cell>
          <cell r="FA67">
            <v>83</v>
          </cell>
          <cell r="FB67">
            <v>1</v>
          </cell>
          <cell r="FC67">
            <v>0</v>
          </cell>
          <cell r="FD67">
            <v>0</v>
          </cell>
          <cell r="FE67">
            <v>22</v>
          </cell>
          <cell r="FF67">
            <v>228</v>
          </cell>
          <cell r="FG67">
            <v>14</v>
          </cell>
          <cell r="FH67">
            <v>0</v>
          </cell>
          <cell r="FI67">
            <v>0</v>
          </cell>
          <cell r="FJ67">
            <v>0</v>
          </cell>
          <cell r="FK67">
            <v>0</v>
          </cell>
          <cell r="FL67">
            <v>0</v>
          </cell>
          <cell r="FM67">
            <v>0</v>
          </cell>
          <cell r="FN67">
            <v>0</v>
          </cell>
          <cell r="FO67">
            <v>0</v>
          </cell>
          <cell r="FP67">
            <v>0</v>
          </cell>
          <cell r="FQ67">
            <v>0</v>
          </cell>
          <cell r="FR67">
            <v>0</v>
          </cell>
          <cell r="FS67">
            <v>0</v>
          </cell>
          <cell r="FT67">
            <v>0</v>
          </cell>
          <cell r="FU67">
            <v>0</v>
          </cell>
          <cell r="FV67">
            <v>0</v>
          </cell>
          <cell r="FW67">
            <v>104</v>
          </cell>
          <cell r="FX67">
            <v>6</v>
          </cell>
          <cell r="FY67">
            <v>308</v>
          </cell>
          <cell r="FZ67">
            <v>264</v>
          </cell>
          <cell r="GE67">
            <v>0.60416666666666696</v>
          </cell>
          <cell r="GF67">
            <v>291</v>
          </cell>
          <cell r="GG67">
            <v>30</v>
          </cell>
          <cell r="GH67">
            <v>120</v>
          </cell>
          <cell r="GI67">
            <v>0</v>
          </cell>
          <cell r="GJ67">
            <v>0</v>
          </cell>
          <cell r="GK67">
            <v>0</v>
          </cell>
          <cell r="GL67">
            <v>47</v>
          </cell>
          <cell r="GM67">
            <v>18</v>
          </cell>
          <cell r="GN67">
            <v>73</v>
          </cell>
          <cell r="GO67">
            <v>0</v>
          </cell>
          <cell r="GP67">
            <v>0</v>
          </cell>
          <cell r="GQ67">
            <v>0</v>
          </cell>
          <cell r="GR67">
            <v>69</v>
          </cell>
          <cell r="GS67">
            <v>891</v>
          </cell>
          <cell r="GT67">
            <v>286</v>
          </cell>
          <cell r="GU67">
            <v>6</v>
          </cell>
          <cell r="GV67">
            <v>0</v>
          </cell>
          <cell r="GW67">
            <v>0</v>
          </cell>
          <cell r="GX67">
            <v>96</v>
          </cell>
          <cell r="GY67">
            <v>1014</v>
          </cell>
          <cell r="GZ67">
            <v>84</v>
          </cell>
          <cell r="HA67">
            <v>1</v>
          </cell>
          <cell r="HB67">
            <v>0</v>
          </cell>
          <cell r="HC67">
            <v>0</v>
          </cell>
          <cell r="HD67">
            <v>0</v>
          </cell>
          <cell r="HE67">
            <v>0</v>
          </cell>
          <cell r="HF67">
            <v>0</v>
          </cell>
          <cell r="HG67">
            <v>0</v>
          </cell>
          <cell r="HH67">
            <v>0</v>
          </cell>
          <cell r="HI67">
            <v>0</v>
          </cell>
          <cell r="HJ67">
            <v>0</v>
          </cell>
          <cell r="HK67">
            <v>0</v>
          </cell>
          <cell r="HL67">
            <v>0</v>
          </cell>
          <cell r="HM67">
            <v>0</v>
          </cell>
          <cell r="HN67">
            <v>0</v>
          </cell>
          <cell r="HO67">
            <v>0</v>
          </cell>
          <cell r="HP67">
            <v>441</v>
          </cell>
          <cell r="HQ67">
            <v>138</v>
          </cell>
          <cell r="HR67">
            <v>1252</v>
          </cell>
          <cell r="HS67">
            <v>1195</v>
          </cell>
        </row>
        <row r="68">
          <cell r="EL68">
            <v>0.61458333333333404</v>
          </cell>
          <cell r="EM68">
            <v>60</v>
          </cell>
          <cell r="EN68">
            <v>8</v>
          </cell>
          <cell r="EO68">
            <v>23</v>
          </cell>
          <cell r="EP68">
            <v>0</v>
          </cell>
          <cell r="EQ68">
            <v>0</v>
          </cell>
          <cell r="ER68">
            <v>0</v>
          </cell>
          <cell r="ES68">
            <v>5</v>
          </cell>
          <cell r="ET68">
            <v>0</v>
          </cell>
          <cell r="EU68">
            <v>4</v>
          </cell>
          <cell r="EV68">
            <v>0</v>
          </cell>
          <cell r="EW68">
            <v>0</v>
          </cell>
          <cell r="EX68">
            <v>0</v>
          </cell>
          <cell r="EY68">
            <v>21</v>
          </cell>
          <cell r="EZ68">
            <v>231</v>
          </cell>
          <cell r="FA68">
            <v>61</v>
          </cell>
          <cell r="FB68">
            <v>1</v>
          </cell>
          <cell r="FC68">
            <v>0</v>
          </cell>
          <cell r="FD68">
            <v>0</v>
          </cell>
          <cell r="FE68">
            <v>19</v>
          </cell>
          <cell r="FF68">
            <v>267</v>
          </cell>
          <cell r="FG68">
            <v>28</v>
          </cell>
          <cell r="FH68">
            <v>0</v>
          </cell>
          <cell r="FI68">
            <v>0</v>
          </cell>
          <cell r="FJ68">
            <v>0</v>
          </cell>
          <cell r="FK68">
            <v>0</v>
          </cell>
          <cell r="FL68">
            <v>0</v>
          </cell>
          <cell r="FM68">
            <v>0</v>
          </cell>
          <cell r="FN68">
            <v>0</v>
          </cell>
          <cell r="FO68">
            <v>0</v>
          </cell>
          <cell r="FP68">
            <v>0</v>
          </cell>
          <cell r="FQ68">
            <v>0</v>
          </cell>
          <cell r="FR68">
            <v>0</v>
          </cell>
          <cell r="FS68">
            <v>0</v>
          </cell>
          <cell r="FT68">
            <v>0</v>
          </cell>
          <cell r="FU68">
            <v>0</v>
          </cell>
          <cell r="FV68">
            <v>0</v>
          </cell>
          <cell r="FW68">
            <v>91</v>
          </cell>
          <cell r="FX68">
            <v>9</v>
          </cell>
          <cell r="FY68">
            <v>314</v>
          </cell>
          <cell r="FZ68">
            <v>314</v>
          </cell>
          <cell r="GE68">
            <v>0.61458333333333404</v>
          </cell>
          <cell r="GF68">
            <v>330</v>
          </cell>
          <cell r="GG68">
            <v>31</v>
          </cell>
          <cell r="GH68">
            <v>115</v>
          </cell>
          <cell r="GI68">
            <v>0</v>
          </cell>
          <cell r="GJ68">
            <v>0</v>
          </cell>
          <cell r="GK68">
            <v>0</v>
          </cell>
          <cell r="GL68">
            <v>69</v>
          </cell>
          <cell r="GM68">
            <v>30</v>
          </cell>
          <cell r="GN68">
            <v>106</v>
          </cell>
          <cell r="GO68">
            <v>0</v>
          </cell>
          <cell r="GP68">
            <v>0</v>
          </cell>
          <cell r="GQ68">
            <v>0</v>
          </cell>
          <cell r="GR68">
            <v>71</v>
          </cell>
          <cell r="GS68">
            <v>926</v>
          </cell>
          <cell r="GT68">
            <v>267</v>
          </cell>
          <cell r="GU68">
            <v>5</v>
          </cell>
          <cell r="GV68">
            <v>0</v>
          </cell>
          <cell r="GW68">
            <v>0</v>
          </cell>
          <cell r="GX68">
            <v>96</v>
          </cell>
          <cell r="GY68">
            <v>1097</v>
          </cell>
          <cell r="GZ68">
            <v>80</v>
          </cell>
          <cell r="HA68">
            <v>1</v>
          </cell>
          <cell r="HB68">
            <v>0</v>
          </cell>
          <cell r="HC68">
            <v>0</v>
          </cell>
          <cell r="HD68">
            <v>0</v>
          </cell>
          <cell r="HE68">
            <v>0</v>
          </cell>
          <cell r="HF68">
            <v>0</v>
          </cell>
          <cell r="HG68">
            <v>0</v>
          </cell>
          <cell r="HH68">
            <v>0</v>
          </cell>
          <cell r="HI68">
            <v>0</v>
          </cell>
          <cell r="HJ68">
            <v>0</v>
          </cell>
          <cell r="HK68">
            <v>0</v>
          </cell>
          <cell r="HL68">
            <v>0</v>
          </cell>
          <cell r="HM68">
            <v>0</v>
          </cell>
          <cell r="HN68">
            <v>0</v>
          </cell>
          <cell r="HO68">
            <v>0</v>
          </cell>
          <cell r="HP68">
            <v>476</v>
          </cell>
          <cell r="HQ68">
            <v>205</v>
          </cell>
          <cell r="HR68">
            <v>1269</v>
          </cell>
          <cell r="HS68">
            <v>1274</v>
          </cell>
        </row>
        <row r="69">
          <cell r="EL69">
            <v>0.625000000000001</v>
          </cell>
          <cell r="EM69">
            <v>98</v>
          </cell>
          <cell r="EN69">
            <v>9</v>
          </cell>
          <cell r="EO69">
            <v>26</v>
          </cell>
          <cell r="EP69">
            <v>0</v>
          </cell>
          <cell r="EQ69">
            <v>0</v>
          </cell>
          <cell r="ER69">
            <v>0</v>
          </cell>
          <cell r="ES69">
            <v>20</v>
          </cell>
          <cell r="ET69">
            <v>7</v>
          </cell>
          <cell r="EU69">
            <v>40</v>
          </cell>
          <cell r="EV69">
            <v>0</v>
          </cell>
          <cell r="EW69">
            <v>0</v>
          </cell>
          <cell r="EX69">
            <v>0</v>
          </cell>
          <cell r="EY69">
            <v>19</v>
          </cell>
          <cell r="EZ69">
            <v>240</v>
          </cell>
          <cell r="FA69">
            <v>73</v>
          </cell>
          <cell r="FB69">
            <v>1</v>
          </cell>
          <cell r="FC69">
            <v>0</v>
          </cell>
          <cell r="FD69">
            <v>0</v>
          </cell>
          <cell r="FE69">
            <v>32</v>
          </cell>
          <cell r="FF69">
            <v>258</v>
          </cell>
          <cell r="FG69">
            <v>19</v>
          </cell>
          <cell r="FH69">
            <v>0</v>
          </cell>
          <cell r="FI69">
            <v>0</v>
          </cell>
          <cell r="FJ69">
            <v>0</v>
          </cell>
          <cell r="FK69">
            <v>0</v>
          </cell>
          <cell r="FL69">
            <v>0</v>
          </cell>
          <cell r="FM69">
            <v>0</v>
          </cell>
          <cell r="FN69">
            <v>0</v>
          </cell>
          <cell r="FO69">
            <v>0</v>
          </cell>
          <cell r="FP69">
            <v>0</v>
          </cell>
          <cell r="FQ69">
            <v>0</v>
          </cell>
          <cell r="FR69">
            <v>0</v>
          </cell>
          <cell r="FS69">
            <v>0</v>
          </cell>
          <cell r="FT69">
            <v>0</v>
          </cell>
          <cell r="FU69">
            <v>0</v>
          </cell>
          <cell r="FV69">
            <v>0</v>
          </cell>
          <cell r="FW69">
            <v>133</v>
          </cell>
          <cell r="FX69">
            <v>67</v>
          </cell>
          <cell r="FY69">
            <v>333</v>
          </cell>
          <cell r="FZ69">
            <v>309</v>
          </cell>
          <cell r="GE69">
            <v>0.625000000000001</v>
          </cell>
          <cell r="GF69">
            <v>362</v>
          </cell>
          <cell r="GG69">
            <v>25</v>
          </cell>
          <cell r="GH69">
            <v>131</v>
          </cell>
          <cell r="GI69">
            <v>0</v>
          </cell>
          <cell r="GJ69">
            <v>0</v>
          </cell>
          <cell r="GK69">
            <v>0</v>
          </cell>
          <cell r="GL69">
            <v>78</v>
          </cell>
          <cell r="GM69">
            <v>32</v>
          </cell>
          <cell r="GN69">
            <v>112</v>
          </cell>
          <cell r="GO69">
            <v>0</v>
          </cell>
          <cell r="GP69">
            <v>0</v>
          </cell>
          <cell r="GQ69">
            <v>0</v>
          </cell>
          <cell r="GR69">
            <v>53</v>
          </cell>
          <cell r="GS69">
            <v>929</v>
          </cell>
          <cell r="GT69">
            <v>271</v>
          </cell>
          <cell r="GU69">
            <v>6</v>
          </cell>
          <cell r="GV69">
            <v>0</v>
          </cell>
          <cell r="GW69">
            <v>0</v>
          </cell>
          <cell r="GX69">
            <v>101</v>
          </cell>
          <cell r="GY69">
            <v>1129</v>
          </cell>
          <cell r="GZ69">
            <v>61</v>
          </cell>
          <cell r="HA69">
            <v>2</v>
          </cell>
          <cell r="HB69">
            <v>0</v>
          </cell>
          <cell r="HC69">
            <v>0</v>
          </cell>
          <cell r="HD69">
            <v>0</v>
          </cell>
          <cell r="HE69">
            <v>0</v>
          </cell>
          <cell r="HF69">
            <v>0</v>
          </cell>
          <cell r="HG69">
            <v>0</v>
          </cell>
          <cell r="HH69">
            <v>0</v>
          </cell>
          <cell r="HI69">
            <v>0</v>
          </cell>
          <cell r="HJ69">
            <v>0</v>
          </cell>
          <cell r="HK69">
            <v>0</v>
          </cell>
          <cell r="HL69">
            <v>0</v>
          </cell>
          <cell r="HM69">
            <v>0</v>
          </cell>
          <cell r="HN69">
            <v>0</v>
          </cell>
          <cell r="HO69">
            <v>0</v>
          </cell>
          <cell r="HP69">
            <v>518</v>
          </cell>
          <cell r="HQ69">
            <v>222</v>
          </cell>
          <cell r="HR69">
            <v>1259</v>
          </cell>
          <cell r="HS69">
            <v>1293</v>
          </cell>
        </row>
        <row r="70">
          <cell r="EL70">
            <v>0.63541666666666696</v>
          </cell>
          <cell r="EM70">
            <v>73</v>
          </cell>
          <cell r="EN70">
            <v>10</v>
          </cell>
          <cell r="EO70">
            <v>30</v>
          </cell>
          <cell r="EP70">
            <v>0</v>
          </cell>
          <cell r="EQ70">
            <v>0</v>
          </cell>
          <cell r="ER70">
            <v>0</v>
          </cell>
          <cell r="ES70">
            <v>19</v>
          </cell>
          <cell r="ET70">
            <v>11</v>
          </cell>
          <cell r="EU70">
            <v>26</v>
          </cell>
          <cell r="EV70">
            <v>0</v>
          </cell>
          <cell r="EW70">
            <v>0</v>
          </cell>
          <cell r="EX70">
            <v>0</v>
          </cell>
          <cell r="EY70">
            <v>23</v>
          </cell>
          <cell r="EZ70">
            <v>202</v>
          </cell>
          <cell r="FA70">
            <v>69</v>
          </cell>
          <cell r="FB70">
            <v>3</v>
          </cell>
          <cell r="FC70">
            <v>0</v>
          </cell>
          <cell r="FD70">
            <v>0</v>
          </cell>
          <cell r="FE70">
            <v>23</v>
          </cell>
          <cell r="FF70">
            <v>261</v>
          </cell>
          <cell r="FG70">
            <v>23</v>
          </cell>
          <cell r="FH70">
            <v>1</v>
          </cell>
          <cell r="FI70">
            <v>0</v>
          </cell>
          <cell r="FJ70">
            <v>0</v>
          </cell>
          <cell r="FK70">
            <v>0</v>
          </cell>
          <cell r="FL70">
            <v>0</v>
          </cell>
          <cell r="FM70">
            <v>0</v>
          </cell>
          <cell r="FN70">
            <v>0</v>
          </cell>
          <cell r="FO70">
            <v>0</v>
          </cell>
          <cell r="FP70">
            <v>0</v>
          </cell>
          <cell r="FQ70">
            <v>0</v>
          </cell>
          <cell r="FR70">
            <v>0</v>
          </cell>
          <cell r="FS70">
            <v>0</v>
          </cell>
          <cell r="FT70">
            <v>0</v>
          </cell>
          <cell r="FU70">
            <v>0</v>
          </cell>
          <cell r="FV70">
            <v>0</v>
          </cell>
          <cell r="FW70">
            <v>113</v>
          </cell>
          <cell r="FX70">
            <v>56</v>
          </cell>
          <cell r="FY70">
            <v>297</v>
          </cell>
          <cell r="FZ70">
            <v>308</v>
          </cell>
          <cell r="GE70">
            <v>0.63541666666666696</v>
          </cell>
          <cell r="GF70">
            <v>374</v>
          </cell>
          <cell r="GG70">
            <v>18</v>
          </cell>
          <cell r="GH70">
            <v>151</v>
          </cell>
          <cell r="GI70">
            <v>0</v>
          </cell>
          <cell r="GJ70">
            <v>0</v>
          </cell>
          <cell r="GK70">
            <v>0</v>
          </cell>
          <cell r="GL70">
            <v>68</v>
          </cell>
          <cell r="GM70">
            <v>26</v>
          </cell>
          <cell r="GN70">
            <v>88</v>
          </cell>
          <cell r="GO70">
            <v>0</v>
          </cell>
          <cell r="GP70">
            <v>0</v>
          </cell>
          <cell r="GQ70">
            <v>0</v>
          </cell>
          <cell r="GR70">
            <v>41</v>
          </cell>
          <cell r="GS70">
            <v>956</v>
          </cell>
          <cell r="GT70">
            <v>287</v>
          </cell>
          <cell r="GU70">
            <v>7</v>
          </cell>
          <cell r="GV70">
            <v>0</v>
          </cell>
          <cell r="GW70">
            <v>0</v>
          </cell>
          <cell r="GX70">
            <v>90</v>
          </cell>
          <cell r="GY70">
            <v>1223</v>
          </cell>
          <cell r="GZ70">
            <v>45</v>
          </cell>
          <cell r="HA70">
            <v>3</v>
          </cell>
          <cell r="HB70">
            <v>0</v>
          </cell>
          <cell r="HC70">
            <v>0</v>
          </cell>
          <cell r="HD70">
            <v>0</v>
          </cell>
          <cell r="HE70">
            <v>0</v>
          </cell>
          <cell r="HF70">
            <v>0</v>
          </cell>
          <cell r="HG70">
            <v>0</v>
          </cell>
          <cell r="HH70">
            <v>0</v>
          </cell>
          <cell r="HI70">
            <v>0</v>
          </cell>
          <cell r="HJ70">
            <v>0</v>
          </cell>
          <cell r="HK70">
            <v>0</v>
          </cell>
          <cell r="HL70">
            <v>0</v>
          </cell>
          <cell r="HM70">
            <v>0</v>
          </cell>
          <cell r="HN70">
            <v>0</v>
          </cell>
          <cell r="HO70">
            <v>0</v>
          </cell>
          <cell r="HP70">
            <v>543</v>
          </cell>
          <cell r="HQ70">
            <v>182</v>
          </cell>
          <cell r="HR70">
            <v>1291</v>
          </cell>
          <cell r="HS70">
            <v>1361</v>
          </cell>
        </row>
        <row r="71">
          <cell r="EL71">
            <v>0.64583333333333404</v>
          </cell>
          <cell r="EM71">
            <v>99</v>
          </cell>
          <cell r="EN71">
            <v>4</v>
          </cell>
          <cell r="EO71">
            <v>36</v>
          </cell>
          <cell r="EP71">
            <v>0</v>
          </cell>
          <cell r="EQ71">
            <v>0</v>
          </cell>
          <cell r="ER71">
            <v>0</v>
          </cell>
          <cell r="ES71">
            <v>25</v>
          </cell>
          <cell r="ET71">
            <v>12</v>
          </cell>
          <cell r="EU71">
            <v>36</v>
          </cell>
          <cell r="EV71">
            <v>0</v>
          </cell>
          <cell r="EW71">
            <v>0</v>
          </cell>
          <cell r="EX71">
            <v>0</v>
          </cell>
          <cell r="EY71">
            <v>8</v>
          </cell>
          <cell r="EZ71">
            <v>253</v>
          </cell>
          <cell r="FA71">
            <v>64</v>
          </cell>
          <cell r="FB71">
            <v>0</v>
          </cell>
          <cell r="FC71">
            <v>0</v>
          </cell>
          <cell r="FD71">
            <v>0</v>
          </cell>
          <cell r="FE71">
            <v>22</v>
          </cell>
          <cell r="FF71">
            <v>311</v>
          </cell>
          <cell r="FG71">
            <v>10</v>
          </cell>
          <cell r="FH71">
            <v>0</v>
          </cell>
          <cell r="FI71">
            <v>0</v>
          </cell>
          <cell r="FJ71">
            <v>0</v>
          </cell>
          <cell r="FK71">
            <v>0</v>
          </cell>
          <cell r="FL71">
            <v>0</v>
          </cell>
          <cell r="FM71">
            <v>0</v>
          </cell>
          <cell r="FN71">
            <v>0</v>
          </cell>
          <cell r="FO71">
            <v>0</v>
          </cell>
          <cell r="FP71">
            <v>0</v>
          </cell>
          <cell r="FQ71">
            <v>0</v>
          </cell>
          <cell r="FR71">
            <v>0</v>
          </cell>
          <cell r="FS71">
            <v>0</v>
          </cell>
          <cell r="FT71">
            <v>0</v>
          </cell>
          <cell r="FU71">
            <v>0</v>
          </cell>
          <cell r="FV71">
            <v>0</v>
          </cell>
          <cell r="FW71">
            <v>139</v>
          </cell>
          <cell r="FX71">
            <v>73</v>
          </cell>
          <cell r="FY71">
            <v>325</v>
          </cell>
          <cell r="FZ71">
            <v>343</v>
          </cell>
          <cell r="GE71">
            <v>0.64583333333333404</v>
          </cell>
          <cell r="GF71">
            <v>414</v>
          </cell>
          <cell r="GG71">
            <v>9</v>
          </cell>
          <cell r="GH71">
            <v>152</v>
          </cell>
          <cell r="GI71">
            <v>0</v>
          </cell>
          <cell r="GJ71">
            <v>0</v>
          </cell>
          <cell r="GK71">
            <v>0</v>
          </cell>
          <cell r="GL71">
            <v>57</v>
          </cell>
          <cell r="GM71">
            <v>16</v>
          </cell>
          <cell r="GN71">
            <v>69</v>
          </cell>
          <cell r="GO71">
            <v>0</v>
          </cell>
          <cell r="GP71">
            <v>0</v>
          </cell>
          <cell r="GQ71">
            <v>0</v>
          </cell>
          <cell r="GR71">
            <v>20</v>
          </cell>
          <cell r="GS71">
            <v>1049</v>
          </cell>
          <cell r="GT71">
            <v>296</v>
          </cell>
          <cell r="GU71">
            <v>6</v>
          </cell>
          <cell r="GV71">
            <v>0</v>
          </cell>
          <cell r="GW71">
            <v>0</v>
          </cell>
          <cell r="GX71">
            <v>80</v>
          </cell>
          <cell r="GY71">
            <v>1272</v>
          </cell>
          <cell r="GZ71">
            <v>26</v>
          </cell>
          <cell r="HA71">
            <v>2</v>
          </cell>
          <cell r="HB71">
            <v>0</v>
          </cell>
          <cell r="HC71">
            <v>0</v>
          </cell>
          <cell r="HD71">
            <v>0</v>
          </cell>
          <cell r="HE71">
            <v>0</v>
          </cell>
          <cell r="HF71">
            <v>0</v>
          </cell>
          <cell r="HG71">
            <v>0</v>
          </cell>
          <cell r="HH71">
            <v>0</v>
          </cell>
          <cell r="HI71">
            <v>0</v>
          </cell>
          <cell r="HJ71">
            <v>0</v>
          </cell>
          <cell r="HK71">
            <v>0</v>
          </cell>
          <cell r="HL71">
            <v>0</v>
          </cell>
          <cell r="HM71">
            <v>0</v>
          </cell>
          <cell r="HN71">
            <v>0</v>
          </cell>
          <cell r="HO71">
            <v>0</v>
          </cell>
          <cell r="HP71">
            <v>575</v>
          </cell>
          <cell r="HQ71">
            <v>142</v>
          </cell>
          <cell r="HR71">
            <v>1371</v>
          </cell>
          <cell r="HS71">
            <v>1380</v>
          </cell>
        </row>
        <row r="72">
          <cell r="EL72">
            <v>0.656250000000001</v>
          </cell>
          <cell r="EM72">
            <v>92</v>
          </cell>
          <cell r="EN72">
            <v>2</v>
          </cell>
          <cell r="EO72">
            <v>39</v>
          </cell>
          <cell r="EP72">
            <v>0</v>
          </cell>
          <cell r="EQ72">
            <v>0</v>
          </cell>
          <cell r="ER72">
            <v>0</v>
          </cell>
          <cell r="ES72">
            <v>14</v>
          </cell>
          <cell r="ET72">
            <v>2</v>
          </cell>
          <cell r="EU72">
            <v>10</v>
          </cell>
          <cell r="EV72">
            <v>0</v>
          </cell>
          <cell r="EW72">
            <v>0</v>
          </cell>
          <cell r="EX72">
            <v>0</v>
          </cell>
          <cell r="EY72">
            <v>3</v>
          </cell>
          <cell r="EZ72">
            <v>234</v>
          </cell>
          <cell r="FA72">
            <v>65</v>
          </cell>
          <cell r="FB72">
            <v>2</v>
          </cell>
          <cell r="FC72">
            <v>0</v>
          </cell>
          <cell r="FD72">
            <v>0</v>
          </cell>
          <cell r="FE72">
            <v>24</v>
          </cell>
          <cell r="FF72">
            <v>299</v>
          </cell>
          <cell r="FG72">
            <v>9</v>
          </cell>
          <cell r="FH72">
            <v>1</v>
          </cell>
          <cell r="FI72">
            <v>0</v>
          </cell>
          <cell r="FJ72">
            <v>0</v>
          </cell>
          <cell r="FK72">
            <v>0</v>
          </cell>
          <cell r="FL72">
            <v>0</v>
          </cell>
          <cell r="FM72">
            <v>0</v>
          </cell>
          <cell r="FN72">
            <v>0</v>
          </cell>
          <cell r="FO72">
            <v>0</v>
          </cell>
          <cell r="FP72">
            <v>0</v>
          </cell>
          <cell r="FQ72">
            <v>0</v>
          </cell>
          <cell r="FR72">
            <v>0</v>
          </cell>
          <cell r="FS72">
            <v>0</v>
          </cell>
          <cell r="FT72">
            <v>0</v>
          </cell>
          <cell r="FU72">
            <v>0</v>
          </cell>
          <cell r="FV72">
            <v>0</v>
          </cell>
          <cell r="FW72">
            <v>133</v>
          </cell>
          <cell r="FX72">
            <v>26</v>
          </cell>
          <cell r="FY72">
            <v>304</v>
          </cell>
          <cell r="FZ72">
            <v>333</v>
          </cell>
          <cell r="GE72">
            <v>0.656250000000001</v>
          </cell>
          <cell r="GF72">
            <v>430</v>
          </cell>
          <cell r="GG72">
            <v>7</v>
          </cell>
          <cell r="GH72">
            <v>149</v>
          </cell>
          <cell r="GI72">
            <v>0</v>
          </cell>
          <cell r="GJ72">
            <v>0</v>
          </cell>
          <cell r="GK72">
            <v>0</v>
          </cell>
          <cell r="GL72">
            <v>36</v>
          </cell>
          <cell r="GM72">
            <v>7</v>
          </cell>
          <cell r="GN72">
            <v>46</v>
          </cell>
          <cell r="GO72">
            <v>0</v>
          </cell>
          <cell r="GP72">
            <v>0</v>
          </cell>
          <cell r="GQ72">
            <v>0</v>
          </cell>
          <cell r="GR72">
            <v>19</v>
          </cell>
          <cell r="GS72">
            <v>1099</v>
          </cell>
          <cell r="GT72">
            <v>336</v>
          </cell>
          <cell r="GU72">
            <v>12</v>
          </cell>
          <cell r="GV72">
            <v>0</v>
          </cell>
          <cell r="GW72">
            <v>0</v>
          </cell>
          <cell r="GX72">
            <v>78</v>
          </cell>
          <cell r="GY72">
            <v>1293</v>
          </cell>
          <cell r="GZ72">
            <v>26</v>
          </cell>
          <cell r="HA72">
            <v>2</v>
          </cell>
          <cell r="HB72">
            <v>0</v>
          </cell>
          <cell r="HC72">
            <v>0</v>
          </cell>
          <cell r="HD72">
            <v>0</v>
          </cell>
          <cell r="HE72">
            <v>0</v>
          </cell>
          <cell r="HF72">
            <v>0</v>
          </cell>
          <cell r="HG72">
            <v>0</v>
          </cell>
          <cell r="HH72">
            <v>0</v>
          </cell>
          <cell r="HI72">
            <v>0</v>
          </cell>
          <cell r="HJ72">
            <v>0</v>
          </cell>
          <cell r="HK72">
            <v>0</v>
          </cell>
          <cell r="HL72">
            <v>0</v>
          </cell>
          <cell r="HM72">
            <v>0</v>
          </cell>
          <cell r="HN72">
            <v>0</v>
          </cell>
          <cell r="HO72">
            <v>0</v>
          </cell>
          <cell r="HP72">
            <v>586</v>
          </cell>
          <cell r="HQ72">
            <v>89</v>
          </cell>
          <cell r="HR72">
            <v>1466</v>
          </cell>
          <cell r="HS72">
            <v>1399</v>
          </cell>
        </row>
        <row r="73">
          <cell r="EL73">
            <v>0.66666666666666663</v>
          </cell>
          <cell r="EM73">
            <v>110</v>
          </cell>
          <cell r="EN73">
            <v>2</v>
          </cell>
          <cell r="EO73">
            <v>46</v>
          </cell>
          <cell r="EP73">
            <v>0</v>
          </cell>
          <cell r="EQ73">
            <v>0</v>
          </cell>
          <cell r="ER73">
            <v>0</v>
          </cell>
          <cell r="ES73">
            <v>10</v>
          </cell>
          <cell r="ET73">
            <v>1</v>
          </cell>
          <cell r="EU73">
            <v>16</v>
          </cell>
          <cell r="EV73">
            <v>0</v>
          </cell>
          <cell r="EW73">
            <v>0</v>
          </cell>
          <cell r="EX73">
            <v>0</v>
          </cell>
          <cell r="EY73">
            <v>7</v>
          </cell>
          <cell r="EZ73">
            <v>267</v>
          </cell>
          <cell r="FA73">
            <v>89</v>
          </cell>
          <cell r="FB73">
            <v>2</v>
          </cell>
          <cell r="FC73">
            <v>0</v>
          </cell>
          <cell r="FD73">
            <v>0</v>
          </cell>
          <cell r="FE73">
            <v>21</v>
          </cell>
          <cell r="FF73">
            <v>352</v>
          </cell>
          <cell r="FG73">
            <v>3</v>
          </cell>
          <cell r="FH73">
            <v>1</v>
          </cell>
          <cell r="FI73">
            <v>0</v>
          </cell>
          <cell r="FJ73">
            <v>0</v>
          </cell>
          <cell r="FK73">
            <v>0</v>
          </cell>
          <cell r="FL73">
            <v>0</v>
          </cell>
          <cell r="FM73">
            <v>0</v>
          </cell>
          <cell r="FN73">
            <v>0</v>
          </cell>
          <cell r="FO73">
            <v>0</v>
          </cell>
          <cell r="FP73">
            <v>0</v>
          </cell>
          <cell r="FQ73">
            <v>0</v>
          </cell>
          <cell r="FR73">
            <v>0</v>
          </cell>
          <cell r="FS73">
            <v>0</v>
          </cell>
          <cell r="FT73">
            <v>0</v>
          </cell>
          <cell r="FU73">
            <v>0</v>
          </cell>
          <cell r="FV73">
            <v>0</v>
          </cell>
          <cell r="FW73">
            <v>158</v>
          </cell>
          <cell r="FX73">
            <v>27</v>
          </cell>
          <cell r="FY73">
            <v>365</v>
          </cell>
          <cell r="FZ73">
            <v>377</v>
          </cell>
          <cell r="GE73">
            <v>0.66666666666666663</v>
          </cell>
          <cell r="GF73">
            <v>411</v>
          </cell>
          <cell r="GG73">
            <v>6</v>
          </cell>
          <cell r="GH73">
            <v>150</v>
          </cell>
          <cell r="GI73">
            <v>0</v>
          </cell>
          <cell r="GJ73">
            <v>0</v>
          </cell>
          <cell r="GK73">
            <v>0</v>
          </cell>
          <cell r="GL73">
            <v>30</v>
          </cell>
          <cell r="GM73">
            <v>6</v>
          </cell>
          <cell r="GN73">
            <v>43</v>
          </cell>
          <cell r="GO73">
            <v>0</v>
          </cell>
          <cell r="GP73">
            <v>0</v>
          </cell>
          <cell r="GQ73">
            <v>0</v>
          </cell>
          <cell r="GR73">
            <v>24</v>
          </cell>
          <cell r="GS73">
            <v>1181</v>
          </cell>
          <cell r="GT73">
            <v>342</v>
          </cell>
          <cell r="GU73">
            <v>11</v>
          </cell>
          <cell r="GV73">
            <v>0</v>
          </cell>
          <cell r="GW73">
            <v>0</v>
          </cell>
          <cell r="GX73">
            <v>74</v>
          </cell>
          <cell r="GY73">
            <v>1325</v>
          </cell>
          <cell r="GZ73">
            <v>24</v>
          </cell>
          <cell r="HA73">
            <v>1</v>
          </cell>
          <cell r="HB73">
            <v>0</v>
          </cell>
          <cell r="HC73">
            <v>0</v>
          </cell>
          <cell r="HD73">
            <v>0</v>
          </cell>
          <cell r="HE73">
            <v>0</v>
          </cell>
          <cell r="HF73">
            <v>0</v>
          </cell>
          <cell r="HG73">
            <v>0</v>
          </cell>
          <cell r="HH73">
            <v>0</v>
          </cell>
          <cell r="HI73">
            <v>0</v>
          </cell>
          <cell r="HJ73">
            <v>0</v>
          </cell>
          <cell r="HK73">
            <v>0</v>
          </cell>
          <cell r="HL73">
            <v>0</v>
          </cell>
          <cell r="HM73">
            <v>0</v>
          </cell>
          <cell r="HN73">
            <v>0</v>
          </cell>
          <cell r="HO73">
            <v>0</v>
          </cell>
          <cell r="HP73">
            <v>567</v>
          </cell>
          <cell r="HQ73">
            <v>79</v>
          </cell>
          <cell r="HR73">
            <v>1558</v>
          </cell>
          <cell r="HS73">
            <v>1424</v>
          </cell>
        </row>
        <row r="74">
          <cell r="EL74">
            <v>0.67708333333333504</v>
          </cell>
          <cell r="EM74">
            <v>113</v>
          </cell>
          <cell r="EN74">
            <v>1</v>
          </cell>
          <cell r="EO74">
            <v>31</v>
          </cell>
          <cell r="EP74">
            <v>0</v>
          </cell>
          <cell r="EQ74">
            <v>0</v>
          </cell>
          <cell r="ER74">
            <v>0</v>
          </cell>
          <cell r="ES74">
            <v>8</v>
          </cell>
          <cell r="ET74">
            <v>1</v>
          </cell>
          <cell r="EU74">
            <v>7</v>
          </cell>
          <cell r="EV74">
            <v>0</v>
          </cell>
          <cell r="EW74">
            <v>0</v>
          </cell>
          <cell r="EX74">
            <v>0</v>
          </cell>
          <cell r="EY74">
            <v>2</v>
          </cell>
          <cell r="EZ74">
            <v>295</v>
          </cell>
          <cell r="FA74">
            <v>78</v>
          </cell>
          <cell r="FB74">
            <v>2</v>
          </cell>
          <cell r="FC74">
            <v>0</v>
          </cell>
          <cell r="FD74">
            <v>0</v>
          </cell>
          <cell r="FE74">
            <v>13</v>
          </cell>
          <cell r="FF74">
            <v>310</v>
          </cell>
          <cell r="FG74">
            <v>4</v>
          </cell>
          <cell r="FH74">
            <v>0</v>
          </cell>
          <cell r="FI74">
            <v>0</v>
          </cell>
          <cell r="FJ74">
            <v>0</v>
          </cell>
          <cell r="FK74">
            <v>0</v>
          </cell>
          <cell r="FL74">
            <v>0</v>
          </cell>
          <cell r="FM74">
            <v>0</v>
          </cell>
          <cell r="FN74">
            <v>0</v>
          </cell>
          <cell r="FO74">
            <v>0</v>
          </cell>
          <cell r="FP74">
            <v>0</v>
          </cell>
          <cell r="FQ74">
            <v>0</v>
          </cell>
          <cell r="FR74">
            <v>0</v>
          </cell>
          <cell r="FS74">
            <v>0</v>
          </cell>
          <cell r="FT74">
            <v>0</v>
          </cell>
          <cell r="FU74">
            <v>0</v>
          </cell>
          <cell r="FV74">
            <v>0</v>
          </cell>
          <cell r="FW74">
            <v>145</v>
          </cell>
          <cell r="FX74">
            <v>16</v>
          </cell>
          <cell r="FY74">
            <v>377</v>
          </cell>
          <cell r="FZ74">
            <v>327</v>
          </cell>
          <cell r="GE74">
            <v>0.67708333333333504</v>
          </cell>
          <cell r="GF74">
            <v>421</v>
          </cell>
          <cell r="GG74">
            <v>4</v>
          </cell>
          <cell r="GH74">
            <v>164</v>
          </cell>
          <cell r="GI74">
            <v>0</v>
          </cell>
          <cell r="GJ74">
            <v>0</v>
          </cell>
          <cell r="GK74">
            <v>0</v>
          </cell>
          <cell r="GL74">
            <v>27</v>
          </cell>
          <cell r="GM74">
            <v>7</v>
          </cell>
          <cell r="GN74">
            <v>34</v>
          </cell>
          <cell r="GO74">
            <v>0</v>
          </cell>
          <cell r="GP74">
            <v>0</v>
          </cell>
          <cell r="GQ74">
            <v>0</v>
          </cell>
          <cell r="GR74">
            <v>19</v>
          </cell>
          <cell r="GS74">
            <v>1135</v>
          </cell>
          <cell r="GT74">
            <v>318</v>
          </cell>
          <cell r="GU74">
            <v>16</v>
          </cell>
          <cell r="GV74">
            <v>0</v>
          </cell>
          <cell r="GW74">
            <v>0</v>
          </cell>
          <cell r="GX74">
            <v>74</v>
          </cell>
          <cell r="GY74">
            <v>1313</v>
          </cell>
          <cell r="GZ74">
            <v>35</v>
          </cell>
          <cell r="HA74">
            <v>0</v>
          </cell>
          <cell r="HB74">
            <v>0</v>
          </cell>
          <cell r="HC74">
            <v>0</v>
          </cell>
          <cell r="HD74">
            <v>0</v>
          </cell>
          <cell r="HE74">
            <v>0</v>
          </cell>
          <cell r="HF74">
            <v>0</v>
          </cell>
          <cell r="HG74">
            <v>0</v>
          </cell>
          <cell r="HH74">
            <v>0</v>
          </cell>
          <cell r="HI74">
            <v>0</v>
          </cell>
          <cell r="HJ74">
            <v>0</v>
          </cell>
          <cell r="HK74">
            <v>0</v>
          </cell>
          <cell r="HL74">
            <v>0</v>
          </cell>
          <cell r="HM74">
            <v>0</v>
          </cell>
          <cell r="HN74">
            <v>0</v>
          </cell>
          <cell r="HO74">
            <v>0</v>
          </cell>
          <cell r="HP74">
            <v>589</v>
          </cell>
          <cell r="HQ74">
            <v>68</v>
          </cell>
          <cell r="HR74">
            <v>1488</v>
          </cell>
          <cell r="HS74">
            <v>1422</v>
          </cell>
        </row>
        <row r="75">
          <cell r="EL75">
            <v>0.6875</v>
          </cell>
          <cell r="EM75">
            <v>115</v>
          </cell>
          <cell r="EN75">
            <v>2</v>
          </cell>
          <cell r="EO75">
            <v>33</v>
          </cell>
          <cell r="EP75">
            <v>0</v>
          </cell>
          <cell r="EQ75">
            <v>0</v>
          </cell>
          <cell r="ER75">
            <v>0</v>
          </cell>
          <cell r="ES75">
            <v>4</v>
          </cell>
          <cell r="ET75">
            <v>3</v>
          </cell>
          <cell r="EU75">
            <v>13</v>
          </cell>
          <cell r="EV75">
            <v>0</v>
          </cell>
          <cell r="EW75">
            <v>0</v>
          </cell>
          <cell r="EX75">
            <v>0</v>
          </cell>
          <cell r="EY75">
            <v>7</v>
          </cell>
          <cell r="EZ75">
            <v>303</v>
          </cell>
          <cell r="FA75">
            <v>104</v>
          </cell>
          <cell r="FB75">
            <v>6</v>
          </cell>
          <cell r="FC75">
            <v>0</v>
          </cell>
          <cell r="FD75">
            <v>0</v>
          </cell>
          <cell r="FE75">
            <v>20</v>
          </cell>
          <cell r="FF75">
            <v>332</v>
          </cell>
          <cell r="FG75">
            <v>10</v>
          </cell>
          <cell r="FH75">
            <v>0</v>
          </cell>
          <cell r="FI75">
            <v>0</v>
          </cell>
          <cell r="FJ75">
            <v>0</v>
          </cell>
          <cell r="FK75">
            <v>0</v>
          </cell>
          <cell r="FL75">
            <v>0</v>
          </cell>
          <cell r="FM75">
            <v>0</v>
          </cell>
          <cell r="FN75">
            <v>0</v>
          </cell>
          <cell r="FO75">
            <v>0</v>
          </cell>
          <cell r="FP75">
            <v>0</v>
          </cell>
          <cell r="FQ75">
            <v>0</v>
          </cell>
          <cell r="FR75">
            <v>0</v>
          </cell>
          <cell r="FS75">
            <v>0</v>
          </cell>
          <cell r="FT75">
            <v>0</v>
          </cell>
          <cell r="FU75">
            <v>0</v>
          </cell>
          <cell r="FV75">
            <v>0</v>
          </cell>
          <cell r="FW75">
            <v>150</v>
          </cell>
          <cell r="FX75">
            <v>20</v>
          </cell>
          <cell r="FY75">
            <v>420</v>
          </cell>
          <cell r="FZ75">
            <v>362</v>
          </cell>
          <cell r="GE75">
            <v>0.6875</v>
          </cell>
          <cell r="GF75">
            <v>382</v>
          </cell>
          <cell r="GG75">
            <v>8</v>
          </cell>
          <cell r="GH75">
            <v>180</v>
          </cell>
          <cell r="GI75">
            <v>0</v>
          </cell>
          <cell r="GJ75">
            <v>0</v>
          </cell>
          <cell r="GK75">
            <v>0</v>
          </cell>
          <cell r="GL75">
            <v>30</v>
          </cell>
          <cell r="GM75">
            <v>7</v>
          </cell>
          <cell r="GN75">
            <v>30</v>
          </cell>
          <cell r="GO75">
            <v>0</v>
          </cell>
          <cell r="GP75">
            <v>0</v>
          </cell>
          <cell r="GQ75">
            <v>0</v>
          </cell>
          <cell r="GR75">
            <v>30</v>
          </cell>
          <cell r="GS75">
            <v>1159</v>
          </cell>
          <cell r="GT75">
            <v>313</v>
          </cell>
          <cell r="GU75">
            <v>18</v>
          </cell>
          <cell r="GV75">
            <v>0</v>
          </cell>
          <cell r="GW75">
            <v>0</v>
          </cell>
          <cell r="GX75">
            <v>74</v>
          </cell>
          <cell r="GY75">
            <v>1384</v>
          </cell>
          <cell r="GZ75">
            <v>43</v>
          </cell>
          <cell r="HA75">
            <v>2</v>
          </cell>
          <cell r="HB75">
            <v>0</v>
          </cell>
          <cell r="HC75">
            <v>0</v>
          </cell>
          <cell r="HD75">
            <v>0</v>
          </cell>
          <cell r="HE75">
            <v>0</v>
          </cell>
          <cell r="HF75">
            <v>0</v>
          </cell>
          <cell r="HG75">
            <v>0</v>
          </cell>
          <cell r="HH75">
            <v>0</v>
          </cell>
          <cell r="HI75">
            <v>0</v>
          </cell>
          <cell r="HJ75">
            <v>0</v>
          </cell>
          <cell r="HK75">
            <v>0</v>
          </cell>
          <cell r="HL75">
            <v>0</v>
          </cell>
          <cell r="HM75">
            <v>0</v>
          </cell>
          <cell r="HN75">
            <v>0</v>
          </cell>
          <cell r="HO75">
            <v>0</v>
          </cell>
          <cell r="HP75">
            <v>570</v>
          </cell>
          <cell r="HQ75">
            <v>67</v>
          </cell>
          <cell r="HR75">
            <v>1520</v>
          </cell>
          <cell r="HS75">
            <v>1503</v>
          </cell>
        </row>
        <row r="76">
          <cell r="EL76">
            <v>0.69791666666666796</v>
          </cell>
          <cell r="EM76">
            <v>73</v>
          </cell>
          <cell r="EN76">
            <v>1</v>
          </cell>
          <cell r="EO76">
            <v>40</v>
          </cell>
          <cell r="EP76">
            <v>0</v>
          </cell>
          <cell r="EQ76">
            <v>0</v>
          </cell>
          <cell r="ER76">
            <v>0</v>
          </cell>
          <cell r="ES76">
            <v>8</v>
          </cell>
          <cell r="ET76">
            <v>1</v>
          </cell>
          <cell r="EU76">
            <v>7</v>
          </cell>
          <cell r="EV76">
            <v>0</v>
          </cell>
          <cell r="EW76">
            <v>0</v>
          </cell>
          <cell r="EX76">
            <v>0</v>
          </cell>
          <cell r="EY76">
            <v>8</v>
          </cell>
          <cell r="EZ76">
            <v>316</v>
          </cell>
          <cell r="FA76">
            <v>71</v>
          </cell>
          <cell r="FB76">
            <v>1</v>
          </cell>
          <cell r="FC76">
            <v>0</v>
          </cell>
          <cell r="FD76">
            <v>0</v>
          </cell>
          <cell r="FE76">
            <v>20</v>
          </cell>
          <cell r="FF76">
            <v>331</v>
          </cell>
          <cell r="FG76">
            <v>7</v>
          </cell>
          <cell r="FH76">
            <v>0</v>
          </cell>
          <cell r="FI76">
            <v>0</v>
          </cell>
          <cell r="FJ76">
            <v>0</v>
          </cell>
          <cell r="FK76">
            <v>0</v>
          </cell>
          <cell r="FL76">
            <v>0</v>
          </cell>
          <cell r="FM76">
            <v>0</v>
          </cell>
          <cell r="FN76">
            <v>0</v>
          </cell>
          <cell r="FO76">
            <v>0</v>
          </cell>
          <cell r="FP76">
            <v>0</v>
          </cell>
          <cell r="FQ76">
            <v>0</v>
          </cell>
          <cell r="FR76">
            <v>0</v>
          </cell>
          <cell r="FS76">
            <v>0</v>
          </cell>
          <cell r="FT76">
            <v>0</v>
          </cell>
          <cell r="FU76">
            <v>0</v>
          </cell>
          <cell r="FV76">
            <v>0</v>
          </cell>
          <cell r="FW76">
            <v>114</v>
          </cell>
          <cell r="FX76">
            <v>16</v>
          </cell>
          <cell r="FY76">
            <v>396</v>
          </cell>
          <cell r="FZ76">
            <v>358</v>
          </cell>
          <cell r="GE76">
            <v>0.69791666666666796</v>
          </cell>
          <cell r="GF76">
            <v>352</v>
          </cell>
          <cell r="GG76">
            <v>12</v>
          </cell>
          <cell r="GH76">
            <v>167</v>
          </cell>
          <cell r="GI76">
            <v>0</v>
          </cell>
          <cell r="GJ76">
            <v>0</v>
          </cell>
          <cell r="GK76">
            <v>0</v>
          </cell>
          <cell r="GL76">
            <v>43</v>
          </cell>
          <cell r="GM76">
            <v>17</v>
          </cell>
          <cell r="GN76">
            <v>34</v>
          </cell>
          <cell r="GO76">
            <v>0</v>
          </cell>
          <cell r="GP76">
            <v>0</v>
          </cell>
          <cell r="GQ76">
            <v>0</v>
          </cell>
          <cell r="GR76">
            <v>39</v>
          </cell>
          <cell r="GS76">
            <v>1115</v>
          </cell>
          <cell r="GT76">
            <v>266</v>
          </cell>
          <cell r="GU76">
            <v>15</v>
          </cell>
          <cell r="GV76">
            <v>0</v>
          </cell>
          <cell r="GW76">
            <v>0</v>
          </cell>
          <cell r="GX76">
            <v>71</v>
          </cell>
          <cell r="GY76">
            <v>1352</v>
          </cell>
          <cell r="GZ76">
            <v>48</v>
          </cell>
          <cell r="HA76">
            <v>2</v>
          </cell>
          <cell r="HB76">
            <v>0</v>
          </cell>
          <cell r="HC76">
            <v>0</v>
          </cell>
          <cell r="HD76">
            <v>0</v>
          </cell>
          <cell r="HE76">
            <v>0</v>
          </cell>
          <cell r="HF76">
            <v>0</v>
          </cell>
          <cell r="HG76">
            <v>0</v>
          </cell>
          <cell r="HH76">
            <v>0</v>
          </cell>
          <cell r="HI76">
            <v>0</v>
          </cell>
          <cell r="HJ76">
            <v>0</v>
          </cell>
          <cell r="HK76">
            <v>0</v>
          </cell>
          <cell r="HL76">
            <v>0</v>
          </cell>
          <cell r="HM76">
            <v>0</v>
          </cell>
          <cell r="HN76">
            <v>0</v>
          </cell>
          <cell r="HO76">
            <v>0</v>
          </cell>
          <cell r="HP76">
            <v>531</v>
          </cell>
          <cell r="HQ76">
            <v>94</v>
          </cell>
          <cell r="HR76">
            <v>1435</v>
          </cell>
          <cell r="HS76">
            <v>1473</v>
          </cell>
        </row>
        <row r="77">
          <cell r="EL77">
            <v>0.70833333333333337</v>
          </cell>
          <cell r="EM77">
            <v>120</v>
          </cell>
          <cell r="EN77">
            <v>0</v>
          </cell>
          <cell r="EO77">
            <v>60</v>
          </cell>
          <cell r="EP77">
            <v>0</v>
          </cell>
          <cell r="EQ77">
            <v>0</v>
          </cell>
          <cell r="ER77">
            <v>0</v>
          </cell>
          <cell r="ES77">
            <v>7</v>
          </cell>
          <cell r="ET77">
            <v>2</v>
          </cell>
          <cell r="EU77">
            <v>7</v>
          </cell>
          <cell r="EV77">
            <v>0</v>
          </cell>
          <cell r="EW77">
            <v>0</v>
          </cell>
          <cell r="EX77">
            <v>0</v>
          </cell>
          <cell r="EY77">
            <v>2</v>
          </cell>
          <cell r="EZ77">
            <v>221</v>
          </cell>
          <cell r="FA77">
            <v>65</v>
          </cell>
          <cell r="FB77">
            <v>7</v>
          </cell>
          <cell r="FC77">
            <v>0</v>
          </cell>
          <cell r="FD77">
            <v>0</v>
          </cell>
          <cell r="FE77">
            <v>21</v>
          </cell>
          <cell r="FF77">
            <v>340</v>
          </cell>
          <cell r="FG77">
            <v>14</v>
          </cell>
          <cell r="FH77">
            <v>0</v>
          </cell>
          <cell r="FI77">
            <v>0</v>
          </cell>
          <cell r="FJ77">
            <v>0</v>
          </cell>
          <cell r="FK77">
            <v>0</v>
          </cell>
          <cell r="FL77">
            <v>0</v>
          </cell>
          <cell r="FM77">
            <v>0</v>
          </cell>
          <cell r="FN77">
            <v>0</v>
          </cell>
          <cell r="FO77">
            <v>0</v>
          </cell>
          <cell r="FP77">
            <v>0</v>
          </cell>
          <cell r="FQ77">
            <v>0</v>
          </cell>
          <cell r="FR77">
            <v>0</v>
          </cell>
          <cell r="FS77">
            <v>0</v>
          </cell>
          <cell r="FT77">
            <v>0</v>
          </cell>
          <cell r="FU77">
            <v>0</v>
          </cell>
          <cell r="FV77">
            <v>0</v>
          </cell>
          <cell r="FW77">
            <v>180</v>
          </cell>
          <cell r="FX77">
            <v>16</v>
          </cell>
          <cell r="FY77">
            <v>295</v>
          </cell>
          <cell r="FZ77">
            <v>375</v>
          </cell>
          <cell r="GE77">
            <v>0.70833333333333337</v>
          </cell>
          <cell r="GF77">
            <v>331</v>
          </cell>
          <cell r="GG77">
            <v>16</v>
          </cell>
          <cell r="GH77">
            <v>143</v>
          </cell>
          <cell r="GI77">
            <v>0</v>
          </cell>
          <cell r="GJ77">
            <v>0</v>
          </cell>
          <cell r="GK77">
            <v>0</v>
          </cell>
          <cell r="GL77">
            <v>45</v>
          </cell>
          <cell r="GM77">
            <v>20</v>
          </cell>
          <cell r="GN77">
            <v>56</v>
          </cell>
          <cell r="GO77">
            <v>0</v>
          </cell>
          <cell r="GP77">
            <v>0</v>
          </cell>
          <cell r="GQ77">
            <v>0</v>
          </cell>
          <cell r="GR77">
            <v>38</v>
          </cell>
          <cell r="GS77">
            <v>1052</v>
          </cell>
          <cell r="GT77">
            <v>254</v>
          </cell>
          <cell r="GU77">
            <v>14</v>
          </cell>
          <cell r="GV77">
            <v>0</v>
          </cell>
          <cell r="GW77">
            <v>0</v>
          </cell>
          <cell r="GX77">
            <v>68</v>
          </cell>
          <cell r="GY77">
            <v>1288</v>
          </cell>
          <cell r="GZ77">
            <v>47</v>
          </cell>
          <cell r="HA77">
            <v>2</v>
          </cell>
          <cell r="HB77">
            <v>0</v>
          </cell>
          <cell r="HC77">
            <v>0</v>
          </cell>
          <cell r="HD77">
            <v>0</v>
          </cell>
          <cell r="HE77">
            <v>0</v>
          </cell>
          <cell r="HF77">
            <v>0</v>
          </cell>
          <cell r="HG77">
            <v>0</v>
          </cell>
          <cell r="HH77">
            <v>0</v>
          </cell>
          <cell r="HI77">
            <v>0</v>
          </cell>
          <cell r="HJ77">
            <v>0</v>
          </cell>
          <cell r="HK77">
            <v>0</v>
          </cell>
          <cell r="HL77">
            <v>0</v>
          </cell>
          <cell r="HM77">
            <v>0</v>
          </cell>
          <cell r="HN77">
            <v>0</v>
          </cell>
          <cell r="HO77">
            <v>0</v>
          </cell>
          <cell r="HP77">
            <v>490</v>
          </cell>
          <cell r="HQ77">
            <v>121</v>
          </cell>
          <cell r="HR77">
            <v>1358</v>
          </cell>
          <cell r="HS77">
            <v>1405</v>
          </cell>
        </row>
        <row r="78">
          <cell r="EL78">
            <v>0.718750000000002</v>
          </cell>
          <cell r="EM78">
            <v>74</v>
          </cell>
          <cell r="EN78">
            <v>5</v>
          </cell>
          <cell r="EO78">
            <v>47</v>
          </cell>
          <cell r="EP78">
            <v>0</v>
          </cell>
          <cell r="EQ78">
            <v>0</v>
          </cell>
          <cell r="ER78">
            <v>0</v>
          </cell>
          <cell r="ES78">
            <v>11</v>
          </cell>
          <cell r="ET78">
            <v>1</v>
          </cell>
          <cell r="EU78">
            <v>3</v>
          </cell>
          <cell r="EV78">
            <v>0</v>
          </cell>
          <cell r="EW78">
            <v>0</v>
          </cell>
          <cell r="EX78">
            <v>0</v>
          </cell>
          <cell r="EY78">
            <v>13</v>
          </cell>
          <cell r="EZ78">
            <v>319</v>
          </cell>
          <cell r="FA78">
            <v>73</v>
          </cell>
          <cell r="FB78">
            <v>4</v>
          </cell>
          <cell r="FC78">
            <v>0</v>
          </cell>
          <cell r="FD78">
            <v>0</v>
          </cell>
          <cell r="FE78">
            <v>13</v>
          </cell>
          <cell r="FF78">
            <v>381</v>
          </cell>
          <cell r="FG78">
            <v>12</v>
          </cell>
          <cell r="FH78">
            <v>2</v>
          </cell>
          <cell r="FI78">
            <v>0</v>
          </cell>
          <cell r="FJ78">
            <v>0</v>
          </cell>
          <cell r="FK78">
            <v>0</v>
          </cell>
          <cell r="FL78">
            <v>0</v>
          </cell>
          <cell r="FM78">
            <v>0</v>
          </cell>
          <cell r="FN78">
            <v>0</v>
          </cell>
          <cell r="FO78">
            <v>0</v>
          </cell>
          <cell r="FP78">
            <v>0</v>
          </cell>
          <cell r="FQ78">
            <v>0</v>
          </cell>
          <cell r="FR78">
            <v>0</v>
          </cell>
          <cell r="FS78">
            <v>0</v>
          </cell>
          <cell r="FT78">
            <v>0</v>
          </cell>
          <cell r="FU78">
            <v>0</v>
          </cell>
          <cell r="FV78">
            <v>0</v>
          </cell>
          <cell r="FW78">
            <v>126</v>
          </cell>
          <cell r="FX78">
            <v>15</v>
          </cell>
          <cell r="FY78">
            <v>409</v>
          </cell>
          <cell r="FZ78">
            <v>408</v>
          </cell>
          <cell r="GE78">
            <v>0.718750000000002</v>
          </cell>
          <cell r="GF78">
            <v>260</v>
          </cell>
          <cell r="GG78">
            <v>19</v>
          </cell>
          <cell r="GH78">
            <v>101</v>
          </cell>
          <cell r="GI78">
            <v>0</v>
          </cell>
          <cell r="GJ78">
            <v>0</v>
          </cell>
          <cell r="GK78">
            <v>0</v>
          </cell>
          <cell r="GL78">
            <v>48</v>
          </cell>
          <cell r="GM78">
            <v>22</v>
          </cell>
          <cell r="GN78">
            <v>59</v>
          </cell>
          <cell r="GO78">
            <v>0</v>
          </cell>
          <cell r="GP78">
            <v>0</v>
          </cell>
          <cell r="GQ78">
            <v>0</v>
          </cell>
          <cell r="GR78">
            <v>42</v>
          </cell>
          <cell r="GS78">
            <v>1071</v>
          </cell>
          <cell r="GT78">
            <v>259</v>
          </cell>
          <cell r="GU78">
            <v>9</v>
          </cell>
          <cell r="GV78">
            <v>0</v>
          </cell>
          <cell r="GW78">
            <v>0</v>
          </cell>
          <cell r="GX78">
            <v>66</v>
          </cell>
          <cell r="GY78">
            <v>1229</v>
          </cell>
          <cell r="GZ78">
            <v>37</v>
          </cell>
          <cell r="HA78">
            <v>2</v>
          </cell>
          <cell r="HB78">
            <v>0</v>
          </cell>
          <cell r="HC78">
            <v>0</v>
          </cell>
          <cell r="HD78">
            <v>0</v>
          </cell>
          <cell r="HE78">
            <v>0</v>
          </cell>
          <cell r="HF78">
            <v>0</v>
          </cell>
          <cell r="HG78">
            <v>0</v>
          </cell>
          <cell r="HH78">
            <v>0</v>
          </cell>
          <cell r="HI78">
            <v>0</v>
          </cell>
          <cell r="HJ78">
            <v>0</v>
          </cell>
          <cell r="HK78">
            <v>0</v>
          </cell>
          <cell r="HL78">
            <v>0</v>
          </cell>
          <cell r="HM78">
            <v>0</v>
          </cell>
          <cell r="HN78">
            <v>0</v>
          </cell>
          <cell r="HO78">
            <v>0</v>
          </cell>
          <cell r="HP78">
            <v>380</v>
          </cell>
          <cell r="HQ78">
            <v>129</v>
          </cell>
          <cell r="HR78">
            <v>1381</v>
          </cell>
          <cell r="HS78">
            <v>1334</v>
          </cell>
        </row>
        <row r="79">
          <cell r="EL79">
            <v>0.72916666666666663</v>
          </cell>
          <cell r="EM79">
            <v>85</v>
          </cell>
          <cell r="EN79">
            <v>6</v>
          </cell>
          <cell r="EO79">
            <v>20</v>
          </cell>
          <cell r="EP79">
            <v>0</v>
          </cell>
          <cell r="EQ79">
            <v>0</v>
          </cell>
          <cell r="ER79">
            <v>0</v>
          </cell>
          <cell r="ES79">
            <v>17</v>
          </cell>
          <cell r="ET79">
            <v>13</v>
          </cell>
          <cell r="EU79">
            <v>17</v>
          </cell>
          <cell r="EV79">
            <v>0</v>
          </cell>
          <cell r="EW79">
            <v>0</v>
          </cell>
          <cell r="EX79">
            <v>0</v>
          </cell>
          <cell r="EY79">
            <v>16</v>
          </cell>
          <cell r="EZ79">
            <v>259</v>
          </cell>
          <cell r="FA79">
            <v>57</v>
          </cell>
          <cell r="FB79">
            <v>3</v>
          </cell>
          <cell r="FC79">
            <v>0</v>
          </cell>
          <cell r="FD79">
            <v>0</v>
          </cell>
          <cell r="FE79">
            <v>17</v>
          </cell>
          <cell r="FF79">
            <v>300</v>
          </cell>
          <cell r="FG79">
            <v>15</v>
          </cell>
          <cell r="FH79">
            <v>0</v>
          </cell>
          <cell r="FI79">
            <v>0</v>
          </cell>
          <cell r="FJ79">
            <v>0</v>
          </cell>
          <cell r="FK79">
            <v>0</v>
          </cell>
          <cell r="FL79">
            <v>0</v>
          </cell>
          <cell r="FM79">
            <v>0</v>
          </cell>
          <cell r="FN79">
            <v>0</v>
          </cell>
          <cell r="FO79">
            <v>0</v>
          </cell>
          <cell r="FP79">
            <v>0</v>
          </cell>
          <cell r="FQ79">
            <v>0</v>
          </cell>
          <cell r="FR79">
            <v>0</v>
          </cell>
          <cell r="FS79">
            <v>0</v>
          </cell>
          <cell r="FT79">
            <v>0</v>
          </cell>
          <cell r="FU79">
            <v>0</v>
          </cell>
          <cell r="FV79">
            <v>0</v>
          </cell>
          <cell r="FW79">
            <v>111</v>
          </cell>
          <cell r="FX79">
            <v>47</v>
          </cell>
          <cell r="FY79">
            <v>335</v>
          </cell>
          <cell r="FZ79">
            <v>332</v>
          </cell>
          <cell r="GE79">
            <v>0.72916666666666663</v>
          </cell>
          <cell r="GF79">
            <v>253</v>
          </cell>
          <cell r="GG79">
            <v>14</v>
          </cell>
          <cell r="GH79">
            <v>77</v>
          </cell>
          <cell r="GI79">
            <v>0</v>
          </cell>
          <cell r="GJ79">
            <v>0</v>
          </cell>
          <cell r="GK79">
            <v>0</v>
          </cell>
          <cell r="GL79">
            <v>43</v>
          </cell>
          <cell r="GM79">
            <v>25</v>
          </cell>
          <cell r="GN79">
            <v>67</v>
          </cell>
          <cell r="GO79">
            <v>0</v>
          </cell>
          <cell r="GP79">
            <v>0</v>
          </cell>
          <cell r="GQ79">
            <v>0</v>
          </cell>
          <cell r="GR79">
            <v>29</v>
          </cell>
          <cell r="GS79">
            <v>991</v>
          </cell>
          <cell r="GT79">
            <v>260</v>
          </cell>
          <cell r="GU79">
            <v>5</v>
          </cell>
          <cell r="GV79">
            <v>0</v>
          </cell>
          <cell r="GW79">
            <v>0</v>
          </cell>
          <cell r="GX79">
            <v>74</v>
          </cell>
          <cell r="GY79">
            <v>1084</v>
          </cell>
          <cell r="GZ79">
            <v>28</v>
          </cell>
          <cell r="HA79">
            <v>1</v>
          </cell>
          <cell r="HB79">
            <v>0</v>
          </cell>
          <cell r="HC79">
            <v>0</v>
          </cell>
          <cell r="HD79">
            <v>0</v>
          </cell>
          <cell r="HE79">
            <v>0</v>
          </cell>
          <cell r="HF79">
            <v>0</v>
          </cell>
          <cell r="HG79">
            <v>0</v>
          </cell>
          <cell r="HH79">
            <v>0</v>
          </cell>
          <cell r="HI79">
            <v>0</v>
          </cell>
          <cell r="HJ79">
            <v>0</v>
          </cell>
          <cell r="HK79">
            <v>0</v>
          </cell>
          <cell r="HL79">
            <v>0</v>
          </cell>
          <cell r="HM79">
            <v>0</v>
          </cell>
          <cell r="HN79">
            <v>0</v>
          </cell>
          <cell r="HO79">
            <v>0</v>
          </cell>
          <cell r="HP79">
            <v>344</v>
          </cell>
          <cell r="HQ79">
            <v>135</v>
          </cell>
          <cell r="HR79">
            <v>1285</v>
          </cell>
          <cell r="HS79">
            <v>1187</v>
          </cell>
        </row>
        <row r="80">
          <cell r="EL80">
            <v>0.73958333333333504</v>
          </cell>
          <cell r="EM80">
            <v>52</v>
          </cell>
          <cell r="EN80">
            <v>5</v>
          </cell>
          <cell r="EO80">
            <v>16</v>
          </cell>
          <cell r="EP80">
            <v>0</v>
          </cell>
          <cell r="EQ80">
            <v>0</v>
          </cell>
          <cell r="ER80">
            <v>0</v>
          </cell>
          <cell r="ES80">
            <v>10</v>
          </cell>
          <cell r="ET80">
            <v>4</v>
          </cell>
          <cell r="EU80">
            <v>29</v>
          </cell>
          <cell r="EV80">
            <v>0</v>
          </cell>
          <cell r="EW80">
            <v>0</v>
          </cell>
          <cell r="EX80">
            <v>0</v>
          </cell>
          <cell r="EY80">
            <v>7</v>
          </cell>
          <cell r="EZ80">
            <v>253</v>
          </cell>
          <cell r="FA80">
            <v>59</v>
          </cell>
          <cell r="FB80">
            <v>0</v>
          </cell>
          <cell r="FC80">
            <v>0</v>
          </cell>
          <cell r="FD80">
            <v>0</v>
          </cell>
          <cell r="FE80">
            <v>17</v>
          </cell>
          <cell r="FF80">
            <v>267</v>
          </cell>
          <cell r="FG80">
            <v>6</v>
          </cell>
          <cell r="FH80">
            <v>0</v>
          </cell>
          <cell r="FI80">
            <v>0</v>
          </cell>
          <cell r="FJ80">
            <v>0</v>
          </cell>
          <cell r="FK80">
            <v>0</v>
          </cell>
          <cell r="FL80">
            <v>0</v>
          </cell>
          <cell r="FM80">
            <v>0</v>
          </cell>
          <cell r="FN80">
            <v>0</v>
          </cell>
          <cell r="FO80">
            <v>0</v>
          </cell>
          <cell r="FP80">
            <v>0</v>
          </cell>
          <cell r="FQ80">
            <v>0</v>
          </cell>
          <cell r="FR80">
            <v>0</v>
          </cell>
          <cell r="FS80">
            <v>0</v>
          </cell>
          <cell r="FT80">
            <v>0</v>
          </cell>
          <cell r="FU80">
            <v>0</v>
          </cell>
          <cell r="FV80">
            <v>0</v>
          </cell>
          <cell r="FW80">
            <v>73</v>
          </cell>
          <cell r="FX80">
            <v>43</v>
          </cell>
          <cell r="FY80">
            <v>319</v>
          </cell>
          <cell r="FZ80">
            <v>290</v>
          </cell>
          <cell r="GE80">
            <v>0.73958333333333504</v>
          </cell>
          <cell r="GF80">
            <v>216</v>
          </cell>
          <cell r="GG80">
            <v>8</v>
          </cell>
          <cell r="GH80">
            <v>71</v>
          </cell>
          <cell r="GI80">
            <v>0</v>
          </cell>
          <cell r="GJ80">
            <v>0</v>
          </cell>
          <cell r="GK80">
            <v>0</v>
          </cell>
          <cell r="GL80">
            <v>27</v>
          </cell>
          <cell r="GM80">
            <v>12</v>
          </cell>
          <cell r="GN80">
            <v>52</v>
          </cell>
          <cell r="GO80">
            <v>0</v>
          </cell>
          <cell r="GP80">
            <v>0</v>
          </cell>
          <cell r="GQ80">
            <v>0</v>
          </cell>
          <cell r="GR80">
            <v>14</v>
          </cell>
          <cell r="GS80">
            <v>897</v>
          </cell>
          <cell r="GT80">
            <v>257</v>
          </cell>
          <cell r="GU80">
            <v>2</v>
          </cell>
          <cell r="GV80">
            <v>0</v>
          </cell>
          <cell r="GW80">
            <v>0</v>
          </cell>
          <cell r="GX80">
            <v>69</v>
          </cell>
          <cell r="GY80">
            <v>1025</v>
          </cell>
          <cell r="GZ80">
            <v>13</v>
          </cell>
          <cell r="HA80">
            <v>1</v>
          </cell>
          <cell r="HB80">
            <v>0</v>
          </cell>
          <cell r="HC80">
            <v>0</v>
          </cell>
          <cell r="HD80">
            <v>0</v>
          </cell>
          <cell r="HE80">
            <v>0</v>
          </cell>
          <cell r="HF80">
            <v>0</v>
          </cell>
          <cell r="HG80">
            <v>0</v>
          </cell>
          <cell r="HH80">
            <v>0</v>
          </cell>
          <cell r="HI80">
            <v>0</v>
          </cell>
          <cell r="HJ80">
            <v>0</v>
          </cell>
          <cell r="HK80">
            <v>0</v>
          </cell>
          <cell r="HL80">
            <v>0</v>
          </cell>
          <cell r="HM80">
            <v>0</v>
          </cell>
          <cell r="HN80">
            <v>0</v>
          </cell>
          <cell r="HO80">
            <v>0</v>
          </cell>
          <cell r="HP80">
            <v>295</v>
          </cell>
          <cell r="HQ80">
            <v>91</v>
          </cell>
          <cell r="HR80">
            <v>1170</v>
          </cell>
          <cell r="HS80">
            <v>1108</v>
          </cell>
        </row>
        <row r="81">
          <cell r="EL81">
            <v>0.750000000000002</v>
          </cell>
          <cell r="EM81">
            <v>49</v>
          </cell>
          <cell r="EN81">
            <v>3</v>
          </cell>
          <cell r="EO81">
            <v>18</v>
          </cell>
          <cell r="EP81">
            <v>0</v>
          </cell>
          <cell r="EQ81">
            <v>0</v>
          </cell>
          <cell r="ER81">
            <v>0</v>
          </cell>
          <cell r="ES81">
            <v>10</v>
          </cell>
          <cell r="ET81">
            <v>4</v>
          </cell>
          <cell r="EU81">
            <v>10</v>
          </cell>
          <cell r="EV81">
            <v>0</v>
          </cell>
          <cell r="EW81">
            <v>0</v>
          </cell>
          <cell r="EX81">
            <v>0</v>
          </cell>
          <cell r="EY81">
            <v>6</v>
          </cell>
          <cell r="EZ81">
            <v>240</v>
          </cell>
          <cell r="FA81">
            <v>70</v>
          </cell>
          <cell r="FB81">
            <v>2</v>
          </cell>
          <cell r="FC81">
            <v>0</v>
          </cell>
          <cell r="FD81">
            <v>0</v>
          </cell>
          <cell r="FE81">
            <v>19</v>
          </cell>
          <cell r="FF81">
            <v>281</v>
          </cell>
          <cell r="FG81">
            <v>4</v>
          </cell>
          <cell r="FH81">
            <v>0</v>
          </cell>
          <cell r="FI81">
            <v>0</v>
          </cell>
          <cell r="FJ81">
            <v>0</v>
          </cell>
          <cell r="FK81">
            <v>0</v>
          </cell>
          <cell r="FL81">
            <v>0</v>
          </cell>
          <cell r="FM81">
            <v>0</v>
          </cell>
          <cell r="FN81">
            <v>0</v>
          </cell>
          <cell r="FO81">
            <v>0</v>
          </cell>
          <cell r="FP81">
            <v>0</v>
          </cell>
          <cell r="FQ81">
            <v>0</v>
          </cell>
          <cell r="FR81">
            <v>0</v>
          </cell>
          <cell r="FS81">
            <v>0</v>
          </cell>
          <cell r="FT81">
            <v>0</v>
          </cell>
          <cell r="FU81">
            <v>0</v>
          </cell>
          <cell r="FV81">
            <v>0</v>
          </cell>
          <cell r="FW81">
            <v>70</v>
          </cell>
          <cell r="FX81">
            <v>24</v>
          </cell>
          <cell r="FY81">
            <v>318</v>
          </cell>
          <cell r="FZ81">
            <v>304</v>
          </cell>
          <cell r="GE81">
            <v>0.750000000000002</v>
          </cell>
          <cell r="GF81">
            <v>207</v>
          </cell>
          <cell r="GG81">
            <v>3</v>
          </cell>
          <cell r="GH81">
            <v>64</v>
          </cell>
          <cell r="GI81">
            <v>0</v>
          </cell>
          <cell r="GJ81">
            <v>0</v>
          </cell>
          <cell r="GK81">
            <v>0</v>
          </cell>
          <cell r="GL81">
            <v>17</v>
          </cell>
          <cell r="GM81">
            <v>8</v>
          </cell>
          <cell r="GN81">
            <v>24</v>
          </cell>
          <cell r="GO81">
            <v>0</v>
          </cell>
          <cell r="GP81">
            <v>0</v>
          </cell>
          <cell r="GQ81">
            <v>0</v>
          </cell>
          <cell r="GR81">
            <v>8</v>
          </cell>
          <cell r="GS81">
            <v>827</v>
          </cell>
          <cell r="GT81">
            <v>233</v>
          </cell>
          <cell r="GU81">
            <v>7</v>
          </cell>
          <cell r="GV81">
            <v>0</v>
          </cell>
          <cell r="GW81">
            <v>0</v>
          </cell>
          <cell r="GX81">
            <v>66</v>
          </cell>
          <cell r="GY81">
            <v>977</v>
          </cell>
          <cell r="GZ81">
            <v>7</v>
          </cell>
          <cell r="HA81">
            <v>1</v>
          </cell>
          <cell r="HB81">
            <v>0</v>
          </cell>
          <cell r="HC81">
            <v>0</v>
          </cell>
          <cell r="HD81">
            <v>0</v>
          </cell>
          <cell r="HE81">
            <v>0</v>
          </cell>
          <cell r="HF81">
            <v>0</v>
          </cell>
          <cell r="HG81">
            <v>0</v>
          </cell>
          <cell r="HH81">
            <v>0</v>
          </cell>
          <cell r="HI81">
            <v>0</v>
          </cell>
          <cell r="HJ81">
            <v>0</v>
          </cell>
          <cell r="HK81">
            <v>0</v>
          </cell>
          <cell r="HL81">
            <v>0</v>
          </cell>
          <cell r="HM81">
            <v>0</v>
          </cell>
          <cell r="HN81">
            <v>0</v>
          </cell>
          <cell r="HO81">
            <v>0</v>
          </cell>
          <cell r="HP81">
            <v>274</v>
          </cell>
          <cell r="HQ81">
            <v>49</v>
          </cell>
          <cell r="HR81">
            <v>1075</v>
          </cell>
          <cell r="HS81">
            <v>1051</v>
          </cell>
        </row>
        <row r="82">
          <cell r="EL82">
            <v>0.76041666666666896</v>
          </cell>
          <cell r="EM82">
            <v>67</v>
          </cell>
          <cell r="EN82">
            <v>0</v>
          </cell>
          <cell r="EO82">
            <v>23</v>
          </cell>
          <cell r="EP82">
            <v>0</v>
          </cell>
          <cell r="EQ82">
            <v>0</v>
          </cell>
          <cell r="ER82">
            <v>0</v>
          </cell>
          <cell r="ES82">
            <v>6</v>
          </cell>
          <cell r="ET82">
            <v>4</v>
          </cell>
          <cell r="EU82">
            <v>11</v>
          </cell>
          <cell r="EV82">
            <v>0</v>
          </cell>
          <cell r="EW82">
            <v>0</v>
          </cell>
          <cell r="EX82">
            <v>0</v>
          </cell>
          <cell r="EY82">
            <v>0</v>
          </cell>
          <cell r="EZ82">
            <v>239</v>
          </cell>
          <cell r="FA82">
            <v>74</v>
          </cell>
          <cell r="FB82">
            <v>0</v>
          </cell>
          <cell r="FC82">
            <v>0</v>
          </cell>
          <cell r="FD82">
            <v>0</v>
          </cell>
          <cell r="FE82">
            <v>21</v>
          </cell>
          <cell r="FF82">
            <v>236</v>
          </cell>
          <cell r="FG82">
            <v>3</v>
          </cell>
          <cell r="FH82">
            <v>1</v>
          </cell>
          <cell r="FI82">
            <v>0</v>
          </cell>
          <cell r="FJ82">
            <v>0</v>
          </cell>
          <cell r="FK82">
            <v>0</v>
          </cell>
          <cell r="FL82">
            <v>0</v>
          </cell>
          <cell r="FM82">
            <v>0</v>
          </cell>
          <cell r="FN82">
            <v>0</v>
          </cell>
          <cell r="FO82">
            <v>0</v>
          </cell>
          <cell r="FP82">
            <v>0</v>
          </cell>
          <cell r="FQ82">
            <v>0</v>
          </cell>
          <cell r="FR82">
            <v>0</v>
          </cell>
          <cell r="FS82">
            <v>0</v>
          </cell>
          <cell r="FT82">
            <v>0</v>
          </cell>
          <cell r="FU82">
            <v>0</v>
          </cell>
          <cell r="FV82">
            <v>0</v>
          </cell>
          <cell r="FW82">
            <v>90</v>
          </cell>
          <cell r="FX82">
            <v>21</v>
          </cell>
          <cell r="FY82">
            <v>313</v>
          </cell>
          <cell r="FZ82">
            <v>261</v>
          </cell>
          <cell r="GE82">
            <v>0.76041666666666896</v>
          </cell>
          <cell r="GF82">
            <v>197</v>
          </cell>
          <cell r="GG82">
            <v>0</v>
          </cell>
          <cell r="GH82">
            <v>57</v>
          </cell>
          <cell r="GI82">
            <v>0</v>
          </cell>
          <cell r="GJ82">
            <v>0</v>
          </cell>
          <cell r="GK82">
            <v>0</v>
          </cell>
          <cell r="GL82">
            <v>7</v>
          </cell>
          <cell r="GM82">
            <v>4</v>
          </cell>
          <cell r="GN82">
            <v>16</v>
          </cell>
          <cell r="GO82">
            <v>0</v>
          </cell>
          <cell r="GP82">
            <v>0</v>
          </cell>
          <cell r="GQ82">
            <v>0</v>
          </cell>
          <cell r="GR82">
            <v>3</v>
          </cell>
          <cell r="GS82">
            <v>755</v>
          </cell>
          <cell r="GT82">
            <v>203</v>
          </cell>
          <cell r="GU82">
            <v>6</v>
          </cell>
          <cell r="GV82">
            <v>0</v>
          </cell>
          <cell r="GW82">
            <v>0</v>
          </cell>
          <cell r="GX82">
            <v>58</v>
          </cell>
          <cell r="GY82">
            <v>888</v>
          </cell>
          <cell r="GZ82">
            <v>4</v>
          </cell>
          <cell r="HA82">
            <v>1</v>
          </cell>
          <cell r="HB82">
            <v>0</v>
          </cell>
          <cell r="HC82">
            <v>0</v>
          </cell>
          <cell r="HD82">
            <v>0</v>
          </cell>
          <cell r="HE82">
            <v>0</v>
          </cell>
          <cell r="HF82">
            <v>0</v>
          </cell>
          <cell r="HG82">
            <v>0</v>
          </cell>
          <cell r="HH82">
            <v>0</v>
          </cell>
          <cell r="HI82">
            <v>0</v>
          </cell>
          <cell r="HJ82">
            <v>0</v>
          </cell>
          <cell r="HK82">
            <v>0</v>
          </cell>
          <cell r="HL82">
            <v>0</v>
          </cell>
          <cell r="HM82">
            <v>0</v>
          </cell>
          <cell r="HN82">
            <v>0</v>
          </cell>
          <cell r="HO82">
            <v>0</v>
          </cell>
          <cell r="HP82">
            <v>254</v>
          </cell>
          <cell r="HQ82">
            <v>27</v>
          </cell>
          <cell r="HR82">
            <v>967</v>
          </cell>
          <cell r="HS82">
            <v>951</v>
          </cell>
        </row>
        <row r="83">
          <cell r="EL83">
            <v>0.77083333333333504</v>
          </cell>
          <cell r="EM83">
            <v>48</v>
          </cell>
          <cell r="EN83">
            <v>0</v>
          </cell>
          <cell r="EO83">
            <v>14</v>
          </cell>
          <cell r="EP83">
            <v>0</v>
          </cell>
          <cell r="EQ83">
            <v>0</v>
          </cell>
          <cell r="ER83">
            <v>0</v>
          </cell>
          <cell r="ES83">
            <v>1</v>
          </cell>
          <cell r="ET83">
            <v>0</v>
          </cell>
          <cell r="EU83">
            <v>2</v>
          </cell>
          <cell r="EV83">
            <v>0</v>
          </cell>
          <cell r="EW83">
            <v>0</v>
          </cell>
          <cell r="EX83">
            <v>0</v>
          </cell>
          <cell r="EY83">
            <v>1</v>
          </cell>
          <cell r="EZ83">
            <v>165</v>
          </cell>
          <cell r="FA83">
            <v>54</v>
          </cell>
          <cell r="FB83">
            <v>0</v>
          </cell>
          <cell r="FC83">
            <v>0</v>
          </cell>
          <cell r="FD83">
            <v>0</v>
          </cell>
          <cell r="FE83">
            <v>12</v>
          </cell>
          <cell r="FF83">
            <v>241</v>
          </cell>
          <cell r="FG83">
            <v>0</v>
          </cell>
          <cell r="FH83">
            <v>0</v>
          </cell>
          <cell r="FI83">
            <v>0</v>
          </cell>
          <cell r="FJ83">
            <v>0</v>
          </cell>
          <cell r="FK83">
            <v>0</v>
          </cell>
          <cell r="FL83">
            <v>0</v>
          </cell>
          <cell r="FM83">
            <v>0</v>
          </cell>
          <cell r="FN83">
            <v>0</v>
          </cell>
          <cell r="FO83">
            <v>0</v>
          </cell>
          <cell r="FP83">
            <v>0</v>
          </cell>
          <cell r="FQ83">
            <v>0</v>
          </cell>
          <cell r="FR83">
            <v>0</v>
          </cell>
          <cell r="FS83">
            <v>0</v>
          </cell>
          <cell r="FT83">
            <v>0</v>
          </cell>
          <cell r="FU83">
            <v>0</v>
          </cell>
          <cell r="FV83">
            <v>0</v>
          </cell>
          <cell r="FW83">
            <v>62</v>
          </cell>
          <cell r="FX83">
            <v>3</v>
          </cell>
          <cell r="FY83">
            <v>220</v>
          </cell>
          <cell r="FZ83">
            <v>253</v>
          </cell>
          <cell r="GE83">
            <v>0.77083333333333504</v>
          </cell>
          <cell r="GF83">
            <v>149</v>
          </cell>
          <cell r="GG83">
            <v>0</v>
          </cell>
          <cell r="GH83">
            <v>48</v>
          </cell>
          <cell r="GI83">
            <v>0</v>
          </cell>
          <cell r="GJ83">
            <v>0</v>
          </cell>
          <cell r="GK83">
            <v>0</v>
          </cell>
          <cell r="GL83">
            <v>3</v>
          </cell>
          <cell r="GM83">
            <v>0</v>
          </cell>
          <cell r="GN83">
            <v>7</v>
          </cell>
          <cell r="GO83">
            <v>0</v>
          </cell>
          <cell r="GP83">
            <v>0</v>
          </cell>
          <cell r="GQ83">
            <v>0</v>
          </cell>
          <cell r="GR83">
            <v>6</v>
          </cell>
          <cell r="GS83">
            <v>665</v>
          </cell>
          <cell r="GT83">
            <v>178</v>
          </cell>
          <cell r="GU83">
            <v>7</v>
          </cell>
          <cell r="GV83">
            <v>0</v>
          </cell>
          <cell r="GW83">
            <v>0</v>
          </cell>
          <cell r="GX83">
            <v>45</v>
          </cell>
          <cell r="GY83">
            <v>849</v>
          </cell>
          <cell r="GZ83">
            <v>2</v>
          </cell>
          <cell r="HA83">
            <v>0</v>
          </cell>
          <cell r="HB83">
            <v>0</v>
          </cell>
          <cell r="HC83">
            <v>0</v>
          </cell>
          <cell r="HD83">
            <v>0</v>
          </cell>
          <cell r="HE83">
            <v>0</v>
          </cell>
          <cell r="HF83">
            <v>0</v>
          </cell>
          <cell r="HG83">
            <v>0</v>
          </cell>
          <cell r="HH83">
            <v>0</v>
          </cell>
          <cell r="HI83">
            <v>0</v>
          </cell>
          <cell r="HJ83">
            <v>0</v>
          </cell>
          <cell r="HK83">
            <v>0</v>
          </cell>
          <cell r="HL83">
            <v>0</v>
          </cell>
          <cell r="HM83">
            <v>0</v>
          </cell>
          <cell r="HN83">
            <v>0</v>
          </cell>
          <cell r="HO83">
            <v>0</v>
          </cell>
          <cell r="HP83">
            <v>197</v>
          </cell>
          <cell r="HQ83">
            <v>10</v>
          </cell>
          <cell r="HR83">
            <v>856</v>
          </cell>
          <cell r="HS83">
            <v>896</v>
          </cell>
        </row>
        <row r="84">
          <cell r="EL84">
            <v>0.781250000000002</v>
          </cell>
          <cell r="EM84">
            <v>43</v>
          </cell>
          <cell r="EN84">
            <v>0</v>
          </cell>
          <cell r="EO84">
            <v>9</v>
          </cell>
          <cell r="EP84">
            <v>0</v>
          </cell>
          <cell r="EQ84">
            <v>0</v>
          </cell>
          <cell r="ER84">
            <v>0</v>
          </cell>
          <cell r="ES84">
            <v>0</v>
          </cell>
          <cell r="ET84">
            <v>0</v>
          </cell>
          <cell r="EU84">
            <v>1</v>
          </cell>
          <cell r="EV84">
            <v>0</v>
          </cell>
          <cell r="EW84">
            <v>0</v>
          </cell>
          <cell r="EX84">
            <v>0</v>
          </cell>
          <cell r="EY84">
            <v>1</v>
          </cell>
          <cell r="EZ84">
            <v>183</v>
          </cell>
          <cell r="FA84">
            <v>35</v>
          </cell>
          <cell r="FB84">
            <v>5</v>
          </cell>
          <cell r="FC84">
            <v>0</v>
          </cell>
          <cell r="FD84">
            <v>0</v>
          </cell>
          <cell r="FE84">
            <v>14</v>
          </cell>
          <cell r="FF84">
            <v>219</v>
          </cell>
          <cell r="FG84">
            <v>0</v>
          </cell>
          <cell r="FH84">
            <v>0</v>
          </cell>
          <cell r="FI84">
            <v>0</v>
          </cell>
          <cell r="FJ84">
            <v>0</v>
          </cell>
          <cell r="FK84">
            <v>0</v>
          </cell>
          <cell r="FL84">
            <v>0</v>
          </cell>
          <cell r="FM84">
            <v>0</v>
          </cell>
          <cell r="FN84">
            <v>0</v>
          </cell>
          <cell r="FO84">
            <v>0</v>
          </cell>
          <cell r="FP84">
            <v>0</v>
          </cell>
          <cell r="FQ84">
            <v>0</v>
          </cell>
          <cell r="FR84">
            <v>0</v>
          </cell>
          <cell r="FS84">
            <v>0</v>
          </cell>
          <cell r="FT84">
            <v>0</v>
          </cell>
          <cell r="FU84">
            <v>0</v>
          </cell>
          <cell r="FV84">
            <v>0</v>
          </cell>
          <cell r="FW84">
            <v>52</v>
          </cell>
          <cell r="FX84">
            <v>1</v>
          </cell>
          <cell r="FY84">
            <v>224</v>
          </cell>
          <cell r="FZ84">
            <v>233</v>
          </cell>
          <cell r="GE84">
            <v>0.781250000000002</v>
          </cell>
          <cell r="GF84">
            <v>121</v>
          </cell>
          <cell r="GG84">
            <v>0</v>
          </cell>
          <cell r="GH84">
            <v>43</v>
          </cell>
          <cell r="GI84">
            <v>0</v>
          </cell>
          <cell r="GJ84">
            <v>0</v>
          </cell>
          <cell r="GK84">
            <v>0</v>
          </cell>
          <cell r="GL84">
            <v>2</v>
          </cell>
          <cell r="GM84">
            <v>0</v>
          </cell>
          <cell r="GN84">
            <v>5</v>
          </cell>
          <cell r="GO84">
            <v>0</v>
          </cell>
          <cell r="GP84">
            <v>0</v>
          </cell>
          <cell r="GQ84">
            <v>0</v>
          </cell>
          <cell r="GR84">
            <v>5</v>
          </cell>
          <cell r="GS84">
            <v>691</v>
          </cell>
          <cell r="GT84">
            <v>157</v>
          </cell>
          <cell r="GU84">
            <v>11</v>
          </cell>
          <cell r="GV84">
            <v>0</v>
          </cell>
          <cell r="GW84">
            <v>0</v>
          </cell>
          <cell r="GX84">
            <v>46</v>
          </cell>
          <cell r="GY84">
            <v>782</v>
          </cell>
          <cell r="GZ84">
            <v>2</v>
          </cell>
          <cell r="HA84">
            <v>1</v>
          </cell>
          <cell r="HB84">
            <v>0</v>
          </cell>
          <cell r="HC84">
            <v>0</v>
          </cell>
          <cell r="HD84">
            <v>0</v>
          </cell>
          <cell r="HE84">
            <v>0</v>
          </cell>
          <cell r="HF84">
            <v>0</v>
          </cell>
          <cell r="HG84">
            <v>0</v>
          </cell>
          <cell r="HH84">
            <v>0</v>
          </cell>
          <cell r="HI84">
            <v>0</v>
          </cell>
          <cell r="HJ84">
            <v>0</v>
          </cell>
          <cell r="HK84">
            <v>0</v>
          </cell>
          <cell r="HL84">
            <v>0</v>
          </cell>
          <cell r="HM84">
            <v>0</v>
          </cell>
          <cell r="HN84">
            <v>0</v>
          </cell>
          <cell r="HO84">
            <v>0</v>
          </cell>
          <cell r="HP84">
            <v>164</v>
          </cell>
          <cell r="HQ84">
            <v>7</v>
          </cell>
          <cell r="HR84">
            <v>864</v>
          </cell>
          <cell r="HS84">
            <v>831</v>
          </cell>
        </row>
        <row r="85">
          <cell r="EL85">
            <v>0.79166666666666896</v>
          </cell>
          <cell r="EM85">
            <v>39</v>
          </cell>
          <cell r="EN85">
            <v>0</v>
          </cell>
          <cell r="EO85">
            <v>11</v>
          </cell>
          <cell r="EP85">
            <v>0</v>
          </cell>
          <cell r="EQ85">
            <v>0</v>
          </cell>
          <cell r="ER85">
            <v>0</v>
          </cell>
          <cell r="ES85">
            <v>0</v>
          </cell>
          <cell r="ET85">
            <v>0</v>
          </cell>
          <cell r="EU85">
            <v>2</v>
          </cell>
          <cell r="EV85">
            <v>0</v>
          </cell>
          <cell r="EW85">
            <v>0</v>
          </cell>
          <cell r="EX85">
            <v>0</v>
          </cell>
          <cell r="EY85">
            <v>1</v>
          </cell>
          <cell r="EZ85">
            <v>168</v>
          </cell>
          <cell r="FA85">
            <v>40</v>
          </cell>
          <cell r="FB85">
            <v>1</v>
          </cell>
          <cell r="FC85">
            <v>0</v>
          </cell>
          <cell r="FD85">
            <v>0</v>
          </cell>
          <cell r="FE85">
            <v>11</v>
          </cell>
          <cell r="FF85">
            <v>192</v>
          </cell>
          <cell r="FG85">
            <v>1</v>
          </cell>
          <cell r="FH85">
            <v>0</v>
          </cell>
          <cell r="FI85">
            <v>0</v>
          </cell>
          <cell r="FJ85">
            <v>0</v>
          </cell>
          <cell r="FK85">
            <v>0</v>
          </cell>
          <cell r="FL85">
            <v>0</v>
          </cell>
          <cell r="FM85">
            <v>0</v>
          </cell>
          <cell r="FN85">
            <v>0</v>
          </cell>
          <cell r="FO85">
            <v>0</v>
          </cell>
          <cell r="FP85">
            <v>0</v>
          </cell>
          <cell r="FQ85">
            <v>0</v>
          </cell>
          <cell r="FR85">
            <v>0</v>
          </cell>
          <cell r="FS85">
            <v>0</v>
          </cell>
          <cell r="FT85">
            <v>0</v>
          </cell>
          <cell r="FU85">
            <v>0</v>
          </cell>
          <cell r="FV85">
            <v>0</v>
          </cell>
          <cell r="FW85">
            <v>50</v>
          </cell>
          <cell r="FX85">
            <v>2</v>
          </cell>
          <cell r="FY85">
            <v>210</v>
          </cell>
          <cell r="FZ85">
            <v>204</v>
          </cell>
          <cell r="GE85">
            <v>0.79166666666666896</v>
          </cell>
          <cell r="GF85">
            <v>103</v>
          </cell>
          <cell r="GG85">
            <v>0</v>
          </cell>
          <cell r="GH85">
            <v>41</v>
          </cell>
          <cell r="GI85">
            <v>0</v>
          </cell>
          <cell r="GJ85">
            <v>0</v>
          </cell>
          <cell r="GK85">
            <v>0</v>
          </cell>
          <cell r="GL85">
            <v>2</v>
          </cell>
          <cell r="GM85">
            <v>0</v>
          </cell>
          <cell r="GN85">
            <v>4</v>
          </cell>
          <cell r="GO85">
            <v>0</v>
          </cell>
          <cell r="GP85">
            <v>0</v>
          </cell>
          <cell r="GQ85">
            <v>0</v>
          </cell>
          <cell r="GR85">
            <v>5</v>
          </cell>
          <cell r="GS85">
            <v>641</v>
          </cell>
          <cell r="GT85">
            <v>158</v>
          </cell>
          <cell r="GU85">
            <v>6</v>
          </cell>
          <cell r="GV85">
            <v>0</v>
          </cell>
          <cell r="GW85">
            <v>0</v>
          </cell>
          <cell r="GX85">
            <v>41</v>
          </cell>
          <cell r="GY85">
            <v>708</v>
          </cell>
          <cell r="GZ85">
            <v>2</v>
          </cell>
          <cell r="HA85">
            <v>1</v>
          </cell>
          <cell r="HB85">
            <v>0</v>
          </cell>
          <cell r="HC85">
            <v>0</v>
          </cell>
          <cell r="HD85">
            <v>0</v>
          </cell>
          <cell r="HE85">
            <v>0</v>
          </cell>
          <cell r="HF85">
            <v>0</v>
          </cell>
          <cell r="HG85">
            <v>0</v>
          </cell>
          <cell r="HH85">
            <v>0</v>
          </cell>
          <cell r="HI85">
            <v>0</v>
          </cell>
          <cell r="HJ85">
            <v>0</v>
          </cell>
          <cell r="HK85">
            <v>0</v>
          </cell>
          <cell r="HL85">
            <v>0</v>
          </cell>
          <cell r="HM85">
            <v>0</v>
          </cell>
          <cell r="HN85">
            <v>0</v>
          </cell>
          <cell r="HO85">
            <v>0</v>
          </cell>
          <cell r="HP85">
            <v>144</v>
          </cell>
          <cell r="HQ85">
            <v>6</v>
          </cell>
          <cell r="HR85">
            <v>810</v>
          </cell>
          <cell r="HS85">
            <v>752</v>
          </cell>
        </row>
        <row r="86">
          <cell r="EL86">
            <v>0.80208333333333603</v>
          </cell>
          <cell r="EM86">
            <v>19</v>
          </cell>
          <cell r="EN86">
            <v>0</v>
          </cell>
          <cell r="EO86">
            <v>14</v>
          </cell>
          <cell r="EP86">
            <v>0</v>
          </cell>
          <cell r="EQ86">
            <v>0</v>
          </cell>
          <cell r="ER86">
            <v>0</v>
          </cell>
          <cell r="ES86">
            <v>2</v>
          </cell>
          <cell r="ET86">
            <v>0</v>
          </cell>
          <cell r="EU86">
            <v>2</v>
          </cell>
          <cell r="EV86">
            <v>0</v>
          </cell>
          <cell r="EW86">
            <v>0</v>
          </cell>
          <cell r="EX86">
            <v>0</v>
          </cell>
          <cell r="EY86">
            <v>3</v>
          </cell>
          <cell r="EZ86">
            <v>149</v>
          </cell>
          <cell r="FA86">
            <v>49</v>
          </cell>
          <cell r="FB86">
            <v>1</v>
          </cell>
          <cell r="FC86">
            <v>0</v>
          </cell>
          <cell r="FD86">
            <v>0</v>
          </cell>
          <cell r="FE86">
            <v>8</v>
          </cell>
          <cell r="FF86">
            <v>197</v>
          </cell>
          <cell r="FG86">
            <v>1</v>
          </cell>
          <cell r="FH86">
            <v>0</v>
          </cell>
          <cell r="FI86">
            <v>0</v>
          </cell>
          <cell r="FJ86">
            <v>0</v>
          </cell>
          <cell r="FK86">
            <v>0</v>
          </cell>
          <cell r="FL86">
            <v>0</v>
          </cell>
          <cell r="FM86">
            <v>0</v>
          </cell>
          <cell r="FN86">
            <v>0</v>
          </cell>
          <cell r="FO86">
            <v>0</v>
          </cell>
          <cell r="FP86">
            <v>0</v>
          </cell>
          <cell r="FQ86">
            <v>0</v>
          </cell>
          <cell r="FR86">
            <v>0</v>
          </cell>
          <cell r="FS86">
            <v>0</v>
          </cell>
          <cell r="FT86">
            <v>0</v>
          </cell>
          <cell r="FU86">
            <v>0</v>
          </cell>
          <cell r="FV86">
            <v>0</v>
          </cell>
          <cell r="FW86">
            <v>33</v>
          </cell>
          <cell r="FX86">
            <v>4</v>
          </cell>
          <cell r="FY86">
            <v>202</v>
          </cell>
          <cell r="FZ86">
            <v>206</v>
          </cell>
          <cell r="GE86">
            <v>0.80208333333333603</v>
          </cell>
          <cell r="GF86">
            <v>64</v>
          </cell>
          <cell r="GG86">
            <v>0</v>
          </cell>
          <cell r="GH86">
            <v>30</v>
          </cell>
          <cell r="GI86">
            <v>0</v>
          </cell>
          <cell r="GJ86">
            <v>0</v>
          </cell>
          <cell r="GK86">
            <v>0</v>
          </cell>
          <cell r="GL86">
            <v>2</v>
          </cell>
          <cell r="GM86">
            <v>0</v>
          </cell>
          <cell r="GN86">
            <v>2</v>
          </cell>
          <cell r="GO86">
            <v>0</v>
          </cell>
          <cell r="GP86">
            <v>0</v>
          </cell>
          <cell r="GQ86">
            <v>0</v>
          </cell>
          <cell r="GR86">
            <v>4</v>
          </cell>
          <cell r="GS86">
            <v>473</v>
          </cell>
          <cell r="GT86">
            <v>118</v>
          </cell>
          <cell r="GU86">
            <v>5</v>
          </cell>
          <cell r="GV86">
            <v>0</v>
          </cell>
          <cell r="GW86">
            <v>0</v>
          </cell>
          <cell r="GX86">
            <v>30</v>
          </cell>
          <cell r="GY86">
            <v>516</v>
          </cell>
          <cell r="GZ86">
            <v>1</v>
          </cell>
          <cell r="HA86">
            <v>1</v>
          </cell>
          <cell r="HB86">
            <v>0</v>
          </cell>
          <cell r="HC86">
            <v>0</v>
          </cell>
          <cell r="HD86">
            <v>0</v>
          </cell>
          <cell r="HE86">
            <v>0</v>
          </cell>
          <cell r="HF86">
            <v>0</v>
          </cell>
          <cell r="HG86">
            <v>0</v>
          </cell>
          <cell r="HH86">
            <v>0</v>
          </cell>
          <cell r="HI86">
            <v>0</v>
          </cell>
          <cell r="HJ86">
            <v>0</v>
          </cell>
          <cell r="HK86">
            <v>0</v>
          </cell>
          <cell r="HL86">
            <v>0</v>
          </cell>
          <cell r="HM86">
            <v>0</v>
          </cell>
          <cell r="HN86">
            <v>0</v>
          </cell>
          <cell r="HO86">
            <v>0</v>
          </cell>
          <cell r="HP86">
            <v>94</v>
          </cell>
          <cell r="HQ86">
            <v>4</v>
          </cell>
          <cell r="HR86">
            <v>600</v>
          </cell>
          <cell r="HS86">
            <v>548</v>
          </cell>
        </row>
        <row r="87">
          <cell r="EL87">
            <v>0.812500000000002</v>
          </cell>
          <cell r="EM87">
            <v>20</v>
          </cell>
          <cell r="EN87">
            <v>0</v>
          </cell>
          <cell r="EO87">
            <v>9</v>
          </cell>
          <cell r="EP87">
            <v>0</v>
          </cell>
          <cell r="EQ87">
            <v>0</v>
          </cell>
          <cell r="ER87">
            <v>0</v>
          </cell>
          <cell r="ES87">
            <v>0</v>
          </cell>
          <cell r="ET87">
            <v>0</v>
          </cell>
          <cell r="EU87">
            <v>0</v>
          </cell>
          <cell r="EV87">
            <v>0</v>
          </cell>
          <cell r="EW87">
            <v>0</v>
          </cell>
          <cell r="EX87">
            <v>0</v>
          </cell>
          <cell r="EY87">
            <v>0</v>
          </cell>
          <cell r="EZ87">
            <v>191</v>
          </cell>
          <cell r="FA87">
            <v>33</v>
          </cell>
          <cell r="FB87">
            <v>4</v>
          </cell>
          <cell r="FC87">
            <v>0</v>
          </cell>
          <cell r="FD87">
            <v>0</v>
          </cell>
          <cell r="FE87">
            <v>13</v>
          </cell>
          <cell r="FF87">
            <v>174</v>
          </cell>
          <cell r="FG87">
            <v>0</v>
          </cell>
          <cell r="FH87">
            <v>1</v>
          </cell>
          <cell r="FI87">
            <v>0</v>
          </cell>
          <cell r="FJ87">
            <v>0</v>
          </cell>
          <cell r="FK87">
            <v>0</v>
          </cell>
          <cell r="FL87">
            <v>0</v>
          </cell>
          <cell r="FM87">
            <v>0</v>
          </cell>
          <cell r="FN87">
            <v>0</v>
          </cell>
          <cell r="FO87">
            <v>0</v>
          </cell>
          <cell r="FP87">
            <v>0</v>
          </cell>
          <cell r="FQ87">
            <v>0</v>
          </cell>
          <cell r="FR87">
            <v>0</v>
          </cell>
          <cell r="FS87">
            <v>0</v>
          </cell>
          <cell r="FT87">
            <v>0</v>
          </cell>
          <cell r="FU87">
            <v>0</v>
          </cell>
          <cell r="FV87">
            <v>0</v>
          </cell>
          <cell r="FW87">
            <v>29</v>
          </cell>
          <cell r="FX87">
            <v>0</v>
          </cell>
          <cell r="FY87">
            <v>228</v>
          </cell>
          <cell r="FZ87">
            <v>188</v>
          </cell>
          <cell r="GE87">
            <v>0.812500000000002</v>
          </cell>
          <cell r="GF87">
            <v>45</v>
          </cell>
          <cell r="GG87">
            <v>0</v>
          </cell>
          <cell r="GH87">
            <v>16</v>
          </cell>
          <cell r="GI87">
            <v>0</v>
          </cell>
          <cell r="GJ87">
            <v>0</v>
          </cell>
          <cell r="GK87">
            <v>0</v>
          </cell>
          <cell r="GL87">
            <v>0</v>
          </cell>
          <cell r="GM87">
            <v>0</v>
          </cell>
          <cell r="GN87">
            <v>0</v>
          </cell>
          <cell r="GO87">
            <v>0</v>
          </cell>
          <cell r="GP87">
            <v>0</v>
          </cell>
          <cell r="GQ87">
            <v>0</v>
          </cell>
          <cell r="GR87">
            <v>1</v>
          </cell>
          <cell r="GS87">
            <v>324</v>
          </cell>
          <cell r="GT87">
            <v>69</v>
          </cell>
          <cell r="GU87">
            <v>4</v>
          </cell>
          <cell r="GV87">
            <v>0</v>
          </cell>
          <cell r="GW87">
            <v>0</v>
          </cell>
          <cell r="GX87">
            <v>22</v>
          </cell>
          <cell r="GY87">
            <v>319</v>
          </cell>
          <cell r="GZ87">
            <v>0</v>
          </cell>
          <cell r="HA87">
            <v>1</v>
          </cell>
          <cell r="HB87">
            <v>0</v>
          </cell>
          <cell r="HC87">
            <v>0</v>
          </cell>
          <cell r="HD87">
            <v>0</v>
          </cell>
          <cell r="HE87">
            <v>0</v>
          </cell>
          <cell r="HF87">
            <v>0</v>
          </cell>
          <cell r="HG87">
            <v>0</v>
          </cell>
          <cell r="HH87">
            <v>0</v>
          </cell>
          <cell r="HI87">
            <v>0</v>
          </cell>
          <cell r="HJ87">
            <v>0</v>
          </cell>
          <cell r="HK87">
            <v>0</v>
          </cell>
          <cell r="HL87">
            <v>0</v>
          </cell>
          <cell r="HM87">
            <v>0</v>
          </cell>
          <cell r="HN87">
            <v>0</v>
          </cell>
          <cell r="HO87">
            <v>0</v>
          </cell>
          <cell r="HP87">
            <v>61</v>
          </cell>
          <cell r="HQ87">
            <v>0</v>
          </cell>
          <cell r="HR87">
            <v>398</v>
          </cell>
          <cell r="HS87">
            <v>342</v>
          </cell>
        </row>
        <row r="88">
          <cell r="EL88">
            <v>0.82291666666666896</v>
          </cell>
          <cell r="EM88">
            <v>25</v>
          </cell>
          <cell r="EN88">
            <v>0</v>
          </cell>
          <cell r="EO88">
            <v>7</v>
          </cell>
          <cell r="EP88">
            <v>0</v>
          </cell>
          <cell r="EQ88">
            <v>0</v>
          </cell>
          <cell r="ER88">
            <v>0</v>
          </cell>
          <cell r="ES88">
            <v>0</v>
          </cell>
          <cell r="ET88">
            <v>0</v>
          </cell>
          <cell r="EU88">
            <v>0</v>
          </cell>
          <cell r="EV88">
            <v>0</v>
          </cell>
          <cell r="EW88">
            <v>0</v>
          </cell>
          <cell r="EX88">
            <v>0</v>
          </cell>
          <cell r="EY88">
            <v>1</v>
          </cell>
          <cell r="EZ88">
            <v>133</v>
          </cell>
          <cell r="FA88">
            <v>36</v>
          </cell>
          <cell r="FB88">
            <v>0</v>
          </cell>
          <cell r="FC88">
            <v>0</v>
          </cell>
          <cell r="FD88">
            <v>0</v>
          </cell>
          <cell r="FE88">
            <v>9</v>
          </cell>
          <cell r="FF88">
            <v>145</v>
          </cell>
          <cell r="FG88">
            <v>0</v>
          </cell>
          <cell r="FH88">
            <v>0</v>
          </cell>
          <cell r="FI88">
            <v>0</v>
          </cell>
          <cell r="FJ88">
            <v>0</v>
          </cell>
          <cell r="FK88">
            <v>0</v>
          </cell>
          <cell r="FL88">
            <v>0</v>
          </cell>
          <cell r="FM88">
            <v>0</v>
          </cell>
          <cell r="FN88">
            <v>0</v>
          </cell>
          <cell r="FO88">
            <v>0</v>
          </cell>
          <cell r="FP88">
            <v>0</v>
          </cell>
          <cell r="FQ88">
            <v>0</v>
          </cell>
          <cell r="FR88">
            <v>0</v>
          </cell>
          <cell r="FS88">
            <v>0</v>
          </cell>
          <cell r="FT88">
            <v>0</v>
          </cell>
          <cell r="FU88">
            <v>0</v>
          </cell>
          <cell r="FV88">
            <v>0</v>
          </cell>
          <cell r="FW88">
            <v>32</v>
          </cell>
          <cell r="FX88">
            <v>0</v>
          </cell>
          <cell r="FY88">
            <v>170</v>
          </cell>
          <cell r="FZ88">
            <v>154</v>
          </cell>
          <cell r="GE88">
            <v>0.82291666666666896</v>
          </cell>
          <cell r="GF88">
            <v>25</v>
          </cell>
          <cell r="GG88">
            <v>0</v>
          </cell>
          <cell r="GH88">
            <v>7</v>
          </cell>
          <cell r="GI88">
            <v>0</v>
          </cell>
          <cell r="GJ88">
            <v>0</v>
          </cell>
          <cell r="GK88">
            <v>0</v>
          </cell>
          <cell r="GL88">
            <v>0</v>
          </cell>
          <cell r="GM88">
            <v>0</v>
          </cell>
          <cell r="GN88">
            <v>0</v>
          </cell>
          <cell r="GO88">
            <v>0</v>
          </cell>
          <cell r="GP88">
            <v>0</v>
          </cell>
          <cell r="GQ88">
            <v>0</v>
          </cell>
          <cell r="GR88">
            <v>1</v>
          </cell>
          <cell r="GS88">
            <v>133</v>
          </cell>
          <cell r="GT88">
            <v>36</v>
          </cell>
          <cell r="GU88">
            <v>0</v>
          </cell>
          <cell r="GV88">
            <v>0</v>
          </cell>
          <cell r="GW88">
            <v>0</v>
          </cell>
          <cell r="GX88">
            <v>9</v>
          </cell>
          <cell r="GY88">
            <v>145</v>
          </cell>
          <cell r="GZ88">
            <v>0</v>
          </cell>
          <cell r="HA88">
            <v>0</v>
          </cell>
          <cell r="HB88">
            <v>0</v>
          </cell>
          <cell r="HC88">
            <v>0</v>
          </cell>
          <cell r="HD88">
            <v>0</v>
          </cell>
          <cell r="HE88">
            <v>0</v>
          </cell>
          <cell r="HF88">
            <v>0</v>
          </cell>
          <cell r="HG88">
            <v>0</v>
          </cell>
          <cell r="HH88">
            <v>0</v>
          </cell>
          <cell r="HI88">
            <v>0</v>
          </cell>
          <cell r="HJ88">
            <v>0</v>
          </cell>
          <cell r="HK88">
            <v>0</v>
          </cell>
          <cell r="HL88">
            <v>0</v>
          </cell>
          <cell r="HM88">
            <v>0</v>
          </cell>
          <cell r="HN88">
            <v>0</v>
          </cell>
          <cell r="HO88">
            <v>0</v>
          </cell>
          <cell r="HP88">
            <v>32</v>
          </cell>
          <cell r="HQ88">
            <v>0</v>
          </cell>
          <cell r="HR88">
            <v>170</v>
          </cell>
          <cell r="HS88">
            <v>154</v>
          </cell>
        </row>
        <row r="89">
          <cell r="EL89">
            <v>8.8333333333333339</v>
          </cell>
          <cell r="EM89">
            <v>0</v>
          </cell>
          <cell r="EN89">
            <v>0</v>
          </cell>
          <cell r="EO89">
            <v>0</v>
          </cell>
          <cell r="EP89">
            <v>0</v>
          </cell>
          <cell r="EQ89">
            <v>0</v>
          </cell>
          <cell r="ER89">
            <v>0</v>
          </cell>
          <cell r="ES89">
            <v>0</v>
          </cell>
          <cell r="ET89">
            <v>0</v>
          </cell>
          <cell r="EU89">
            <v>0</v>
          </cell>
          <cell r="EV89">
            <v>0</v>
          </cell>
          <cell r="EW89">
            <v>0</v>
          </cell>
          <cell r="EX89">
            <v>0</v>
          </cell>
          <cell r="EY89">
            <v>0</v>
          </cell>
          <cell r="EZ89">
            <v>0</v>
          </cell>
          <cell r="FA89">
            <v>0</v>
          </cell>
          <cell r="FB89">
            <v>0</v>
          </cell>
          <cell r="FC89">
            <v>0</v>
          </cell>
          <cell r="FD89">
            <v>0</v>
          </cell>
          <cell r="FE89">
            <v>0</v>
          </cell>
          <cell r="FF89">
            <v>0</v>
          </cell>
          <cell r="FG89">
            <v>0</v>
          </cell>
          <cell r="FH89">
            <v>0</v>
          </cell>
          <cell r="FI89">
            <v>0</v>
          </cell>
          <cell r="FJ89">
            <v>0</v>
          </cell>
          <cell r="FK89">
            <v>0</v>
          </cell>
          <cell r="FL89">
            <v>0</v>
          </cell>
          <cell r="FM89">
            <v>0</v>
          </cell>
          <cell r="FN89">
            <v>0</v>
          </cell>
          <cell r="FO89">
            <v>0</v>
          </cell>
          <cell r="FP89">
            <v>0</v>
          </cell>
          <cell r="FQ89">
            <v>0</v>
          </cell>
          <cell r="FR89">
            <v>0</v>
          </cell>
          <cell r="FS89">
            <v>0</v>
          </cell>
          <cell r="FT89">
            <v>0</v>
          </cell>
          <cell r="FU89">
            <v>0</v>
          </cell>
          <cell r="FV89">
            <v>0</v>
          </cell>
          <cell r="FW89">
            <v>0</v>
          </cell>
          <cell r="FX89">
            <v>0</v>
          </cell>
          <cell r="FY89">
            <v>0</v>
          </cell>
          <cell r="FZ89">
            <v>0</v>
          </cell>
          <cell r="GE89">
            <v>8.8333333333333339</v>
          </cell>
          <cell r="GF89">
            <v>0</v>
          </cell>
          <cell r="GG89">
            <v>0</v>
          </cell>
          <cell r="GH89">
            <v>0</v>
          </cell>
          <cell r="GI89">
            <v>0</v>
          </cell>
          <cell r="GJ89">
            <v>0</v>
          </cell>
          <cell r="GK89">
            <v>0</v>
          </cell>
          <cell r="GL89">
            <v>0</v>
          </cell>
          <cell r="GM89">
            <v>0</v>
          </cell>
          <cell r="GN89">
            <v>0</v>
          </cell>
          <cell r="GO89">
            <v>0</v>
          </cell>
          <cell r="GP89">
            <v>0</v>
          </cell>
          <cell r="GQ89">
            <v>0</v>
          </cell>
          <cell r="GR89">
            <v>0</v>
          </cell>
          <cell r="GS89">
            <v>0</v>
          </cell>
          <cell r="GT89">
            <v>0</v>
          </cell>
          <cell r="GU89">
            <v>0</v>
          </cell>
          <cell r="GV89">
            <v>0</v>
          </cell>
          <cell r="GW89">
            <v>0</v>
          </cell>
          <cell r="GX89">
            <v>0</v>
          </cell>
          <cell r="GY89">
            <v>0</v>
          </cell>
          <cell r="GZ89">
            <v>0</v>
          </cell>
          <cell r="HA89">
            <v>0</v>
          </cell>
          <cell r="HB89">
            <v>0</v>
          </cell>
          <cell r="HC89">
            <v>0</v>
          </cell>
          <cell r="HD89">
            <v>0</v>
          </cell>
          <cell r="HE89">
            <v>0</v>
          </cell>
          <cell r="HF89">
            <v>0</v>
          </cell>
          <cell r="HG89">
            <v>0</v>
          </cell>
          <cell r="HH89">
            <v>0</v>
          </cell>
          <cell r="HI89">
            <v>0</v>
          </cell>
          <cell r="HJ89">
            <v>0</v>
          </cell>
          <cell r="HK89">
            <v>0</v>
          </cell>
          <cell r="HL89">
            <v>0</v>
          </cell>
          <cell r="HM89">
            <v>0</v>
          </cell>
          <cell r="HN89">
            <v>0</v>
          </cell>
          <cell r="HO89">
            <v>0</v>
          </cell>
          <cell r="HP89">
            <v>0</v>
          </cell>
          <cell r="HQ89">
            <v>0</v>
          </cell>
          <cell r="HR89">
            <v>0</v>
          </cell>
          <cell r="HS89">
            <v>0</v>
          </cell>
        </row>
        <row r="90">
          <cell r="EL90">
            <v>0.84375</v>
          </cell>
          <cell r="EM90">
            <v>0</v>
          </cell>
          <cell r="EN90">
            <v>0</v>
          </cell>
          <cell r="EO90">
            <v>0</v>
          </cell>
          <cell r="EP90">
            <v>0</v>
          </cell>
          <cell r="EQ90">
            <v>0</v>
          </cell>
          <cell r="ER90">
            <v>0</v>
          </cell>
          <cell r="ES90">
            <v>0</v>
          </cell>
          <cell r="ET90">
            <v>0</v>
          </cell>
          <cell r="EU90">
            <v>0</v>
          </cell>
          <cell r="EV90">
            <v>0</v>
          </cell>
          <cell r="EW90">
            <v>0</v>
          </cell>
          <cell r="EX90">
            <v>0</v>
          </cell>
          <cell r="EY90">
            <v>0</v>
          </cell>
          <cell r="EZ90">
            <v>0</v>
          </cell>
          <cell r="FA90">
            <v>0</v>
          </cell>
          <cell r="FB90">
            <v>0</v>
          </cell>
          <cell r="FC90">
            <v>0</v>
          </cell>
          <cell r="FD90">
            <v>0</v>
          </cell>
          <cell r="FE90">
            <v>0</v>
          </cell>
          <cell r="FF90">
            <v>0</v>
          </cell>
          <cell r="FG90">
            <v>0</v>
          </cell>
          <cell r="FH90">
            <v>0</v>
          </cell>
          <cell r="FI90">
            <v>0</v>
          </cell>
          <cell r="FJ90">
            <v>0</v>
          </cell>
          <cell r="FK90">
            <v>0</v>
          </cell>
          <cell r="FL90">
            <v>0</v>
          </cell>
          <cell r="FM90">
            <v>0</v>
          </cell>
          <cell r="FN90">
            <v>0</v>
          </cell>
          <cell r="FO90">
            <v>0</v>
          </cell>
          <cell r="FP90">
            <v>0</v>
          </cell>
          <cell r="FQ90">
            <v>0</v>
          </cell>
          <cell r="FR90">
            <v>0</v>
          </cell>
          <cell r="FS90">
            <v>0</v>
          </cell>
          <cell r="FT90">
            <v>0</v>
          </cell>
          <cell r="FU90">
            <v>0</v>
          </cell>
          <cell r="FV90">
            <v>0</v>
          </cell>
          <cell r="FW90">
            <v>0</v>
          </cell>
          <cell r="FX90">
            <v>0</v>
          </cell>
          <cell r="FY90">
            <v>0</v>
          </cell>
          <cell r="FZ90">
            <v>0</v>
          </cell>
          <cell r="GE90">
            <v>0.84375</v>
          </cell>
          <cell r="GF90">
            <v>0</v>
          </cell>
          <cell r="GG90">
            <v>0</v>
          </cell>
          <cell r="GH90">
            <v>0</v>
          </cell>
          <cell r="GI90">
            <v>0</v>
          </cell>
          <cell r="GJ90">
            <v>0</v>
          </cell>
          <cell r="GK90">
            <v>0</v>
          </cell>
          <cell r="GL90">
            <v>0</v>
          </cell>
          <cell r="GM90">
            <v>0</v>
          </cell>
          <cell r="GN90">
            <v>0</v>
          </cell>
          <cell r="GO90">
            <v>0</v>
          </cell>
          <cell r="GP90">
            <v>0</v>
          </cell>
          <cell r="GQ90">
            <v>0</v>
          </cell>
          <cell r="GR90">
            <v>0</v>
          </cell>
          <cell r="GS90">
            <v>0</v>
          </cell>
          <cell r="GT90">
            <v>0</v>
          </cell>
          <cell r="GU90">
            <v>0</v>
          </cell>
          <cell r="GV90">
            <v>0</v>
          </cell>
          <cell r="GW90">
            <v>0</v>
          </cell>
          <cell r="GX90">
            <v>0</v>
          </cell>
          <cell r="GY90">
            <v>0</v>
          </cell>
          <cell r="GZ90">
            <v>0</v>
          </cell>
          <cell r="HA90">
            <v>0</v>
          </cell>
          <cell r="HB90">
            <v>0</v>
          </cell>
          <cell r="HC90">
            <v>0</v>
          </cell>
          <cell r="HD90">
            <v>0</v>
          </cell>
          <cell r="HE90">
            <v>0</v>
          </cell>
          <cell r="HF90">
            <v>0</v>
          </cell>
          <cell r="HG90">
            <v>0</v>
          </cell>
          <cell r="HH90">
            <v>0</v>
          </cell>
          <cell r="HI90">
            <v>0</v>
          </cell>
          <cell r="HJ90">
            <v>0</v>
          </cell>
          <cell r="HK90">
            <v>0</v>
          </cell>
          <cell r="HL90">
            <v>0</v>
          </cell>
          <cell r="HM90">
            <v>0</v>
          </cell>
          <cell r="HN90">
            <v>0</v>
          </cell>
          <cell r="HO90">
            <v>0</v>
          </cell>
          <cell r="HP90">
            <v>0</v>
          </cell>
          <cell r="HQ90">
            <v>0</v>
          </cell>
          <cell r="HR90">
            <v>0</v>
          </cell>
          <cell r="HS90">
            <v>0</v>
          </cell>
        </row>
        <row r="91">
          <cell r="EL91">
            <v>0.85416666666666663</v>
          </cell>
          <cell r="EM91">
            <v>0</v>
          </cell>
          <cell r="EN91">
            <v>0</v>
          </cell>
          <cell r="EO91">
            <v>0</v>
          </cell>
          <cell r="EP91">
            <v>0</v>
          </cell>
          <cell r="EQ91">
            <v>0</v>
          </cell>
          <cell r="ER91">
            <v>0</v>
          </cell>
          <cell r="ES91">
            <v>0</v>
          </cell>
          <cell r="ET91">
            <v>0</v>
          </cell>
          <cell r="EU91">
            <v>0</v>
          </cell>
          <cell r="EV91">
            <v>0</v>
          </cell>
          <cell r="EW91">
            <v>0</v>
          </cell>
          <cell r="EX91">
            <v>0</v>
          </cell>
          <cell r="EY91">
            <v>0</v>
          </cell>
          <cell r="EZ91">
            <v>0</v>
          </cell>
          <cell r="FA91">
            <v>0</v>
          </cell>
          <cell r="FB91">
            <v>0</v>
          </cell>
          <cell r="FC91">
            <v>0</v>
          </cell>
          <cell r="FD91">
            <v>0</v>
          </cell>
          <cell r="FE91">
            <v>0</v>
          </cell>
          <cell r="FF91">
            <v>0</v>
          </cell>
          <cell r="FG91">
            <v>0</v>
          </cell>
          <cell r="FH91">
            <v>0</v>
          </cell>
          <cell r="FI91">
            <v>0</v>
          </cell>
          <cell r="FJ91">
            <v>0</v>
          </cell>
          <cell r="FK91">
            <v>0</v>
          </cell>
          <cell r="FL91">
            <v>0</v>
          </cell>
          <cell r="FM91">
            <v>0</v>
          </cell>
          <cell r="FN91">
            <v>0</v>
          </cell>
          <cell r="FO91">
            <v>0</v>
          </cell>
          <cell r="FP91">
            <v>0</v>
          </cell>
          <cell r="FQ91">
            <v>0</v>
          </cell>
          <cell r="FR91">
            <v>0</v>
          </cell>
          <cell r="FS91">
            <v>0</v>
          </cell>
          <cell r="FT91">
            <v>0</v>
          </cell>
          <cell r="FU91">
            <v>0</v>
          </cell>
          <cell r="FV91">
            <v>0</v>
          </cell>
          <cell r="FW91">
            <v>0</v>
          </cell>
          <cell r="FX91">
            <v>0</v>
          </cell>
          <cell r="FY91">
            <v>0</v>
          </cell>
          <cell r="FZ91">
            <v>0</v>
          </cell>
          <cell r="GE91">
            <v>0.85416666666666663</v>
          </cell>
          <cell r="GF91">
            <v>0</v>
          </cell>
          <cell r="GG91">
            <v>0</v>
          </cell>
          <cell r="GH91">
            <v>0</v>
          </cell>
          <cell r="GI91">
            <v>0</v>
          </cell>
          <cell r="GJ91">
            <v>0</v>
          </cell>
          <cell r="GK91">
            <v>0</v>
          </cell>
          <cell r="GL91">
            <v>0</v>
          </cell>
          <cell r="GM91">
            <v>0</v>
          </cell>
          <cell r="GN91">
            <v>0</v>
          </cell>
          <cell r="GO91">
            <v>0</v>
          </cell>
          <cell r="GP91">
            <v>0</v>
          </cell>
          <cell r="GQ91">
            <v>0</v>
          </cell>
          <cell r="GR91">
            <v>0</v>
          </cell>
          <cell r="GS91">
            <v>0</v>
          </cell>
          <cell r="GT91">
            <v>0</v>
          </cell>
          <cell r="GU91">
            <v>0</v>
          </cell>
          <cell r="GV91">
            <v>0</v>
          </cell>
          <cell r="GW91">
            <v>0</v>
          </cell>
          <cell r="GX91">
            <v>0</v>
          </cell>
          <cell r="GY91">
            <v>0</v>
          </cell>
          <cell r="GZ91">
            <v>0</v>
          </cell>
          <cell r="HA91">
            <v>0</v>
          </cell>
          <cell r="HB91">
            <v>0</v>
          </cell>
          <cell r="HC91">
            <v>0</v>
          </cell>
          <cell r="HD91">
            <v>0</v>
          </cell>
          <cell r="HE91">
            <v>0</v>
          </cell>
          <cell r="HF91">
            <v>0</v>
          </cell>
          <cell r="HG91">
            <v>0</v>
          </cell>
          <cell r="HH91">
            <v>0</v>
          </cell>
          <cell r="HI91">
            <v>0</v>
          </cell>
          <cell r="HJ91">
            <v>0</v>
          </cell>
          <cell r="HK91">
            <v>0</v>
          </cell>
          <cell r="HL91">
            <v>0</v>
          </cell>
          <cell r="HM91">
            <v>0</v>
          </cell>
          <cell r="HN91">
            <v>0</v>
          </cell>
          <cell r="HO91">
            <v>0</v>
          </cell>
          <cell r="HP91">
            <v>0</v>
          </cell>
          <cell r="HQ91">
            <v>0</v>
          </cell>
          <cell r="HR91">
            <v>0</v>
          </cell>
          <cell r="HS91">
            <v>0</v>
          </cell>
        </row>
        <row r="92">
          <cell r="EL92">
            <v>0.86458333333333337</v>
          </cell>
          <cell r="EM92">
            <v>0</v>
          </cell>
          <cell r="EN92">
            <v>0</v>
          </cell>
          <cell r="EO92">
            <v>0</v>
          </cell>
          <cell r="EP92">
            <v>0</v>
          </cell>
          <cell r="EQ92">
            <v>0</v>
          </cell>
          <cell r="ER92">
            <v>0</v>
          </cell>
          <cell r="ES92">
            <v>0</v>
          </cell>
          <cell r="ET92">
            <v>0</v>
          </cell>
          <cell r="EU92">
            <v>0</v>
          </cell>
          <cell r="EV92">
            <v>0</v>
          </cell>
          <cell r="EW92">
            <v>0</v>
          </cell>
          <cell r="EX92">
            <v>0</v>
          </cell>
          <cell r="EY92">
            <v>0</v>
          </cell>
          <cell r="EZ92">
            <v>0</v>
          </cell>
          <cell r="FA92">
            <v>0</v>
          </cell>
          <cell r="FB92">
            <v>0</v>
          </cell>
          <cell r="FC92">
            <v>0</v>
          </cell>
          <cell r="FD92">
            <v>0</v>
          </cell>
          <cell r="FE92">
            <v>0</v>
          </cell>
          <cell r="FF92">
            <v>0</v>
          </cell>
          <cell r="FG92">
            <v>0</v>
          </cell>
          <cell r="FH92">
            <v>0</v>
          </cell>
          <cell r="FI92">
            <v>0</v>
          </cell>
          <cell r="FJ92">
            <v>0</v>
          </cell>
          <cell r="FK92">
            <v>0</v>
          </cell>
          <cell r="FL92">
            <v>0</v>
          </cell>
          <cell r="FM92">
            <v>0</v>
          </cell>
          <cell r="FN92">
            <v>0</v>
          </cell>
          <cell r="FO92">
            <v>0</v>
          </cell>
          <cell r="FP92">
            <v>0</v>
          </cell>
          <cell r="FQ92">
            <v>0</v>
          </cell>
          <cell r="FR92">
            <v>0</v>
          </cell>
          <cell r="FS92">
            <v>0</v>
          </cell>
          <cell r="FT92">
            <v>0</v>
          </cell>
          <cell r="FU92">
            <v>0</v>
          </cell>
          <cell r="FV92">
            <v>0</v>
          </cell>
          <cell r="FW92">
            <v>0</v>
          </cell>
          <cell r="FX92">
            <v>0</v>
          </cell>
          <cell r="FY92">
            <v>0</v>
          </cell>
          <cell r="FZ92">
            <v>0</v>
          </cell>
          <cell r="GE92">
            <v>0.86458333333333337</v>
          </cell>
          <cell r="GF92">
            <v>0</v>
          </cell>
          <cell r="GG92">
            <v>0</v>
          </cell>
          <cell r="GH92">
            <v>0</v>
          </cell>
          <cell r="GI92">
            <v>0</v>
          </cell>
          <cell r="GJ92">
            <v>0</v>
          </cell>
          <cell r="GK92">
            <v>0</v>
          </cell>
          <cell r="GL92">
            <v>0</v>
          </cell>
          <cell r="GM92">
            <v>0</v>
          </cell>
          <cell r="GN92">
            <v>0</v>
          </cell>
          <cell r="GO92">
            <v>0</v>
          </cell>
          <cell r="GP92">
            <v>0</v>
          </cell>
          <cell r="GQ92">
            <v>0</v>
          </cell>
          <cell r="GR92">
            <v>0</v>
          </cell>
          <cell r="GS92">
            <v>0</v>
          </cell>
          <cell r="GT92">
            <v>0</v>
          </cell>
          <cell r="GU92">
            <v>0</v>
          </cell>
          <cell r="GV92">
            <v>0</v>
          </cell>
          <cell r="GW92">
            <v>0</v>
          </cell>
          <cell r="GX92">
            <v>0</v>
          </cell>
          <cell r="GY92">
            <v>0</v>
          </cell>
          <cell r="GZ92">
            <v>0</v>
          </cell>
          <cell r="HA92">
            <v>0</v>
          </cell>
          <cell r="HB92">
            <v>0</v>
          </cell>
          <cell r="HC92">
            <v>0</v>
          </cell>
          <cell r="HD92">
            <v>0</v>
          </cell>
          <cell r="HE92">
            <v>0</v>
          </cell>
          <cell r="HF92">
            <v>0</v>
          </cell>
          <cell r="HG92">
            <v>0</v>
          </cell>
          <cell r="HH92">
            <v>0</v>
          </cell>
          <cell r="HI92">
            <v>0</v>
          </cell>
          <cell r="HJ92">
            <v>0</v>
          </cell>
          <cell r="HK92">
            <v>0</v>
          </cell>
          <cell r="HL92">
            <v>0</v>
          </cell>
          <cell r="HM92">
            <v>0</v>
          </cell>
          <cell r="HN92">
            <v>0</v>
          </cell>
          <cell r="HO92">
            <v>0</v>
          </cell>
          <cell r="HP92">
            <v>0</v>
          </cell>
          <cell r="HQ92">
            <v>0</v>
          </cell>
          <cell r="HR92">
            <v>0</v>
          </cell>
          <cell r="HS92">
            <v>0</v>
          </cell>
        </row>
        <row r="93">
          <cell r="EL93">
            <v>0.875</v>
          </cell>
          <cell r="EM93">
            <v>0</v>
          </cell>
          <cell r="EN93">
            <v>0</v>
          </cell>
          <cell r="EO93">
            <v>0</v>
          </cell>
          <cell r="EP93">
            <v>0</v>
          </cell>
          <cell r="EQ93">
            <v>0</v>
          </cell>
          <cell r="ER93">
            <v>0</v>
          </cell>
          <cell r="ES93">
            <v>0</v>
          </cell>
          <cell r="ET93">
            <v>0</v>
          </cell>
          <cell r="EU93">
            <v>0</v>
          </cell>
          <cell r="EV93">
            <v>0</v>
          </cell>
          <cell r="EW93">
            <v>0</v>
          </cell>
          <cell r="EX93">
            <v>0</v>
          </cell>
          <cell r="EY93">
            <v>0</v>
          </cell>
          <cell r="EZ93">
            <v>0</v>
          </cell>
          <cell r="FA93">
            <v>0</v>
          </cell>
          <cell r="FB93">
            <v>0</v>
          </cell>
          <cell r="FC93">
            <v>0</v>
          </cell>
          <cell r="FD93">
            <v>0</v>
          </cell>
          <cell r="FE93">
            <v>0</v>
          </cell>
          <cell r="FF93">
            <v>0</v>
          </cell>
          <cell r="FG93">
            <v>0</v>
          </cell>
          <cell r="FH93">
            <v>0</v>
          </cell>
          <cell r="FI93">
            <v>0</v>
          </cell>
          <cell r="FJ93">
            <v>0</v>
          </cell>
          <cell r="FK93">
            <v>0</v>
          </cell>
          <cell r="FL93">
            <v>0</v>
          </cell>
          <cell r="FM93">
            <v>0</v>
          </cell>
          <cell r="FN93">
            <v>0</v>
          </cell>
          <cell r="FO93">
            <v>0</v>
          </cell>
          <cell r="FP93">
            <v>0</v>
          </cell>
          <cell r="FQ93">
            <v>0</v>
          </cell>
          <cell r="FR93">
            <v>0</v>
          </cell>
          <cell r="FS93">
            <v>0</v>
          </cell>
          <cell r="FT93">
            <v>0</v>
          </cell>
          <cell r="FU93">
            <v>0</v>
          </cell>
          <cell r="FV93">
            <v>0</v>
          </cell>
          <cell r="FW93">
            <v>0</v>
          </cell>
          <cell r="FX93">
            <v>0</v>
          </cell>
          <cell r="FY93">
            <v>0</v>
          </cell>
          <cell r="FZ93">
            <v>0</v>
          </cell>
          <cell r="GE93">
            <v>0.875</v>
          </cell>
          <cell r="GF93">
            <v>0</v>
          </cell>
          <cell r="GG93">
            <v>0</v>
          </cell>
          <cell r="GH93">
            <v>0</v>
          </cell>
          <cell r="GI93">
            <v>0</v>
          </cell>
          <cell r="GJ93">
            <v>0</v>
          </cell>
          <cell r="GK93">
            <v>0</v>
          </cell>
          <cell r="GL93">
            <v>0</v>
          </cell>
          <cell r="GM93">
            <v>0</v>
          </cell>
          <cell r="GN93">
            <v>0</v>
          </cell>
          <cell r="GO93">
            <v>0</v>
          </cell>
          <cell r="GP93">
            <v>0</v>
          </cell>
          <cell r="GQ93">
            <v>0</v>
          </cell>
          <cell r="GR93">
            <v>0</v>
          </cell>
          <cell r="GS93">
            <v>0</v>
          </cell>
          <cell r="GT93">
            <v>0</v>
          </cell>
          <cell r="GU93">
            <v>0</v>
          </cell>
          <cell r="GV93">
            <v>0</v>
          </cell>
          <cell r="GW93">
            <v>0</v>
          </cell>
          <cell r="GX93">
            <v>0</v>
          </cell>
          <cell r="GY93">
            <v>0</v>
          </cell>
          <cell r="GZ93">
            <v>0</v>
          </cell>
          <cell r="HA93">
            <v>0</v>
          </cell>
          <cell r="HB93">
            <v>0</v>
          </cell>
          <cell r="HC93">
            <v>0</v>
          </cell>
          <cell r="HD93">
            <v>0</v>
          </cell>
          <cell r="HE93">
            <v>0</v>
          </cell>
          <cell r="HF93">
            <v>0</v>
          </cell>
          <cell r="HG93">
            <v>0</v>
          </cell>
          <cell r="HH93">
            <v>0</v>
          </cell>
          <cell r="HI93">
            <v>0</v>
          </cell>
          <cell r="HJ93">
            <v>0</v>
          </cell>
          <cell r="HK93">
            <v>0</v>
          </cell>
          <cell r="HL93">
            <v>0</v>
          </cell>
          <cell r="HM93">
            <v>0</v>
          </cell>
          <cell r="HN93">
            <v>0</v>
          </cell>
          <cell r="HO93">
            <v>0</v>
          </cell>
          <cell r="HP93">
            <v>0</v>
          </cell>
          <cell r="HQ93">
            <v>0</v>
          </cell>
          <cell r="HR93">
            <v>0</v>
          </cell>
          <cell r="HS93">
            <v>0</v>
          </cell>
        </row>
        <row r="94">
          <cell r="EL94">
            <v>0.88541666666666663</v>
          </cell>
          <cell r="EM94">
            <v>0</v>
          </cell>
          <cell r="EN94">
            <v>0</v>
          </cell>
          <cell r="EO94">
            <v>0</v>
          </cell>
          <cell r="EP94">
            <v>0</v>
          </cell>
          <cell r="EQ94">
            <v>0</v>
          </cell>
          <cell r="ER94">
            <v>0</v>
          </cell>
          <cell r="ES94">
            <v>0</v>
          </cell>
          <cell r="ET94">
            <v>0</v>
          </cell>
          <cell r="EU94">
            <v>0</v>
          </cell>
          <cell r="EV94">
            <v>0</v>
          </cell>
          <cell r="EW94">
            <v>0</v>
          </cell>
          <cell r="EX94">
            <v>0</v>
          </cell>
          <cell r="EY94">
            <v>0</v>
          </cell>
          <cell r="EZ94">
            <v>0</v>
          </cell>
          <cell r="FA94">
            <v>0</v>
          </cell>
          <cell r="FB94">
            <v>0</v>
          </cell>
          <cell r="FC94">
            <v>0</v>
          </cell>
          <cell r="FD94">
            <v>0</v>
          </cell>
          <cell r="FE94">
            <v>0</v>
          </cell>
          <cell r="FF94">
            <v>0</v>
          </cell>
          <cell r="FG94">
            <v>0</v>
          </cell>
          <cell r="FH94">
            <v>0</v>
          </cell>
          <cell r="FI94">
            <v>0</v>
          </cell>
          <cell r="FJ94">
            <v>0</v>
          </cell>
          <cell r="FK94">
            <v>0</v>
          </cell>
          <cell r="FL94">
            <v>0</v>
          </cell>
          <cell r="FM94">
            <v>0</v>
          </cell>
          <cell r="FN94">
            <v>0</v>
          </cell>
          <cell r="FO94">
            <v>0</v>
          </cell>
          <cell r="FP94">
            <v>0</v>
          </cell>
          <cell r="FQ94">
            <v>0</v>
          </cell>
          <cell r="FR94">
            <v>0</v>
          </cell>
          <cell r="FS94">
            <v>0</v>
          </cell>
          <cell r="FT94">
            <v>0</v>
          </cell>
          <cell r="FU94">
            <v>0</v>
          </cell>
          <cell r="FV94">
            <v>0</v>
          </cell>
          <cell r="FW94">
            <v>0</v>
          </cell>
          <cell r="FX94">
            <v>0</v>
          </cell>
          <cell r="FY94">
            <v>0</v>
          </cell>
          <cell r="FZ94">
            <v>0</v>
          </cell>
          <cell r="GE94">
            <v>0.88541666666666663</v>
          </cell>
          <cell r="GF94">
            <v>0</v>
          </cell>
          <cell r="GG94">
            <v>0</v>
          </cell>
          <cell r="GH94">
            <v>0</v>
          </cell>
          <cell r="GI94">
            <v>0</v>
          </cell>
          <cell r="GJ94">
            <v>0</v>
          </cell>
          <cell r="GK94">
            <v>0</v>
          </cell>
          <cell r="GL94">
            <v>0</v>
          </cell>
          <cell r="GM94">
            <v>0</v>
          </cell>
          <cell r="GN94">
            <v>0</v>
          </cell>
          <cell r="GO94">
            <v>0</v>
          </cell>
          <cell r="GP94">
            <v>0</v>
          </cell>
          <cell r="GQ94">
            <v>0</v>
          </cell>
          <cell r="GR94">
            <v>0</v>
          </cell>
          <cell r="GS94">
            <v>0</v>
          </cell>
          <cell r="GT94">
            <v>0</v>
          </cell>
          <cell r="GU94">
            <v>0</v>
          </cell>
          <cell r="GV94">
            <v>0</v>
          </cell>
          <cell r="GW94">
            <v>0</v>
          </cell>
          <cell r="GX94">
            <v>0</v>
          </cell>
          <cell r="GY94">
            <v>0</v>
          </cell>
          <cell r="GZ94">
            <v>0</v>
          </cell>
          <cell r="HA94">
            <v>0</v>
          </cell>
          <cell r="HB94">
            <v>0</v>
          </cell>
          <cell r="HC94">
            <v>0</v>
          </cell>
          <cell r="HD94">
            <v>0</v>
          </cell>
          <cell r="HE94">
            <v>0</v>
          </cell>
          <cell r="HF94">
            <v>0</v>
          </cell>
          <cell r="HG94">
            <v>0</v>
          </cell>
          <cell r="HH94">
            <v>0</v>
          </cell>
          <cell r="HI94">
            <v>0</v>
          </cell>
          <cell r="HJ94">
            <v>0</v>
          </cell>
          <cell r="HK94">
            <v>0</v>
          </cell>
          <cell r="HL94">
            <v>0</v>
          </cell>
          <cell r="HM94">
            <v>0</v>
          </cell>
          <cell r="HN94">
            <v>0</v>
          </cell>
          <cell r="HO94">
            <v>0</v>
          </cell>
          <cell r="HP94">
            <v>0</v>
          </cell>
          <cell r="HQ94">
            <v>0</v>
          </cell>
          <cell r="HR94">
            <v>0</v>
          </cell>
          <cell r="HS94">
            <v>0</v>
          </cell>
        </row>
        <row r="95">
          <cell r="EL95">
            <v>0.89583333333333337</v>
          </cell>
          <cell r="EM95">
            <v>0</v>
          </cell>
          <cell r="EN95">
            <v>0</v>
          </cell>
          <cell r="EO95">
            <v>0</v>
          </cell>
          <cell r="EP95">
            <v>0</v>
          </cell>
          <cell r="EQ95">
            <v>0</v>
          </cell>
          <cell r="ER95">
            <v>0</v>
          </cell>
          <cell r="ES95">
            <v>0</v>
          </cell>
          <cell r="ET95">
            <v>0</v>
          </cell>
          <cell r="EU95">
            <v>0</v>
          </cell>
          <cell r="EV95">
            <v>0</v>
          </cell>
          <cell r="EW95">
            <v>0</v>
          </cell>
          <cell r="EX95">
            <v>0</v>
          </cell>
          <cell r="EY95">
            <v>0</v>
          </cell>
          <cell r="EZ95">
            <v>0</v>
          </cell>
          <cell r="FA95">
            <v>0</v>
          </cell>
          <cell r="FB95">
            <v>0</v>
          </cell>
          <cell r="FC95">
            <v>0</v>
          </cell>
          <cell r="FD95">
            <v>0</v>
          </cell>
          <cell r="FE95">
            <v>0</v>
          </cell>
          <cell r="FF95">
            <v>0</v>
          </cell>
          <cell r="FG95">
            <v>0</v>
          </cell>
          <cell r="FH95">
            <v>0</v>
          </cell>
          <cell r="FI95">
            <v>0</v>
          </cell>
          <cell r="FJ95">
            <v>0</v>
          </cell>
          <cell r="FK95">
            <v>0</v>
          </cell>
          <cell r="FL95">
            <v>0</v>
          </cell>
          <cell r="FM95">
            <v>0</v>
          </cell>
          <cell r="FN95">
            <v>0</v>
          </cell>
          <cell r="FO95">
            <v>0</v>
          </cell>
          <cell r="FP95">
            <v>0</v>
          </cell>
          <cell r="FQ95">
            <v>0</v>
          </cell>
          <cell r="FR95">
            <v>0</v>
          </cell>
          <cell r="FS95">
            <v>0</v>
          </cell>
          <cell r="FT95">
            <v>0</v>
          </cell>
          <cell r="FU95">
            <v>0</v>
          </cell>
          <cell r="FV95">
            <v>0</v>
          </cell>
          <cell r="FW95">
            <v>0</v>
          </cell>
          <cell r="FX95">
            <v>0</v>
          </cell>
          <cell r="FY95">
            <v>0</v>
          </cell>
          <cell r="FZ95">
            <v>0</v>
          </cell>
          <cell r="GE95">
            <v>0.89583333333333337</v>
          </cell>
          <cell r="GF95">
            <v>0</v>
          </cell>
          <cell r="GG95">
            <v>0</v>
          </cell>
          <cell r="GH95">
            <v>0</v>
          </cell>
          <cell r="GI95">
            <v>0</v>
          </cell>
          <cell r="GJ95">
            <v>0</v>
          </cell>
          <cell r="GK95">
            <v>0</v>
          </cell>
          <cell r="GL95">
            <v>0</v>
          </cell>
          <cell r="GM95">
            <v>0</v>
          </cell>
          <cell r="GN95">
            <v>0</v>
          </cell>
          <cell r="GO95">
            <v>0</v>
          </cell>
          <cell r="GP95">
            <v>0</v>
          </cell>
          <cell r="GQ95">
            <v>0</v>
          </cell>
          <cell r="GR95">
            <v>0</v>
          </cell>
          <cell r="GS95">
            <v>0</v>
          </cell>
          <cell r="GT95">
            <v>0</v>
          </cell>
          <cell r="GU95">
            <v>0</v>
          </cell>
          <cell r="GV95">
            <v>0</v>
          </cell>
          <cell r="GW95">
            <v>0</v>
          </cell>
          <cell r="GX95">
            <v>0</v>
          </cell>
          <cell r="GY95">
            <v>0</v>
          </cell>
          <cell r="GZ95">
            <v>0</v>
          </cell>
          <cell r="HA95">
            <v>0</v>
          </cell>
          <cell r="HB95">
            <v>0</v>
          </cell>
          <cell r="HC95">
            <v>0</v>
          </cell>
          <cell r="HD95">
            <v>0</v>
          </cell>
          <cell r="HE95">
            <v>0</v>
          </cell>
          <cell r="HF95">
            <v>0</v>
          </cell>
          <cell r="HG95">
            <v>0</v>
          </cell>
          <cell r="HH95">
            <v>0</v>
          </cell>
          <cell r="HI95">
            <v>0</v>
          </cell>
          <cell r="HJ95">
            <v>0</v>
          </cell>
          <cell r="HK95">
            <v>0</v>
          </cell>
          <cell r="HL95">
            <v>0</v>
          </cell>
          <cell r="HM95">
            <v>0</v>
          </cell>
          <cell r="HN95">
            <v>0</v>
          </cell>
          <cell r="HO95">
            <v>0</v>
          </cell>
          <cell r="HP95">
            <v>0</v>
          </cell>
          <cell r="HQ95">
            <v>0</v>
          </cell>
          <cell r="HR95">
            <v>0</v>
          </cell>
          <cell r="HS95">
            <v>0</v>
          </cell>
        </row>
        <row r="96">
          <cell r="EL96">
            <v>0.90625</v>
          </cell>
          <cell r="EM96">
            <v>0</v>
          </cell>
          <cell r="EN96">
            <v>0</v>
          </cell>
          <cell r="EO96">
            <v>0</v>
          </cell>
          <cell r="EP96">
            <v>0</v>
          </cell>
          <cell r="EQ96">
            <v>0</v>
          </cell>
          <cell r="ER96">
            <v>0</v>
          </cell>
          <cell r="ES96">
            <v>0</v>
          </cell>
          <cell r="ET96">
            <v>0</v>
          </cell>
          <cell r="EU96">
            <v>0</v>
          </cell>
          <cell r="EV96">
            <v>0</v>
          </cell>
          <cell r="EW96">
            <v>0</v>
          </cell>
          <cell r="EX96">
            <v>0</v>
          </cell>
          <cell r="EY96">
            <v>0</v>
          </cell>
          <cell r="EZ96">
            <v>0</v>
          </cell>
          <cell r="FA96">
            <v>0</v>
          </cell>
          <cell r="FB96">
            <v>0</v>
          </cell>
          <cell r="FC96">
            <v>0</v>
          </cell>
          <cell r="FD96">
            <v>0</v>
          </cell>
          <cell r="FE96">
            <v>0</v>
          </cell>
          <cell r="FF96">
            <v>0</v>
          </cell>
          <cell r="FG96">
            <v>0</v>
          </cell>
          <cell r="FH96">
            <v>0</v>
          </cell>
          <cell r="FI96">
            <v>0</v>
          </cell>
          <cell r="FJ96">
            <v>0</v>
          </cell>
          <cell r="FK96">
            <v>0</v>
          </cell>
          <cell r="FL96">
            <v>0</v>
          </cell>
          <cell r="FM96">
            <v>0</v>
          </cell>
          <cell r="FN96">
            <v>0</v>
          </cell>
          <cell r="FO96">
            <v>0</v>
          </cell>
          <cell r="FP96">
            <v>0</v>
          </cell>
          <cell r="FQ96">
            <v>0</v>
          </cell>
          <cell r="FR96">
            <v>0</v>
          </cell>
          <cell r="FS96">
            <v>0</v>
          </cell>
          <cell r="FT96">
            <v>0</v>
          </cell>
          <cell r="FU96">
            <v>0</v>
          </cell>
          <cell r="FV96">
            <v>0</v>
          </cell>
          <cell r="FW96">
            <v>0</v>
          </cell>
          <cell r="FX96">
            <v>0</v>
          </cell>
          <cell r="FY96">
            <v>0</v>
          </cell>
          <cell r="FZ96">
            <v>0</v>
          </cell>
          <cell r="GE96">
            <v>0.90625</v>
          </cell>
          <cell r="GF96">
            <v>0</v>
          </cell>
          <cell r="GG96">
            <v>0</v>
          </cell>
          <cell r="GH96">
            <v>0</v>
          </cell>
          <cell r="GI96">
            <v>0</v>
          </cell>
          <cell r="GJ96">
            <v>0</v>
          </cell>
          <cell r="GK96">
            <v>0</v>
          </cell>
          <cell r="GL96">
            <v>0</v>
          </cell>
          <cell r="GM96">
            <v>0</v>
          </cell>
          <cell r="GN96">
            <v>0</v>
          </cell>
          <cell r="GO96">
            <v>0</v>
          </cell>
          <cell r="GP96">
            <v>0</v>
          </cell>
          <cell r="GQ96">
            <v>0</v>
          </cell>
          <cell r="GR96">
            <v>0</v>
          </cell>
          <cell r="GS96">
            <v>0</v>
          </cell>
          <cell r="GT96">
            <v>0</v>
          </cell>
          <cell r="GU96">
            <v>0</v>
          </cell>
          <cell r="GV96">
            <v>0</v>
          </cell>
          <cell r="GW96">
            <v>0</v>
          </cell>
          <cell r="GX96">
            <v>0</v>
          </cell>
          <cell r="GY96">
            <v>0</v>
          </cell>
          <cell r="GZ96">
            <v>0</v>
          </cell>
          <cell r="HA96">
            <v>0</v>
          </cell>
          <cell r="HB96">
            <v>0</v>
          </cell>
          <cell r="HC96">
            <v>0</v>
          </cell>
          <cell r="HD96">
            <v>0</v>
          </cell>
          <cell r="HE96">
            <v>0</v>
          </cell>
          <cell r="HF96">
            <v>0</v>
          </cell>
          <cell r="HG96">
            <v>0</v>
          </cell>
          <cell r="HH96">
            <v>0</v>
          </cell>
          <cell r="HI96">
            <v>0</v>
          </cell>
          <cell r="HJ96">
            <v>0</v>
          </cell>
          <cell r="HK96">
            <v>0</v>
          </cell>
          <cell r="HL96">
            <v>0</v>
          </cell>
          <cell r="HM96">
            <v>0</v>
          </cell>
          <cell r="HN96">
            <v>0</v>
          </cell>
          <cell r="HO96">
            <v>0</v>
          </cell>
          <cell r="HP96">
            <v>0</v>
          </cell>
          <cell r="HQ96">
            <v>0</v>
          </cell>
          <cell r="HR96">
            <v>0</v>
          </cell>
          <cell r="HS96">
            <v>0</v>
          </cell>
        </row>
        <row r="97">
          <cell r="EL97">
            <v>8.9166666666666661</v>
          </cell>
          <cell r="EM97">
            <v>0</v>
          </cell>
          <cell r="EN97">
            <v>0</v>
          </cell>
          <cell r="EO97">
            <v>0</v>
          </cell>
          <cell r="EP97">
            <v>0</v>
          </cell>
          <cell r="EQ97">
            <v>0</v>
          </cell>
          <cell r="ER97">
            <v>0</v>
          </cell>
          <cell r="ES97">
            <v>0</v>
          </cell>
          <cell r="ET97">
            <v>0</v>
          </cell>
          <cell r="EU97">
            <v>0</v>
          </cell>
          <cell r="EV97">
            <v>0</v>
          </cell>
          <cell r="EW97">
            <v>0</v>
          </cell>
          <cell r="EX97">
            <v>0</v>
          </cell>
          <cell r="EY97">
            <v>0</v>
          </cell>
          <cell r="EZ97">
            <v>0</v>
          </cell>
          <cell r="FA97">
            <v>0</v>
          </cell>
          <cell r="FB97">
            <v>0</v>
          </cell>
          <cell r="FC97">
            <v>0</v>
          </cell>
          <cell r="FD97">
            <v>0</v>
          </cell>
          <cell r="FE97">
            <v>0</v>
          </cell>
          <cell r="FF97">
            <v>0</v>
          </cell>
          <cell r="FG97">
            <v>0</v>
          </cell>
          <cell r="FH97">
            <v>0</v>
          </cell>
          <cell r="FI97">
            <v>0</v>
          </cell>
          <cell r="FJ97">
            <v>0</v>
          </cell>
          <cell r="FK97">
            <v>0</v>
          </cell>
          <cell r="FL97">
            <v>0</v>
          </cell>
          <cell r="FM97">
            <v>0</v>
          </cell>
          <cell r="FN97">
            <v>0</v>
          </cell>
          <cell r="FO97">
            <v>0</v>
          </cell>
          <cell r="FP97">
            <v>0</v>
          </cell>
          <cell r="FQ97">
            <v>0</v>
          </cell>
          <cell r="FR97">
            <v>0</v>
          </cell>
          <cell r="FS97">
            <v>0</v>
          </cell>
          <cell r="FT97">
            <v>0</v>
          </cell>
          <cell r="FU97">
            <v>0</v>
          </cell>
          <cell r="FV97">
            <v>0</v>
          </cell>
          <cell r="FW97">
            <v>0</v>
          </cell>
          <cell r="FX97">
            <v>0</v>
          </cell>
          <cell r="FY97">
            <v>0</v>
          </cell>
          <cell r="FZ97">
            <v>0</v>
          </cell>
          <cell r="GE97">
            <v>8.9166666666666661</v>
          </cell>
          <cell r="GF97">
            <v>0</v>
          </cell>
          <cell r="GG97">
            <v>0</v>
          </cell>
          <cell r="GH97">
            <v>0</v>
          </cell>
          <cell r="GI97">
            <v>0</v>
          </cell>
          <cell r="GJ97">
            <v>0</v>
          </cell>
          <cell r="GK97">
            <v>0</v>
          </cell>
          <cell r="GL97">
            <v>0</v>
          </cell>
          <cell r="GM97">
            <v>0</v>
          </cell>
          <cell r="GN97">
            <v>0</v>
          </cell>
          <cell r="GO97">
            <v>0</v>
          </cell>
          <cell r="GP97">
            <v>0</v>
          </cell>
          <cell r="GQ97">
            <v>0</v>
          </cell>
          <cell r="GR97">
            <v>0</v>
          </cell>
          <cell r="GS97">
            <v>0</v>
          </cell>
          <cell r="GT97">
            <v>0</v>
          </cell>
          <cell r="GU97">
            <v>0</v>
          </cell>
          <cell r="GV97">
            <v>0</v>
          </cell>
          <cell r="GW97">
            <v>0</v>
          </cell>
          <cell r="GX97">
            <v>0</v>
          </cell>
          <cell r="GY97">
            <v>0</v>
          </cell>
          <cell r="GZ97">
            <v>0</v>
          </cell>
          <cell r="HA97">
            <v>0</v>
          </cell>
          <cell r="HB97">
            <v>0</v>
          </cell>
          <cell r="HC97">
            <v>0</v>
          </cell>
          <cell r="HD97">
            <v>0</v>
          </cell>
          <cell r="HE97">
            <v>0</v>
          </cell>
          <cell r="HF97">
            <v>0</v>
          </cell>
          <cell r="HG97">
            <v>0</v>
          </cell>
          <cell r="HH97">
            <v>0</v>
          </cell>
          <cell r="HI97">
            <v>0</v>
          </cell>
          <cell r="HJ97">
            <v>0</v>
          </cell>
          <cell r="HK97">
            <v>0</v>
          </cell>
          <cell r="HL97">
            <v>0</v>
          </cell>
          <cell r="HM97">
            <v>0</v>
          </cell>
          <cell r="HN97">
            <v>0</v>
          </cell>
          <cell r="HO97">
            <v>0</v>
          </cell>
          <cell r="HP97">
            <v>0</v>
          </cell>
          <cell r="HQ97">
            <v>0</v>
          </cell>
          <cell r="HR97">
            <v>0</v>
          </cell>
          <cell r="HS97">
            <v>0</v>
          </cell>
        </row>
        <row r="98">
          <cell r="EL98">
            <v>0.92708333333333337</v>
          </cell>
          <cell r="EM98">
            <v>0</v>
          </cell>
          <cell r="EN98">
            <v>0</v>
          </cell>
          <cell r="EO98">
            <v>0</v>
          </cell>
          <cell r="EP98">
            <v>0</v>
          </cell>
          <cell r="EQ98">
            <v>0</v>
          </cell>
          <cell r="ER98">
            <v>0</v>
          </cell>
          <cell r="ES98">
            <v>0</v>
          </cell>
          <cell r="ET98">
            <v>0</v>
          </cell>
          <cell r="EU98">
            <v>0</v>
          </cell>
          <cell r="EV98">
            <v>0</v>
          </cell>
          <cell r="EW98">
            <v>0</v>
          </cell>
          <cell r="EX98">
            <v>0</v>
          </cell>
          <cell r="EY98">
            <v>0</v>
          </cell>
          <cell r="EZ98">
            <v>0</v>
          </cell>
          <cell r="FA98">
            <v>0</v>
          </cell>
          <cell r="FB98">
            <v>0</v>
          </cell>
          <cell r="FC98">
            <v>0</v>
          </cell>
          <cell r="FD98">
            <v>0</v>
          </cell>
          <cell r="FE98">
            <v>0</v>
          </cell>
          <cell r="FF98">
            <v>0</v>
          </cell>
          <cell r="FG98">
            <v>0</v>
          </cell>
          <cell r="FH98">
            <v>0</v>
          </cell>
          <cell r="FI98">
            <v>0</v>
          </cell>
          <cell r="FJ98">
            <v>0</v>
          </cell>
          <cell r="FK98">
            <v>0</v>
          </cell>
          <cell r="FL98">
            <v>0</v>
          </cell>
          <cell r="FM98">
            <v>0</v>
          </cell>
          <cell r="FN98">
            <v>0</v>
          </cell>
          <cell r="FO98">
            <v>0</v>
          </cell>
          <cell r="FP98">
            <v>0</v>
          </cell>
          <cell r="FQ98">
            <v>0</v>
          </cell>
          <cell r="FR98">
            <v>0</v>
          </cell>
          <cell r="FS98">
            <v>0</v>
          </cell>
          <cell r="FT98">
            <v>0</v>
          </cell>
          <cell r="FU98">
            <v>0</v>
          </cell>
          <cell r="FV98">
            <v>0</v>
          </cell>
          <cell r="FW98">
            <v>0</v>
          </cell>
          <cell r="FX98">
            <v>0</v>
          </cell>
          <cell r="FY98">
            <v>0</v>
          </cell>
          <cell r="FZ98">
            <v>0</v>
          </cell>
          <cell r="GE98">
            <v>0.92708333333333337</v>
          </cell>
          <cell r="GF98">
            <v>0</v>
          </cell>
          <cell r="GG98">
            <v>0</v>
          </cell>
          <cell r="GH98">
            <v>0</v>
          </cell>
          <cell r="GI98">
            <v>0</v>
          </cell>
          <cell r="GJ98">
            <v>0</v>
          </cell>
          <cell r="GK98">
            <v>0</v>
          </cell>
          <cell r="GL98">
            <v>0</v>
          </cell>
          <cell r="GM98">
            <v>0</v>
          </cell>
          <cell r="GN98">
            <v>0</v>
          </cell>
          <cell r="GO98">
            <v>0</v>
          </cell>
          <cell r="GP98">
            <v>0</v>
          </cell>
          <cell r="GQ98">
            <v>0</v>
          </cell>
          <cell r="GR98">
            <v>0</v>
          </cell>
          <cell r="GS98">
            <v>0</v>
          </cell>
          <cell r="GT98">
            <v>0</v>
          </cell>
          <cell r="GU98">
            <v>0</v>
          </cell>
          <cell r="GV98">
            <v>0</v>
          </cell>
          <cell r="GW98">
            <v>0</v>
          </cell>
          <cell r="GX98">
            <v>0</v>
          </cell>
          <cell r="GY98">
            <v>0</v>
          </cell>
          <cell r="GZ98">
            <v>0</v>
          </cell>
          <cell r="HA98">
            <v>0</v>
          </cell>
          <cell r="HB98">
            <v>0</v>
          </cell>
          <cell r="HC98">
            <v>0</v>
          </cell>
          <cell r="HD98">
            <v>0</v>
          </cell>
          <cell r="HE98">
            <v>0</v>
          </cell>
          <cell r="HF98">
            <v>0</v>
          </cell>
          <cell r="HG98">
            <v>0</v>
          </cell>
          <cell r="HH98">
            <v>0</v>
          </cell>
          <cell r="HI98">
            <v>0</v>
          </cell>
          <cell r="HJ98">
            <v>0</v>
          </cell>
          <cell r="HK98">
            <v>0</v>
          </cell>
          <cell r="HL98">
            <v>0</v>
          </cell>
          <cell r="HM98">
            <v>0</v>
          </cell>
          <cell r="HN98">
            <v>0</v>
          </cell>
          <cell r="HO98">
            <v>0</v>
          </cell>
          <cell r="HP98">
            <v>0</v>
          </cell>
          <cell r="HQ98">
            <v>0</v>
          </cell>
          <cell r="HR98">
            <v>0</v>
          </cell>
          <cell r="HS98">
            <v>0</v>
          </cell>
        </row>
        <row r="99">
          <cell r="EL99">
            <v>0.9375</v>
          </cell>
          <cell r="EM99">
            <v>0</v>
          </cell>
          <cell r="EN99">
            <v>0</v>
          </cell>
          <cell r="EO99">
            <v>0</v>
          </cell>
          <cell r="EP99">
            <v>0</v>
          </cell>
          <cell r="EQ99">
            <v>0</v>
          </cell>
          <cell r="ER99">
            <v>0</v>
          </cell>
          <cell r="ES99">
            <v>0</v>
          </cell>
          <cell r="ET99">
            <v>0</v>
          </cell>
          <cell r="EU99">
            <v>0</v>
          </cell>
          <cell r="EV99">
            <v>0</v>
          </cell>
          <cell r="EW99">
            <v>0</v>
          </cell>
          <cell r="EX99">
            <v>0</v>
          </cell>
          <cell r="EY99">
            <v>0</v>
          </cell>
          <cell r="EZ99">
            <v>0</v>
          </cell>
          <cell r="FA99">
            <v>0</v>
          </cell>
          <cell r="FB99">
            <v>0</v>
          </cell>
          <cell r="FC99">
            <v>0</v>
          </cell>
          <cell r="FD99">
            <v>0</v>
          </cell>
          <cell r="FE99">
            <v>0</v>
          </cell>
          <cell r="FF99">
            <v>0</v>
          </cell>
          <cell r="FG99">
            <v>0</v>
          </cell>
          <cell r="FH99">
            <v>0</v>
          </cell>
          <cell r="FI99">
            <v>0</v>
          </cell>
          <cell r="FJ99">
            <v>0</v>
          </cell>
          <cell r="FK99">
            <v>0</v>
          </cell>
          <cell r="FL99">
            <v>0</v>
          </cell>
          <cell r="FM99">
            <v>0</v>
          </cell>
          <cell r="FN99">
            <v>0</v>
          </cell>
          <cell r="FO99">
            <v>0</v>
          </cell>
          <cell r="FP99">
            <v>0</v>
          </cell>
          <cell r="FQ99">
            <v>0</v>
          </cell>
          <cell r="FR99">
            <v>0</v>
          </cell>
          <cell r="FS99">
            <v>0</v>
          </cell>
          <cell r="FT99">
            <v>0</v>
          </cell>
          <cell r="FU99">
            <v>0</v>
          </cell>
          <cell r="FV99">
            <v>0</v>
          </cell>
          <cell r="FW99">
            <v>0</v>
          </cell>
          <cell r="FX99">
            <v>0</v>
          </cell>
          <cell r="FY99">
            <v>0</v>
          </cell>
          <cell r="FZ99">
            <v>0</v>
          </cell>
          <cell r="GE99">
            <v>0.9375</v>
          </cell>
          <cell r="GF99">
            <v>0</v>
          </cell>
          <cell r="GG99">
            <v>0</v>
          </cell>
          <cell r="GH99">
            <v>0</v>
          </cell>
          <cell r="GI99">
            <v>0</v>
          </cell>
          <cell r="GJ99">
            <v>0</v>
          </cell>
          <cell r="GK99">
            <v>0</v>
          </cell>
          <cell r="GL99">
            <v>0</v>
          </cell>
          <cell r="GM99">
            <v>0</v>
          </cell>
          <cell r="GN99">
            <v>0</v>
          </cell>
          <cell r="GO99">
            <v>0</v>
          </cell>
          <cell r="GP99">
            <v>0</v>
          </cell>
          <cell r="GQ99">
            <v>0</v>
          </cell>
          <cell r="GR99">
            <v>0</v>
          </cell>
          <cell r="GS99">
            <v>0</v>
          </cell>
          <cell r="GT99">
            <v>0</v>
          </cell>
          <cell r="GU99">
            <v>0</v>
          </cell>
          <cell r="GV99">
            <v>0</v>
          </cell>
          <cell r="GW99">
            <v>0</v>
          </cell>
          <cell r="GX99">
            <v>0</v>
          </cell>
          <cell r="GY99">
            <v>0</v>
          </cell>
          <cell r="GZ99">
            <v>0</v>
          </cell>
          <cell r="HA99">
            <v>0</v>
          </cell>
          <cell r="HB99">
            <v>0</v>
          </cell>
          <cell r="HC99">
            <v>0</v>
          </cell>
          <cell r="HD99">
            <v>0</v>
          </cell>
          <cell r="HE99">
            <v>0</v>
          </cell>
          <cell r="HF99">
            <v>0</v>
          </cell>
          <cell r="HG99">
            <v>0</v>
          </cell>
          <cell r="HH99">
            <v>0</v>
          </cell>
          <cell r="HI99">
            <v>0</v>
          </cell>
          <cell r="HJ99">
            <v>0</v>
          </cell>
          <cell r="HK99">
            <v>0</v>
          </cell>
          <cell r="HL99">
            <v>0</v>
          </cell>
          <cell r="HM99">
            <v>0</v>
          </cell>
          <cell r="HN99">
            <v>0</v>
          </cell>
          <cell r="HO99">
            <v>0</v>
          </cell>
          <cell r="HP99">
            <v>0</v>
          </cell>
          <cell r="HQ99">
            <v>0</v>
          </cell>
          <cell r="HR99">
            <v>0</v>
          </cell>
          <cell r="HS99">
            <v>0</v>
          </cell>
        </row>
        <row r="100">
          <cell r="EL100">
            <v>0.94791666666666663</v>
          </cell>
          <cell r="EM100">
            <v>0</v>
          </cell>
          <cell r="EN100">
            <v>0</v>
          </cell>
          <cell r="EO100">
            <v>0</v>
          </cell>
          <cell r="EP100">
            <v>0</v>
          </cell>
          <cell r="EQ100">
            <v>0</v>
          </cell>
          <cell r="ER100">
            <v>0</v>
          </cell>
          <cell r="ES100">
            <v>0</v>
          </cell>
          <cell r="ET100">
            <v>0</v>
          </cell>
          <cell r="EU100">
            <v>0</v>
          </cell>
          <cell r="EV100">
            <v>0</v>
          </cell>
          <cell r="EW100">
            <v>0</v>
          </cell>
          <cell r="EX100">
            <v>0</v>
          </cell>
          <cell r="EY100">
            <v>0</v>
          </cell>
          <cell r="EZ100">
            <v>0</v>
          </cell>
          <cell r="FA100">
            <v>0</v>
          </cell>
          <cell r="FB100">
            <v>0</v>
          </cell>
          <cell r="FC100">
            <v>0</v>
          </cell>
          <cell r="FD100">
            <v>0</v>
          </cell>
          <cell r="FE100">
            <v>0</v>
          </cell>
          <cell r="FF100">
            <v>0</v>
          </cell>
          <cell r="FG100">
            <v>0</v>
          </cell>
          <cell r="FH100">
            <v>0</v>
          </cell>
          <cell r="FI100">
            <v>0</v>
          </cell>
          <cell r="FJ100">
            <v>0</v>
          </cell>
          <cell r="FK100">
            <v>0</v>
          </cell>
          <cell r="FL100">
            <v>0</v>
          </cell>
          <cell r="FM100">
            <v>0</v>
          </cell>
          <cell r="FN100">
            <v>0</v>
          </cell>
          <cell r="FO100">
            <v>0</v>
          </cell>
          <cell r="FP100">
            <v>0</v>
          </cell>
          <cell r="FQ100">
            <v>0</v>
          </cell>
          <cell r="FR100">
            <v>0</v>
          </cell>
          <cell r="FS100">
            <v>0</v>
          </cell>
          <cell r="FT100">
            <v>0</v>
          </cell>
          <cell r="FU100">
            <v>0</v>
          </cell>
          <cell r="FV100">
            <v>0</v>
          </cell>
          <cell r="FW100">
            <v>0</v>
          </cell>
          <cell r="FX100">
            <v>0</v>
          </cell>
          <cell r="FY100">
            <v>0</v>
          </cell>
          <cell r="FZ100">
            <v>0</v>
          </cell>
          <cell r="GE100">
            <v>0.94791666666666663</v>
          </cell>
          <cell r="GF100">
            <v>0</v>
          </cell>
          <cell r="GG100">
            <v>0</v>
          </cell>
          <cell r="GH100">
            <v>0</v>
          </cell>
          <cell r="GI100">
            <v>0</v>
          </cell>
          <cell r="GJ100">
            <v>0</v>
          </cell>
          <cell r="GK100">
            <v>0</v>
          </cell>
          <cell r="GL100">
            <v>0</v>
          </cell>
          <cell r="GM100">
            <v>0</v>
          </cell>
          <cell r="GN100">
            <v>0</v>
          </cell>
          <cell r="GO100">
            <v>0</v>
          </cell>
          <cell r="GP100">
            <v>0</v>
          </cell>
          <cell r="GQ100">
            <v>0</v>
          </cell>
          <cell r="GR100">
            <v>0</v>
          </cell>
          <cell r="GS100">
            <v>0</v>
          </cell>
          <cell r="GT100">
            <v>0</v>
          </cell>
          <cell r="GU100">
            <v>0</v>
          </cell>
          <cell r="GV100">
            <v>0</v>
          </cell>
          <cell r="GW100">
            <v>0</v>
          </cell>
          <cell r="GX100">
            <v>0</v>
          </cell>
          <cell r="GY100">
            <v>0</v>
          </cell>
          <cell r="GZ100">
            <v>0</v>
          </cell>
          <cell r="HA100">
            <v>0</v>
          </cell>
          <cell r="HB100">
            <v>0</v>
          </cell>
          <cell r="HC100">
            <v>0</v>
          </cell>
          <cell r="HD100">
            <v>0</v>
          </cell>
          <cell r="HE100">
            <v>0</v>
          </cell>
          <cell r="HF100">
            <v>0</v>
          </cell>
          <cell r="HG100">
            <v>0</v>
          </cell>
          <cell r="HH100">
            <v>0</v>
          </cell>
          <cell r="HI100">
            <v>0</v>
          </cell>
          <cell r="HJ100">
            <v>0</v>
          </cell>
          <cell r="HK100">
            <v>0</v>
          </cell>
          <cell r="HL100">
            <v>0</v>
          </cell>
          <cell r="HM100">
            <v>0</v>
          </cell>
          <cell r="HN100">
            <v>0</v>
          </cell>
          <cell r="HO100">
            <v>0</v>
          </cell>
          <cell r="HP100">
            <v>0</v>
          </cell>
          <cell r="HQ100">
            <v>0</v>
          </cell>
          <cell r="HR100">
            <v>0</v>
          </cell>
          <cell r="HS100">
            <v>0</v>
          </cell>
        </row>
        <row r="101">
          <cell r="EL101">
            <v>0.95833333333333337</v>
          </cell>
          <cell r="EM101">
            <v>0</v>
          </cell>
          <cell r="EN101">
            <v>0</v>
          </cell>
          <cell r="EO101">
            <v>0</v>
          </cell>
          <cell r="EP101">
            <v>0</v>
          </cell>
          <cell r="EQ101">
            <v>0</v>
          </cell>
          <cell r="ER101">
            <v>0</v>
          </cell>
          <cell r="ES101">
            <v>0</v>
          </cell>
          <cell r="ET101">
            <v>0</v>
          </cell>
          <cell r="EU101">
            <v>0</v>
          </cell>
          <cell r="EV101">
            <v>0</v>
          </cell>
          <cell r="EW101">
            <v>0</v>
          </cell>
          <cell r="EX101">
            <v>0</v>
          </cell>
          <cell r="EY101">
            <v>0</v>
          </cell>
          <cell r="EZ101">
            <v>0</v>
          </cell>
          <cell r="FA101">
            <v>0</v>
          </cell>
          <cell r="FB101">
            <v>0</v>
          </cell>
          <cell r="FC101">
            <v>0</v>
          </cell>
          <cell r="FD101">
            <v>0</v>
          </cell>
          <cell r="FE101">
            <v>0</v>
          </cell>
          <cell r="FF101">
            <v>0</v>
          </cell>
          <cell r="FG101">
            <v>0</v>
          </cell>
          <cell r="FH101">
            <v>0</v>
          </cell>
          <cell r="FI101">
            <v>0</v>
          </cell>
          <cell r="FJ101">
            <v>0</v>
          </cell>
          <cell r="FK101">
            <v>0</v>
          </cell>
          <cell r="FL101">
            <v>0</v>
          </cell>
          <cell r="FM101">
            <v>0</v>
          </cell>
          <cell r="FN101">
            <v>0</v>
          </cell>
          <cell r="FO101">
            <v>0</v>
          </cell>
          <cell r="FP101">
            <v>0</v>
          </cell>
          <cell r="FQ101">
            <v>0</v>
          </cell>
          <cell r="FR101">
            <v>0</v>
          </cell>
          <cell r="FS101">
            <v>0</v>
          </cell>
          <cell r="FT101">
            <v>0</v>
          </cell>
          <cell r="FU101">
            <v>0</v>
          </cell>
          <cell r="FV101">
            <v>0</v>
          </cell>
          <cell r="FW101">
            <v>0</v>
          </cell>
          <cell r="FX101">
            <v>0</v>
          </cell>
          <cell r="FY101">
            <v>0</v>
          </cell>
          <cell r="FZ101">
            <v>0</v>
          </cell>
          <cell r="GE101">
            <v>0.95833333333333337</v>
          </cell>
          <cell r="GF101">
            <v>0</v>
          </cell>
          <cell r="GG101">
            <v>0</v>
          </cell>
          <cell r="GH101">
            <v>0</v>
          </cell>
          <cell r="GI101">
            <v>0</v>
          </cell>
          <cell r="GJ101">
            <v>0</v>
          </cell>
          <cell r="GK101">
            <v>0</v>
          </cell>
          <cell r="GL101">
            <v>0</v>
          </cell>
          <cell r="GM101">
            <v>0</v>
          </cell>
          <cell r="GN101">
            <v>0</v>
          </cell>
          <cell r="GO101">
            <v>0</v>
          </cell>
          <cell r="GP101">
            <v>0</v>
          </cell>
          <cell r="GQ101">
            <v>0</v>
          </cell>
          <cell r="GR101">
            <v>0</v>
          </cell>
          <cell r="GS101">
            <v>0</v>
          </cell>
          <cell r="GT101">
            <v>0</v>
          </cell>
          <cell r="GU101">
            <v>0</v>
          </cell>
          <cell r="GV101">
            <v>0</v>
          </cell>
          <cell r="GW101">
            <v>0</v>
          </cell>
          <cell r="GX101">
            <v>0</v>
          </cell>
          <cell r="GY101">
            <v>0</v>
          </cell>
          <cell r="GZ101">
            <v>0</v>
          </cell>
          <cell r="HA101">
            <v>0</v>
          </cell>
          <cell r="HB101">
            <v>0</v>
          </cell>
          <cell r="HC101">
            <v>0</v>
          </cell>
          <cell r="HD101">
            <v>0</v>
          </cell>
          <cell r="HE101">
            <v>0</v>
          </cell>
          <cell r="HF101">
            <v>0</v>
          </cell>
          <cell r="HG101">
            <v>0</v>
          </cell>
          <cell r="HH101">
            <v>0</v>
          </cell>
          <cell r="HI101">
            <v>0</v>
          </cell>
          <cell r="HJ101">
            <v>0</v>
          </cell>
          <cell r="HK101">
            <v>0</v>
          </cell>
          <cell r="HL101">
            <v>0</v>
          </cell>
          <cell r="HM101">
            <v>0</v>
          </cell>
          <cell r="HN101">
            <v>0</v>
          </cell>
          <cell r="HO101">
            <v>0</v>
          </cell>
          <cell r="HP101">
            <v>0</v>
          </cell>
          <cell r="HQ101">
            <v>0</v>
          </cell>
          <cell r="HR101">
            <v>0</v>
          </cell>
          <cell r="HS101">
            <v>0</v>
          </cell>
        </row>
      </sheetData>
      <sheetData sheetId="21"/>
      <sheetData sheetId="22">
        <row r="7">
          <cell r="AH7"/>
          <cell r="AI7">
            <v>11</v>
          </cell>
          <cell r="AJ7">
            <v>12</v>
          </cell>
          <cell r="AK7">
            <v>13</v>
          </cell>
          <cell r="AL7">
            <v>14</v>
          </cell>
          <cell r="AM7">
            <v>91</v>
          </cell>
          <cell r="AN7">
            <v>92</v>
          </cell>
          <cell r="AO7">
            <v>93</v>
          </cell>
          <cell r="AP7">
            <v>94</v>
          </cell>
          <cell r="AQ7">
            <v>95</v>
          </cell>
          <cell r="AR7">
            <v>96</v>
          </cell>
          <cell r="AS7">
            <v>97</v>
          </cell>
          <cell r="AT7">
            <v>98</v>
          </cell>
          <cell r="AU7">
            <v>99</v>
          </cell>
        </row>
        <row r="9">
          <cell r="AH9">
            <v>0</v>
          </cell>
          <cell r="AI9">
            <v>54</v>
          </cell>
          <cell r="AJ9">
            <v>41</v>
          </cell>
          <cell r="AK9">
            <v>54</v>
          </cell>
          <cell r="AL9">
            <v>37</v>
          </cell>
          <cell r="AM9">
            <v>14</v>
          </cell>
          <cell r="AN9">
            <v>2</v>
          </cell>
          <cell r="AO9">
            <v>2</v>
          </cell>
          <cell r="AP9">
            <v>12</v>
          </cell>
          <cell r="AQ9">
            <v>10</v>
          </cell>
          <cell r="AR9">
            <v>7</v>
          </cell>
          <cell r="AS9">
            <v>6</v>
          </cell>
          <cell r="AT9">
            <v>4</v>
          </cell>
          <cell r="AU9">
            <v>9</v>
          </cell>
        </row>
        <row r="10">
          <cell r="AH10">
            <v>1.0416666666666666E-2</v>
          </cell>
          <cell r="AI10">
            <v>48</v>
          </cell>
          <cell r="AJ10">
            <v>21</v>
          </cell>
          <cell r="AK10">
            <v>36</v>
          </cell>
          <cell r="AL10">
            <v>20</v>
          </cell>
          <cell r="AM10">
            <v>5</v>
          </cell>
          <cell r="AN10">
            <v>0</v>
          </cell>
          <cell r="AO10">
            <v>4</v>
          </cell>
          <cell r="AP10">
            <v>16</v>
          </cell>
          <cell r="AQ10">
            <v>5</v>
          </cell>
          <cell r="AR10">
            <v>3</v>
          </cell>
          <cell r="AS10">
            <v>3</v>
          </cell>
          <cell r="AT10">
            <v>1</v>
          </cell>
          <cell r="AU10">
            <v>6</v>
          </cell>
        </row>
        <row r="11">
          <cell r="AH11">
            <v>2.0833333333333332E-2</v>
          </cell>
          <cell r="AI11">
            <v>42</v>
          </cell>
          <cell r="AJ11">
            <v>20</v>
          </cell>
          <cell r="AK11">
            <v>36</v>
          </cell>
          <cell r="AL11">
            <v>16</v>
          </cell>
          <cell r="AM11">
            <v>7</v>
          </cell>
          <cell r="AN11">
            <v>1</v>
          </cell>
          <cell r="AO11">
            <v>4</v>
          </cell>
          <cell r="AP11">
            <v>10</v>
          </cell>
          <cell r="AQ11">
            <v>1</v>
          </cell>
          <cell r="AR11">
            <v>1</v>
          </cell>
          <cell r="AS11">
            <v>5</v>
          </cell>
          <cell r="AT11">
            <v>2</v>
          </cell>
          <cell r="AU11">
            <v>5</v>
          </cell>
        </row>
        <row r="12">
          <cell r="AH12">
            <v>3.125E-2</v>
          </cell>
          <cell r="AI12">
            <v>36</v>
          </cell>
          <cell r="AJ12">
            <v>16</v>
          </cell>
          <cell r="AK12">
            <v>28</v>
          </cell>
          <cell r="AL12">
            <v>8</v>
          </cell>
          <cell r="AM12">
            <v>7</v>
          </cell>
          <cell r="AN12">
            <v>0</v>
          </cell>
          <cell r="AO12">
            <v>2</v>
          </cell>
          <cell r="AP12">
            <v>10</v>
          </cell>
          <cell r="AQ12">
            <v>3</v>
          </cell>
          <cell r="AR12">
            <v>6</v>
          </cell>
          <cell r="AS12">
            <v>2</v>
          </cell>
          <cell r="AT12">
            <v>0</v>
          </cell>
          <cell r="AU12">
            <v>1</v>
          </cell>
        </row>
        <row r="13">
          <cell r="AH13">
            <v>4.1666666666666664E-2</v>
          </cell>
          <cell r="AI13">
            <v>36</v>
          </cell>
          <cell r="AJ13">
            <v>18</v>
          </cell>
          <cell r="AK13">
            <v>26</v>
          </cell>
          <cell r="AL13">
            <v>18</v>
          </cell>
          <cell r="AM13">
            <v>2</v>
          </cell>
          <cell r="AN13">
            <v>1</v>
          </cell>
          <cell r="AO13">
            <v>5</v>
          </cell>
          <cell r="AP13">
            <v>8</v>
          </cell>
          <cell r="AQ13">
            <v>0</v>
          </cell>
          <cell r="AR13">
            <v>5</v>
          </cell>
          <cell r="AS13">
            <v>4</v>
          </cell>
          <cell r="AT13">
            <v>2</v>
          </cell>
          <cell r="AU13">
            <v>5</v>
          </cell>
        </row>
        <row r="14">
          <cell r="AH14">
            <v>5.2083333333333336E-2</v>
          </cell>
          <cell r="AI14">
            <v>27</v>
          </cell>
          <cell r="AJ14">
            <v>14</v>
          </cell>
          <cell r="AK14">
            <v>25</v>
          </cell>
          <cell r="AL14">
            <v>8</v>
          </cell>
          <cell r="AM14">
            <v>4</v>
          </cell>
          <cell r="AN14">
            <v>0</v>
          </cell>
          <cell r="AO14">
            <v>4</v>
          </cell>
          <cell r="AP14">
            <v>5</v>
          </cell>
          <cell r="AQ14">
            <v>2</v>
          </cell>
          <cell r="AR14">
            <v>0</v>
          </cell>
          <cell r="AS14">
            <v>1</v>
          </cell>
          <cell r="AT14">
            <v>0</v>
          </cell>
          <cell r="AU14">
            <v>0</v>
          </cell>
        </row>
        <row r="15">
          <cell r="AH15">
            <v>6.25E-2</v>
          </cell>
          <cell r="AI15">
            <v>26</v>
          </cell>
          <cell r="AJ15">
            <v>18</v>
          </cell>
          <cell r="AK15">
            <v>18</v>
          </cell>
          <cell r="AL15">
            <v>17</v>
          </cell>
          <cell r="AM15">
            <v>1</v>
          </cell>
          <cell r="AN15">
            <v>1</v>
          </cell>
          <cell r="AO15">
            <v>5</v>
          </cell>
          <cell r="AP15">
            <v>5</v>
          </cell>
          <cell r="AQ15">
            <v>3</v>
          </cell>
          <cell r="AR15">
            <v>7</v>
          </cell>
          <cell r="AS15">
            <v>2</v>
          </cell>
          <cell r="AT15">
            <v>3</v>
          </cell>
          <cell r="AU15">
            <v>1</v>
          </cell>
        </row>
        <row r="16">
          <cell r="AH16">
            <v>7.2916666666666671E-2</v>
          </cell>
          <cell r="AI16">
            <v>21</v>
          </cell>
          <cell r="AJ16">
            <v>16</v>
          </cell>
          <cell r="AK16">
            <v>18</v>
          </cell>
          <cell r="AL16">
            <v>15</v>
          </cell>
          <cell r="AM16">
            <v>2</v>
          </cell>
          <cell r="AN16">
            <v>0</v>
          </cell>
          <cell r="AO16">
            <v>2</v>
          </cell>
          <cell r="AP16">
            <v>7</v>
          </cell>
          <cell r="AQ16">
            <v>2</v>
          </cell>
          <cell r="AR16">
            <v>1</v>
          </cell>
          <cell r="AS16">
            <v>1</v>
          </cell>
          <cell r="AT16">
            <v>2</v>
          </cell>
          <cell r="AU16">
            <v>2</v>
          </cell>
        </row>
        <row r="17">
          <cell r="AH17">
            <v>8.3333333333333329E-2</v>
          </cell>
          <cell r="AI17">
            <v>26</v>
          </cell>
          <cell r="AJ17">
            <v>14</v>
          </cell>
          <cell r="AK17">
            <v>17</v>
          </cell>
          <cell r="AL17">
            <v>14</v>
          </cell>
          <cell r="AM17">
            <v>2</v>
          </cell>
          <cell r="AN17">
            <v>0</v>
          </cell>
          <cell r="AO17">
            <v>1</v>
          </cell>
          <cell r="AP17">
            <v>8</v>
          </cell>
          <cell r="AQ17">
            <v>3</v>
          </cell>
          <cell r="AR17">
            <v>4</v>
          </cell>
          <cell r="AS17">
            <v>0</v>
          </cell>
          <cell r="AT17">
            <v>2</v>
          </cell>
          <cell r="AU17">
            <v>0</v>
          </cell>
        </row>
        <row r="18">
          <cell r="AH18">
            <v>9.375E-2</v>
          </cell>
          <cell r="AI18">
            <v>23</v>
          </cell>
          <cell r="AJ18">
            <v>22</v>
          </cell>
          <cell r="AK18">
            <v>19</v>
          </cell>
          <cell r="AL18">
            <v>18</v>
          </cell>
          <cell r="AM18">
            <v>5</v>
          </cell>
          <cell r="AN18">
            <v>2</v>
          </cell>
          <cell r="AO18">
            <v>5</v>
          </cell>
          <cell r="AP18">
            <v>5</v>
          </cell>
          <cell r="AQ18">
            <v>3</v>
          </cell>
          <cell r="AR18">
            <v>4</v>
          </cell>
          <cell r="AS18">
            <v>2</v>
          </cell>
          <cell r="AT18">
            <v>2</v>
          </cell>
          <cell r="AU18">
            <v>3</v>
          </cell>
        </row>
        <row r="19">
          <cell r="AH19">
            <v>0.10416666666666667</v>
          </cell>
          <cell r="AI19">
            <v>30</v>
          </cell>
          <cell r="AJ19">
            <v>17</v>
          </cell>
          <cell r="AK19">
            <v>24</v>
          </cell>
          <cell r="AL19">
            <v>17</v>
          </cell>
          <cell r="AM19">
            <v>4</v>
          </cell>
          <cell r="AN19">
            <v>1</v>
          </cell>
          <cell r="AO19">
            <v>1</v>
          </cell>
          <cell r="AP19">
            <v>5</v>
          </cell>
          <cell r="AQ19">
            <v>0</v>
          </cell>
          <cell r="AR19">
            <v>2</v>
          </cell>
          <cell r="AS19">
            <v>1</v>
          </cell>
          <cell r="AT19">
            <v>1</v>
          </cell>
          <cell r="AU19">
            <v>2</v>
          </cell>
        </row>
        <row r="20">
          <cell r="AH20">
            <v>0.11458333333333333</v>
          </cell>
          <cell r="AI20">
            <v>21</v>
          </cell>
          <cell r="AJ20">
            <v>20</v>
          </cell>
          <cell r="AK20">
            <v>16</v>
          </cell>
          <cell r="AL20">
            <v>17</v>
          </cell>
          <cell r="AM20">
            <v>6</v>
          </cell>
          <cell r="AN20">
            <v>0</v>
          </cell>
          <cell r="AO20">
            <v>2</v>
          </cell>
          <cell r="AP20">
            <v>2</v>
          </cell>
          <cell r="AQ20">
            <v>2</v>
          </cell>
          <cell r="AR20">
            <v>3</v>
          </cell>
          <cell r="AS20">
            <v>0</v>
          </cell>
          <cell r="AT20">
            <v>4</v>
          </cell>
          <cell r="AU20">
            <v>0</v>
          </cell>
        </row>
        <row r="21">
          <cell r="AH21">
            <v>0.125</v>
          </cell>
          <cell r="AI21">
            <v>23</v>
          </cell>
          <cell r="AJ21">
            <v>27</v>
          </cell>
          <cell r="AK21">
            <v>17</v>
          </cell>
          <cell r="AL21">
            <v>19</v>
          </cell>
          <cell r="AM21">
            <v>5</v>
          </cell>
          <cell r="AN21">
            <v>1</v>
          </cell>
          <cell r="AO21">
            <v>2</v>
          </cell>
          <cell r="AP21">
            <v>5</v>
          </cell>
          <cell r="AQ21">
            <v>2</v>
          </cell>
          <cell r="AR21">
            <v>3</v>
          </cell>
          <cell r="AS21">
            <v>2</v>
          </cell>
          <cell r="AT21">
            <v>0</v>
          </cell>
          <cell r="AU21">
            <v>0</v>
          </cell>
        </row>
        <row r="22">
          <cell r="AH22">
            <v>0.13541666666666666</v>
          </cell>
          <cell r="AI22">
            <v>18</v>
          </cell>
          <cell r="AJ22">
            <v>27</v>
          </cell>
          <cell r="AK22">
            <v>12</v>
          </cell>
          <cell r="AL22">
            <v>24</v>
          </cell>
          <cell r="AM22">
            <v>4</v>
          </cell>
          <cell r="AN22">
            <v>0</v>
          </cell>
          <cell r="AO22">
            <v>4</v>
          </cell>
          <cell r="AP22">
            <v>3</v>
          </cell>
          <cell r="AQ22">
            <v>0</v>
          </cell>
          <cell r="AR22">
            <v>4</v>
          </cell>
          <cell r="AS22">
            <v>2</v>
          </cell>
          <cell r="AT22">
            <v>2</v>
          </cell>
          <cell r="AU22">
            <v>2</v>
          </cell>
        </row>
        <row r="23">
          <cell r="AH23">
            <v>0.14583333333333334</v>
          </cell>
          <cell r="AI23">
            <v>30</v>
          </cell>
          <cell r="AJ23">
            <v>55</v>
          </cell>
          <cell r="AK23">
            <v>24</v>
          </cell>
          <cell r="AL23">
            <v>46</v>
          </cell>
          <cell r="AM23">
            <v>7</v>
          </cell>
          <cell r="AN23">
            <v>0</v>
          </cell>
          <cell r="AO23">
            <v>3</v>
          </cell>
          <cell r="AP23">
            <v>11</v>
          </cell>
          <cell r="AQ23">
            <v>1</v>
          </cell>
          <cell r="AR23">
            <v>0</v>
          </cell>
          <cell r="AS23">
            <v>5</v>
          </cell>
          <cell r="AT23">
            <v>0</v>
          </cell>
          <cell r="AU23">
            <v>1</v>
          </cell>
        </row>
        <row r="24">
          <cell r="AH24">
            <v>0.15625</v>
          </cell>
          <cell r="AI24">
            <v>27</v>
          </cell>
          <cell r="AJ24">
            <v>45</v>
          </cell>
          <cell r="AK24">
            <v>23</v>
          </cell>
          <cell r="AL24">
            <v>33</v>
          </cell>
          <cell r="AM24">
            <v>14</v>
          </cell>
          <cell r="AN24">
            <v>1</v>
          </cell>
          <cell r="AO24">
            <v>2</v>
          </cell>
          <cell r="AP24">
            <v>5</v>
          </cell>
          <cell r="AQ24">
            <v>0</v>
          </cell>
          <cell r="AR24">
            <v>2</v>
          </cell>
          <cell r="AS24">
            <v>0</v>
          </cell>
          <cell r="AT24">
            <v>2</v>
          </cell>
          <cell r="AU24">
            <v>2</v>
          </cell>
        </row>
        <row r="25">
          <cell r="AH25">
            <v>0.16666666666666666</v>
          </cell>
          <cell r="AI25">
            <v>23</v>
          </cell>
          <cell r="AJ25">
            <v>70</v>
          </cell>
          <cell r="AK25">
            <v>20</v>
          </cell>
          <cell r="AL25">
            <v>59</v>
          </cell>
          <cell r="AM25">
            <v>9</v>
          </cell>
          <cell r="AN25">
            <v>0</v>
          </cell>
          <cell r="AO25">
            <v>5</v>
          </cell>
          <cell r="AP25">
            <v>4</v>
          </cell>
          <cell r="AQ25">
            <v>3</v>
          </cell>
          <cell r="AR25">
            <v>3</v>
          </cell>
          <cell r="AS25">
            <v>3</v>
          </cell>
          <cell r="AT25">
            <v>3</v>
          </cell>
          <cell r="AU25">
            <v>1</v>
          </cell>
        </row>
        <row r="26">
          <cell r="AH26">
            <v>0.17708333333333334</v>
          </cell>
          <cell r="AI26">
            <v>31</v>
          </cell>
          <cell r="AJ26">
            <v>115</v>
          </cell>
          <cell r="AK26">
            <v>24</v>
          </cell>
          <cell r="AL26">
            <v>108</v>
          </cell>
          <cell r="AM26">
            <v>16</v>
          </cell>
          <cell r="AN26">
            <v>0</v>
          </cell>
          <cell r="AO26">
            <v>3</v>
          </cell>
          <cell r="AP26">
            <v>8</v>
          </cell>
          <cell r="AQ26">
            <v>0</v>
          </cell>
          <cell r="AR26">
            <v>3</v>
          </cell>
          <cell r="AS26">
            <v>3</v>
          </cell>
          <cell r="AT26">
            <v>4</v>
          </cell>
          <cell r="AU26">
            <v>4</v>
          </cell>
        </row>
        <row r="27">
          <cell r="AH27">
            <v>0.1875</v>
          </cell>
          <cell r="AI27">
            <v>35</v>
          </cell>
          <cell r="AJ27">
            <v>179</v>
          </cell>
          <cell r="AK27">
            <v>26</v>
          </cell>
          <cell r="AL27">
            <v>165</v>
          </cell>
          <cell r="AM27">
            <v>28</v>
          </cell>
          <cell r="AN27">
            <v>1</v>
          </cell>
          <cell r="AO27">
            <v>10</v>
          </cell>
          <cell r="AP27">
            <v>10</v>
          </cell>
          <cell r="AQ27">
            <v>4</v>
          </cell>
          <cell r="AR27">
            <v>4</v>
          </cell>
          <cell r="AS27">
            <v>3</v>
          </cell>
          <cell r="AT27">
            <v>8</v>
          </cell>
          <cell r="AU27">
            <v>10</v>
          </cell>
        </row>
        <row r="28">
          <cell r="AH28">
            <v>0.19791666666666666</v>
          </cell>
          <cell r="AI28">
            <v>64</v>
          </cell>
          <cell r="AJ28">
            <v>228</v>
          </cell>
          <cell r="AK28">
            <v>61</v>
          </cell>
          <cell r="AL28">
            <v>217</v>
          </cell>
          <cell r="AM28">
            <v>40</v>
          </cell>
          <cell r="AN28">
            <v>0</v>
          </cell>
          <cell r="AO28">
            <v>18</v>
          </cell>
          <cell r="AP28">
            <v>12</v>
          </cell>
          <cell r="AQ28">
            <v>4</v>
          </cell>
          <cell r="AR28">
            <v>3</v>
          </cell>
          <cell r="AS28">
            <v>5</v>
          </cell>
          <cell r="AT28">
            <v>10</v>
          </cell>
          <cell r="AU28">
            <v>5</v>
          </cell>
        </row>
        <row r="29">
          <cell r="AH29">
            <v>0.20833333333333334</v>
          </cell>
          <cell r="AI29">
            <v>84</v>
          </cell>
          <cell r="AJ29">
            <v>342</v>
          </cell>
          <cell r="AK29">
            <v>63</v>
          </cell>
          <cell r="AL29">
            <v>308</v>
          </cell>
          <cell r="AM29">
            <v>47</v>
          </cell>
          <cell r="AN29">
            <v>1</v>
          </cell>
          <cell r="AO29">
            <v>14</v>
          </cell>
          <cell r="AP29">
            <v>13</v>
          </cell>
          <cell r="AQ29">
            <v>3</v>
          </cell>
          <cell r="AR29">
            <v>13</v>
          </cell>
          <cell r="AS29">
            <v>7</v>
          </cell>
          <cell r="AT29">
            <v>16</v>
          </cell>
          <cell r="AU29">
            <v>10</v>
          </cell>
        </row>
        <row r="30">
          <cell r="AH30">
            <v>0.21875</v>
          </cell>
          <cell r="AI30">
            <v>94</v>
          </cell>
          <cell r="AJ30">
            <v>461</v>
          </cell>
          <cell r="AK30">
            <v>86</v>
          </cell>
          <cell r="AL30">
            <v>414</v>
          </cell>
          <cell r="AM30">
            <v>79</v>
          </cell>
          <cell r="AN30">
            <v>1</v>
          </cell>
          <cell r="AO30">
            <v>16</v>
          </cell>
          <cell r="AP30">
            <v>16</v>
          </cell>
          <cell r="AQ30">
            <v>8</v>
          </cell>
          <cell r="AR30">
            <v>11</v>
          </cell>
          <cell r="AS30">
            <v>9</v>
          </cell>
          <cell r="AT30">
            <v>17</v>
          </cell>
          <cell r="AU30">
            <v>11</v>
          </cell>
        </row>
        <row r="31">
          <cell r="AH31">
            <v>0.22916666666666666</v>
          </cell>
          <cell r="AI31">
            <v>118</v>
          </cell>
          <cell r="AJ31">
            <v>555</v>
          </cell>
          <cell r="AK31">
            <v>88</v>
          </cell>
          <cell r="AL31">
            <v>468</v>
          </cell>
          <cell r="AM31">
            <v>97</v>
          </cell>
          <cell r="AN31">
            <v>0</v>
          </cell>
          <cell r="AO31">
            <v>29</v>
          </cell>
          <cell r="AP31">
            <v>28</v>
          </cell>
          <cell r="AQ31">
            <v>10</v>
          </cell>
          <cell r="AR31">
            <v>23</v>
          </cell>
          <cell r="AS31">
            <v>11</v>
          </cell>
          <cell r="AT31">
            <v>23</v>
          </cell>
          <cell r="AU31">
            <v>20</v>
          </cell>
        </row>
        <row r="32">
          <cell r="AH32">
            <v>0.23958333333333334</v>
          </cell>
          <cell r="AI32">
            <v>181</v>
          </cell>
          <cell r="AJ32">
            <v>559</v>
          </cell>
          <cell r="AK32">
            <v>150</v>
          </cell>
          <cell r="AL32">
            <v>512</v>
          </cell>
          <cell r="AM32">
            <v>87</v>
          </cell>
          <cell r="AN32">
            <v>0</v>
          </cell>
          <cell r="AO32">
            <v>26</v>
          </cell>
          <cell r="AP32">
            <v>42</v>
          </cell>
          <cell r="AQ32">
            <v>22</v>
          </cell>
          <cell r="AR32">
            <v>24</v>
          </cell>
          <cell r="AS32">
            <v>14</v>
          </cell>
          <cell r="AT32">
            <v>46</v>
          </cell>
          <cell r="AU32">
            <v>30</v>
          </cell>
        </row>
        <row r="33">
          <cell r="AH33">
            <v>0.25</v>
          </cell>
          <cell r="AI33">
            <v>216</v>
          </cell>
          <cell r="AJ33">
            <v>669</v>
          </cell>
          <cell r="AK33">
            <v>179</v>
          </cell>
          <cell r="AL33">
            <v>632</v>
          </cell>
          <cell r="AM33">
            <v>100</v>
          </cell>
          <cell r="AN33">
            <v>3</v>
          </cell>
          <cell r="AO33">
            <v>28</v>
          </cell>
          <cell r="AP33">
            <v>48</v>
          </cell>
          <cell r="AQ33">
            <v>14</v>
          </cell>
          <cell r="AR33">
            <v>24</v>
          </cell>
          <cell r="AS33">
            <v>22</v>
          </cell>
          <cell r="AT33">
            <v>43</v>
          </cell>
          <cell r="AU33">
            <v>28</v>
          </cell>
        </row>
        <row r="34">
          <cell r="AH34">
            <v>0.26041666666666669</v>
          </cell>
          <cell r="AI34">
            <v>270</v>
          </cell>
          <cell r="AJ34">
            <v>855</v>
          </cell>
          <cell r="AK34">
            <v>198</v>
          </cell>
          <cell r="AL34">
            <v>834</v>
          </cell>
          <cell r="AM34">
            <v>133</v>
          </cell>
          <cell r="AN34">
            <v>3</v>
          </cell>
          <cell r="AO34">
            <v>30</v>
          </cell>
          <cell r="AP34">
            <v>65</v>
          </cell>
          <cell r="AQ34">
            <v>15</v>
          </cell>
          <cell r="AR34">
            <v>38</v>
          </cell>
          <cell r="AS34">
            <v>18</v>
          </cell>
          <cell r="AT34">
            <v>64</v>
          </cell>
          <cell r="AU34">
            <v>59</v>
          </cell>
        </row>
        <row r="35">
          <cell r="AH35">
            <v>0.27083333333333298</v>
          </cell>
          <cell r="AI35">
            <v>359</v>
          </cell>
          <cell r="AJ35">
            <v>872</v>
          </cell>
          <cell r="AK35">
            <v>274</v>
          </cell>
          <cell r="AL35">
            <v>887</v>
          </cell>
          <cell r="AM35">
            <v>141</v>
          </cell>
          <cell r="AN35">
            <v>9</v>
          </cell>
          <cell r="AO35">
            <v>42</v>
          </cell>
          <cell r="AP35">
            <v>87</v>
          </cell>
          <cell r="AQ35">
            <v>22</v>
          </cell>
          <cell r="AR35">
            <v>57</v>
          </cell>
          <cell r="AS35">
            <v>24</v>
          </cell>
          <cell r="AT35">
            <v>117</v>
          </cell>
          <cell r="AU35">
            <v>73</v>
          </cell>
        </row>
        <row r="36">
          <cell r="AH36">
            <v>0.28125</v>
          </cell>
          <cell r="AI36">
            <v>444</v>
          </cell>
          <cell r="AJ36">
            <v>870</v>
          </cell>
          <cell r="AK36">
            <v>304</v>
          </cell>
          <cell r="AL36">
            <v>969</v>
          </cell>
          <cell r="AM36">
            <v>127</v>
          </cell>
          <cell r="AN36">
            <v>11</v>
          </cell>
          <cell r="AO36">
            <v>49</v>
          </cell>
          <cell r="AP36">
            <v>117</v>
          </cell>
          <cell r="AQ36">
            <v>27</v>
          </cell>
          <cell r="AR36">
            <v>80</v>
          </cell>
          <cell r="AS36">
            <v>36</v>
          </cell>
          <cell r="AT36">
            <v>151</v>
          </cell>
          <cell r="AU36">
            <v>107</v>
          </cell>
        </row>
        <row r="37">
          <cell r="AH37">
            <v>0.29166666666666702</v>
          </cell>
          <cell r="AI37">
            <v>484</v>
          </cell>
          <cell r="AJ37">
            <v>873</v>
          </cell>
          <cell r="AK37">
            <v>337</v>
          </cell>
          <cell r="AL37">
            <v>970</v>
          </cell>
          <cell r="AM37">
            <v>138</v>
          </cell>
          <cell r="AN37">
            <v>13</v>
          </cell>
          <cell r="AO37">
            <v>36</v>
          </cell>
          <cell r="AP37">
            <v>143</v>
          </cell>
          <cell r="AQ37">
            <v>30</v>
          </cell>
          <cell r="AR37">
            <v>69</v>
          </cell>
          <cell r="AS37">
            <v>38</v>
          </cell>
          <cell r="AT37">
            <v>137</v>
          </cell>
          <cell r="AU37">
            <v>107</v>
          </cell>
        </row>
        <row r="38">
          <cell r="AH38">
            <v>0.30208333333333298</v>
          </cell>
          <cell r="AI38">
            <v>572</v>
          </cell>
          <cell r="AJ38">
            <v>896</v>
          </cell>
          <cell r="AK38">
            <v>402</v>
          </cell>
          <cell r="AL38">
            <v>1053</v>
          </cell>
          <cell r="AM38">
            <v>146</v>
          </cell>
          <cell r="AN38">
            <v>7</v>
          </cell>
          <cell r="AO38">
            <v>57</v>
          </cell>
          <cell r="AP38">
            <v>172</v>
          </cell>
          <cell r="AQ38">
            <v>38</v>
          </cell>
          <cell r="AR38">
            <v>88</v>
          </cell>
          <cell r="AS38">
            <v>48</v>
          </cell>
          <cell r="AT38">
            <v>175</v>
          </cell>
          <cell r="AU38">
            <v>159</v>
          </cell>
        </row>
        <row r="39">
          <cell r="S39">
            <v>52</v>
          </cell>
          <cell r="V39">
            <v>27</v>
          </cell>
          <cell r="AH39">
            <v>0.3125</v>
          </cell>
          <cell r="AI39">
            <v>688</v>
          </cell>
          <cell r="AJ39">
            <v>872</v>
          </cell>
          <cell r="AK39">
            <v>451</v>
          </cell>
          <cell r="AL39">
            <v>1056</v>
          </cell>
          <cell r="AM39">
            <v>136</v>
          </cell>
          <cell r="AN39">
            <v>20</v>
          </cell>
          <cell r="AO39">
            <v>51</v>
          </cell>
          <cell r="AP39">
            <v>208</v>
          </cell>
          <cell r="AQ39">
            <v>41</v>
          </cell>
          <cell r="AR39">
            <v>123</v>
          </cell>
          <cell r="AS39">
            <v>52</v>
          </cell>
          <cell r="AT39">
            <v>190</v>
          </cell>
          <cell r="AU39">
            <v>171</v>
          </cell>
        </row>
        <row r="40">
          <cell r="S40">
            <v>48</v>
          </cell>
          <cell r="V40">
            <v>27</v>
          </cell>
          <cell r="AH40">
            <v>0.32291666666666702</v>
          </cell>
          <cell r="AI40">
            <v>654</v>
          </cell>
          <cell r="AJ40">
            <v>720</v>
          </cell>
          <cell r="AK40">
            <v>440</v>
          </cell>
          <cell r="AL40">
            <v>939</v>
          </cell>
          <cell r="AM40">
            <v>130</v>
          </cell>
          <cell r="AN40">
            <v>23</v>
          </cell>
          <cell r="AO40">
            <v>56</v>
          </cell>
          <cell r="AP40">
            <v>187</v>
          </cell>
          <cell r="AQ40">
            <v>41</v>
          </cell>
          <cell r="AR40">
            <v>124</v>
          </cell>
          <cell r="AS40">
            <v>64</v>
          </cell>
          <cell r="AT40">
            <v>185</v>
          </cell>
          <cell r="AU40">
            <v>198</v>
          </cell>
        </row>
        <row r="41">
          <cell r="S41">
            <v>41</v>
          </cell>
          <cell r="V41">
            <v>33</v>
          </cell>
          <cell r="AH41">
            <v>0.33333333333333331</v>
          </cell>
          <cell r="AI41">
            <v>615</v>
          </cell>
          <cell r="AJ41">
            <v>792</v>
          </cell>
          <cell r="AK41">
            <v>461</v>
          </cell>
          <cell r="AL41">
            <v>996</v>
          </cell>
          <cell r="AM41">
            <v>134</v>
          </cell>
          <cell r="AN41">
            <v>39</v>
          </cell>
          <cell r="AO41">
            <v>51</v>
          </cell>
          <cell r="AP41">
            <v>133</v>
          </cell>
          <cell r="AQ41">
            <v>44</v>
          </cell>
          <cell r="AR41">
            <v>138</v>
          </cell>
          <cell r="AS41">
            <v>67</v>
          </cell>
          <cell r="AT41">
            <v>170</v>
          </cell>
          <cell r="AU41">
            <v>171</v>
          </cell>
        </row>
        <row r="42">
          <cell r="S42">
            <v>31</v>
          </cell>
          <cell r="V42">
            <v>29</v>
          </cell>
          <cell r="AH42">
            <v>0.34375</v>
          </cell>
          <cell r="AI42">
            <v>603</v>
          </cell>
          <cell r="AJ42">
            <v>760</v>
          </cell>
          <cell r="AK42">
            <v>469</v>
          </cell>
          <cell r="AL42">
            <v>838</v>
          </cell>
          <cell r="AM42">
            <v>143</v>
          </cell>
          <cell r="AN42">
            <v>22</v>
          </cell>
          <cell r="AO42">
            <v>69</v>
          </cell>
          <cell r="AP42">
            <v>147</v>
          </cell>
          <cell r="AQ42">
            <v>54</v>
          </cell>
          <cell r="AR42">
            <v>116</v>
          </cell>
          <cell r="AS42">
            <v>74</v>
          </cell>
          <cell r="AT42">
            <v>146</v>
          </cell>
          <cell r="AU42">
            <v>136</v>
          </cell>
        </row>
        <row r="43">
          <cell r="AH43">
            <v>0.35416666666666669</v>
          </cell>
          <cell r="AI43">
            <v>562</v>
          </cell>
          <cell r="AJ43">
            <v>698</v>
          </cell>
          <cell r="AK43">
            <v>421</v>
          </cell>
          <cell r="AL43">
            <v>824</v>
          </cell>
          <cell r="AM43">
            <v>136</v>
          </cell>
          <cell r="AN43">
            <v>39</v>
          </cell>
          <cell r="AO43">
            <v>55</v>
          </cell>
          <cell r="AP43">
            <v>150</v>
          </cell>
          <cell r="AQ43">
            <v>48</v>
          </cell>
          <cell r="AR43">
            <v>96</v>
          </cell>
          <cell r="AS43">
            <v>58</v>
          </cell>
          <cell r="AT43">
            <v>143</v>
          </cell>
          <cell r="AU43">
            <v>120</v>
          </cell>
        </row>
        <row r="44">
          <cell r="AH44">
            <v>0.36458333333333398</v>
          </cell>
          <cell r="AI44">
            <v>610</v>
          </cell>
          <cell r="AJ44">
            <v>632</v>
          </cell>
          <cell r="AK44">
            <v>399</v>
          </cell>
          <cell r="AL44">
            <v>732</v>
          </cell>
          <cell r="AM44">
            <v>127</v>
          </cell>
          <cell r="AN44">
            <v>50</v>
          </cell>
          <cell r="AO44">
            <v>51</v>
          </cell>
          <cell r="AP44">
            <v>199</v>
          </cell>
          <cell r="AQ44">
            <v>41</v>
          </cell>
          <cell r="AR44">
            <v>107</v>
          </cell>
          <cell r="AS44">
            <v>63</v>
          </cell>
          <cell r="AT44">
            <v>128</v>
          </cell>
          <cell r="AU44">
            <v>118</v>
          </cell>
        </row>
        <row r="45">
          <cell r="AH45">
            <v>0.375</v>
          </cell>
          <cell r="AI45">
            <v>449</v>
          </cell>
          <cell r="AJ45">
            <v>551</v>
          </cell>
          <cell r="AK45">
            <v>387</v>
          </cell>
          <cell r="AL45">
            <v>591</v>
          </cell>
          <cell r="AM45">
            <v>107</v>
          </cell>
          <cell r="AN45">
            <v>15</v>
          </cell>
          <cell r="AO45">
            <v>53</v>
          </cell>
          <cell r="AP45">
            <v>94</v>
          </cell>
          <cell r="AQ45">
            <v>45</v>
          </cell>
          <cell r="AR45">
            <v>83</v>
          </cell>
          <cell r="AS45">
            <v>66</v>
          </cell>
          <cell r="AT45">
            <v>97</v>
          </cell>
          <cell r="AU45">
            <v>92</v>
          </cell>
        </row>
        <row r="46">
          <cell r="AH46">
            <v>0.38541666666666702</v>
          </cell>
          <cell r="AI46">
            <v>374</v>
          </cell>
          <cell r="AJ46">
            <v>500</v>
          </cell>
          <cell r="AK46">
            <v>314</v>
          </cell>
          <cell r="AL46">
            <v>568</v>
          </cell>
          <cell r="AM46">
            <v>106</v>
          </cell>
          <cell r="AN46">
            <v>12</v>
          </cell>
          <cell r="AO46">
            <v>42</v>
          </cell>
          <cell r="AP46">
            <v>80</v>
          </cell>
          <cell r="AQ46">
            <v>40</v>
          </cell>
          <cell r="AR46">
            <v>62</v>
          </cell>
          <cell r="AS46">
            <v>43</v>
          </cell>
          <cell r="AT46">
            <v>94</v>
          </cell>
          <cell r="AU46">
            <v>92</v>
          </cell>
        </row>
        <row r="47">
          <cell r="AH47">
            <v>0.39583333333333331</v>
          </cell>
          <cell r="AI47">
            <v>474</v>
          </cell>
          <cell r="AJ47">
            <v>539</v>
          </cell>
          <cell r="AK47">
            <v>379</v>
          </cell>
          <cell r="AL47">
            <v>580</v>
          </cell>
          <cell r="AM47">
            <v>102</v>
          </cell>
          <cell r="AN47">
            <v>12</v>
          </cell>
          <cell r="AO47">
            <v>60</v>
          </cell>
          <cell r="AP47">
            <v>127</v>
          </cell>
          <cell r="AQ47">
            <v>58</v>
          </cell>
          <cell r="AR47">
            <v>73</v>
          </cell>
          <cell r="AS47">
            <v>52</v>
          </cell>
          <cell r="AT47">
            <v>95</v>
          </cell>
          <cell r="AU47">
            <v>106</v>
          </cell>
        </row>
        <row r="48">
          <cell r="AH48">
            <v>0.40625</v>
          </cell>
          <cell r="AI48">
            <v>481</v>
          </cell>
          <cell r="AJ48">
            <v>515</v>
          </cell>
          <cell r="AK48">
            <v>411</v>
          </cell>
          <cell r="AL48">
            <v>551</v>
          </cell>
          <cell r="AM48">
            <v>104</v>
          </cell>
          <cell r="AN48">
            <v>14</v>
          </cell>
          <cell r="AO48">
            <v>53</v>
          </cell>
          <cell r="AP48">
            <v>121</v>
          </cell>
          <cell r="AQ48">
            <v>47</v>
          </cell>
          <cell r="AR48">
            <v>72</v>
          </cell>
          <cell r="AS48">
            <v>64</v>
          </cell>
          <cell r="AT48">
            <v>92</v>
          </cell>
          <cell r="AU48">
            <v>71</v>
          </cell>
        </row>
        <row r="49">
          <cell r="AH49">
            <v>0.41666666666666702</v>
          </cell>
          <cell r="AI49">
            <v>387</v>
          </cell>
          <cell r="AJ49">
            <v>508</v>
          </cell>
          <cell r="AK49">
            <v>357</v>
          </cell>
          <cell r="AL49">
            <v>513</v>
          </cell>
          <cell r="AM49">
            <v>97</v>
          </cell>
          <cell r="AN49">
            <v>10</v>
          </cell>
          <cell r="AO49">
            <v>69</v>
          </cell>
          <cell r="AP49">
            <v>91</v>
          </cell>
          <cell r="AQ49">
            <v>67</v>
          </cell>
          <cell r="AR49">
            <v>56</v>
          </cell>
          <cell r="AS49">
            <v>60</v>
          </cell>
          <cell r="AT49">
            <v>89</v>
          </cell>
          <cell r="AU49">
            <v>80</v>
          </cell>
        </row>
        <row r="50">
          <cell r="AH50">
            <v>0.42708333333333398</v>
          </cell>
          <cell r="AI50">
            <v>445</v>
          </cell>
          <cell r="AJ50">
            <v>486</v>
          </cell>
          <cell r="AK50">
            <v>391</v>
          </cell>
          <cell r="AL50">
            <v>534</v>
          </cell>
          <cell r="AM50">
            <v>103</v>
          </cell>
          <cell r="AN50">
            <v>9</v>
          </cell>
          <cell r="AO50">
            <v>59</v>
          </cell>
          <cell r="AP50">
            <v>105</v>
          </cell>
          <cell r="AQ50">
            <v>68</v>
          </cell>
          <cell r="AR50">
            <v>71</v>
          </cell>
          <cell r="AS50">
            <v>56</v>
          </cell>
          <cell r="AT50">
            <v>110</v>
          </cell>
          <cell r="AU50">
            <v>94</v>
          </cell>
        </row>
        <row r="51">
          <cell r="AH51">
            <v>0.4375</v>
          </cell>
          <cell r="AI51">
            <v>422</v>
          </cell>
          <cell r="AJ51">
            <v>455</v>
          </cell>
          <cell r="AK51">
            <v>402</v>
          </cell>
          <cell r="AL51">
            <v>479</v>
          </cell>
          <cell r="AM51">
            <v>93</v>
          </cell>
          <cell r="AN51">
            <v>11</v>
          </cell>
          <cell r="AO51">
            <v>56</v>
          </cell>
          <cell r="AP51">
            <v>89</v>
          </cell>
          <cell r="AQ51">
            <v>74</v>
          </cell>
          <cell r="AR51">
            <v>56</v>
          </cell>
          <cell r="AS51">
            <v>58</v>
          </cell>
          <cell r="AT51">
            <v>75</v>
          </cell>
          <cell r="AU51">
            <v>85</v>
          </cell>
        </row>
        <row r="52">
          <cell r="AH52">
            <v>0.44791666666666702</v>
          </cell>
          <cell r="AI52">
            <v>463</v>
          </cell>
          <cell r="AJ52">
            <v>453</v>
          </cell>
          <cell r="AK52">
            <v>401</v>
          </cell>
          <cell r="AL52">
            <v>485</v>
          </cell>
          <cell r="AM52">
            <v>103</v>
          </cell>
          <cell r="AN52">
            <v>9</v>
          </cell>
          <cell r="AO52">
            <v>60</v>
          </cell>
          <cell r="AP52">
            <v>108</v>
          </cell>
          <cell r="AQ52">
            <v>67</v>
          </cell>
          <cell r="AR52">
            <v>74</v>
          </cell>
          <cell r="AS52">
            <v>50</v>
          </cell>
          <cell r="AT52">
            <v>93</v>
          </cell>
          <cell r="AU52">
            <v>98</v>
          </cell>
        </row>
        <row r="53">
          <cell r="AH53">
            <v>0.45833333333333398</v>
          </cell>
          <cell r="AI53">
            <v>403</v>
          </cell>
          <cell r="AJ53">
            <v>464</v>
          </cell>
          <cell r="AK53">
            <v>381</v>
          </cell>
          <cell r="AL53">
            <v>490</v>
          </cell>
          <cell r="AM53">
            <v>87</v>
          </cell>
          <cell r="AN53">
            <v>11</v>
          </cell>
          <cell r="AO53">
            <v>55</v>
          </cell>
          <cell r="AP53">
            <v>92</v>
          </cell>
          <cell r="AQ53">
            <v>66</v>
          </cell>
          <cell r="AR53">
            <v>53</v>
          </cell>
          <cell r="AS53">
            <v>51</v>
          </cell>
          <cell r="AT53">
            <v>71</v>
          </cell>
          <cell r="AU53">
            <v>82</v>
          </cell>
        </row>
        <row r="54">
          <cell r="AH54">
            <v>0.46875</v>
          </cell>
          <cell r="AI54">
            <v>472</v>
          </cell>
          <cell r="AJ54">
            <v>514</v>
          </cell>
          <cell r="AK54">
            <v>440</v>
          </cell>
          <cell r="AL54">
            <v>507</v>
          </cell>
          <cell r="AM54">
            <v>106</v>
          </cell>
          <cell r="AN54">
            <v>15</v>
          </cell>
          <cell r="AO54">
            <v>75</v>
          </cell>
          <cell r="AP54">
            <v>97</v>
          </cell>
          <cell r="AQ54">
            <v>88</v>
          </cell>
          <cell r="AR54">
            <v>58</v>
          </cell>
          <cell r="AS54">
            <v>49</v>
          </cell>
          <cell r="AT54">
            <v>74</v>
          </cell>
          <cell r="AU54">
            <v>72</v>
          </cell>
        </row>
        <row r="55">
          <cell r="AH55">
            <v>0.47916666666666702</v>
          </cell>
          <cell r="AI55">
            <v>509</v>
          </cell>
          <cell r="AJ55">
            <v>498</v>
          </cell>
          <cell r="AK55">
            <v>460</v>
          </cell>
          <cell r="AL55">
            <v>490</v>
          </cell>
          <cell r="AM55">
            <v>116</v>
          </cell>
          <cell r="AN55">
            <v>18</v>
          </cell>
          <cell r="AO55">
            <v>61</v>
          </cell>
          <cell r="AP55">
            <v>132</v>
          </cell>
          <cell r="AQ55">
            <v>78</v>
          </cell>
          <cell r="AR55">
            <v>54</v>
          </cell>
          <cell r="AS55">
            <v>56</v>
          </cell>
          <cell r="AT55">
            <v>74</v>
          </cell>
          <cell r="AU55">
            <v>76</v>
          </cell>
        </row>
        <row r="56">
          <cell r="AH56">
            <v>0.48958333333333398</v>
          </cell>
          <cell r="AI56">
            <v>504</v>
          </cell>
          <cell r="AJ56">
            <v>470</v>
          </cell>
          <cell r="AK56">
            <v>470</v>
          </cell>
          <cell r="AL56">
            <v>469</v>
          </cell>
          <cell r="AM56">
            <v>98</v>
          </cell>
          <cell r="AN56">
            <v>23</v>
          </cell>
          <cell r="AO56">
            <v>60</v>
          </cell>
          <cell r="AP56">
            <v>113</v>
          </cell>
          <cell r="AQ56">
            <v>84</v>
          </cell>
          <cell r="AR56">
            <v>62</v>
          </cell>
          <cell r="AS56">
            <v>48</v>
          </cell>
          <cell r="AT56">
            <v>79</v>
          </cell>
          <cell r="AU56">
            <v>67</v>
          </cell>
        </row>
        <row r="57">
          <cell r="AH57">
            <v>0.5</v>
          </cell>
          <cell r="AI57">
            <v>462</v>
          </cell>
          <cell r="AJ57">
            <v>473</v>
          </cell>
          <cell r="AK57">
            <v>467</v>
          </cell>
          <cell r="AL57">
            <v>476</v>
          </cell>
          <cell r="AM57">
            <v>102</v>
          </cell>
          <cell r="AN57">
            <v>12</v>
          </cell>
          <cell r="AO57">
            <v>68</v>
          </cell>
          <cell r="AP57">
            <v>103</v>
          </cell>
          <cell r="AQ57">
            <v>89</v>
          </cell>
          <cell r="AR57">
            <v>50</v>
          </cell>
          <cell r="AS57">
            <v>72</v>
          </cell>
          <cell r="AT57">
            <v>70</v>
          </cell>
          <cell r="AU57">
            <v>86</v>
          </cell>
        </row>
        <row r="58">
          <cell r="AH58">
            <v>0.51041666666666696</v>
          </cell>
          <cell r="AI58">
            <v>515</v>
          </cell>
          <cell r="AJ58">
            <v>481</v>
          </cell>
          <cell r="AK58">
            <v>510</v>
          </cell>
          <cell r="AL58">
            <v>476</v>
          </cell>
          <cell r="AM58">
            <v>102</v>
          </cell>
          <cell r="AN58">
            <v>11</v>
          </cell>
          <cell r="AO58">
            <v>67</v>
          </cell>
          <cell r="AP58">
            <v>92</v>
          </cell>
          <cell r="AQ58">
            <v>87</v>
          </cell>
          <cell r="AR58">
            <v>68</v>
          </cell>
          <cell r="AS58">
            <v>71</v>
          </cell>
          <cell r="AT58">
            <v>84</v>
          </cell>
          <cell r="AU58">
            <v>81</v>
          </cell>
        </row>
        <row r="59">
          <cell r="AH59">
            <v>0.52083333333333404</v>
          </cell>
          <cell r="AI59">
            <v>530</v>
          </cell>
          <cell r="AJ59">
            <v>446</v>
          </cell>
          <cell r="AK59">
            <v>480</v>
          </cell>
          <cell r="AL59">
            <v>445</v>
          </cell>
          <cell r="AM59">
            <v>98</v>
          </cell>
          <cell r="AN59">
            <v>5</v>
          </cell>
          <cell r="AO59">
            <v>74</v>
          </cell>
          <cell r="AP59">
            <v>114</v>
          </cell>
          <cell r="AQ59">
            <v>88</v>
          </cell>
          <cell r="AR59">
            <v>74</v>
          </cell>
          <cell r="AS59">
            <v>51</v>
          </cell>
          <cell r="AT59">
            <v>80</v>
          </cell>
          <cell r="AU59">
            <v>77</v>
          </cell>
        </row>
        <row r="60">
          <cell r="AH60">
            <v>0.53125</v>
          </cell>
          <cell r="AI60">
            <v>499</v>
          </cell>
          <cell r="AJ60">
            <v>468</v>
          </cell>
          <cell r="AK60">
            <v>516</v>
          </cell>
          <cell r="AL60">
            <v>434</v>
          </cell>
          <cell r="AM60">
            <v>108</v>
          </cell>
          <cell r="AN60">
            <v>5</v>
          </cell>
          <cell r="AO60">
            <v>63</v>
          </cell>
          <cell r="AP60">
            <v>119</v>
          </cell>
          <cell r="AQ60">
            <v>97</v>
          </cell>
          <cell r="AR60">
            <v>71</v>
          </cell>
          <cell r="AS60">
            <v>82</v>
          </cell>
          <cell r="AT60">
            <v>66</v>
          </cell>
          <cell r="AU60">
            <v>74</v>
          </cell>
        </row>
        <row r="61">
          <cell r="AH61">
            <v>0.54166666666666663</v>
          </cell>
          <cell r="AI61">
            <v>481</v>
          </cell>
          <cell r="AJ61">
            <v>443</v>
          </cell>
          <cell r="AK61">
            <v>489</v>
          </cell>
          <cell r="AL61">
            <v>455</v>
          </cell>
          <cell r="AM61">
            <v>81</v>
          </cell>
          <cell r="AN61">
            <v>13</v>
          </cell>
          <cell r="AO61">
            <v>58</v>
          </cell>
          <cell r="AP61">
            <v>89</v>
          </cell>
          <cell r="AQ61">
            <v>84</v>
          </cell>
          <cell r="AR61">
            <v>65</v>
          </cell>
          <cell r="AS61">
            <v>79</v>
          </cell>
          <cell r="AT61">
            <v>78</v>
          </cell>
          <cell r="AU61">
            <v>63</v>
          </cell>
        </row>
        <row r="62">
          <cell r="AH62">
            <v>0.55208333333333337</v>
          </cell>
          <cell r="AI62">
            <v>534</v>
          </cell>
          <cell r="AJ62">
            <v>444</v>
          </cell>
          <cell r="AK62">
            <v>516</v>
          </cell>
          <cell r="AL62">
            <v>426</v>
          </cell>
          <cell r="AM62">
            <v>103</v>
          </cell>
          <cell r="AN62">
            <v>7</v>
          </cell>
          <cell r="AO62">
            <v>78</v>
          </cell>
          <cell r="AP62">
            <v>115</v>
          </cell>
          <cell r="AQ62">
            <v>94</v>
          </cell>
          <cell r="AR62">
            <v>60</v>
          </cell>
          <cell r="AS62">
            <v>67</v>
          </cell>
          <cell r="AT62">
            <v>78</v>
          </cell>
          <cell r="AU62">
            <v>63</v>
          </cell>
        </row>
        <row r="63">
          <cell r="AH63">
            <v>0.5625</v>
          </cell>
          <cell r="AI63">
            <v>573</v>
          </cell>
          <cell r="AJ63">
            <v>490</v>
          </cell>
          <cell r="AK63">
            <v>548</v>
          </cell>
          <cell r="AL63">
            <v>440</v>
          </cell>
          <cell r="AM63">
            <v>95</v>
          </cell>
          <cell r="AN63">
            <v>11</v>
          </cell>
          <cell r="AO63">
            <v>84</v>
          </cell>
          <cell r="AP63">
            <v>109</v>
          </cell>
          <cell r="AQ63">
            <v>81</v>
          </cell>
          <cell r="AR63">
            <v>61</v>
          </cell>
          <cell r="AS63">
            <v>64</v>
          </cell>
          <cell r="AT63">
            <v>64</v>
          </cell>
          <cell r="AU63">
            <v>71</v>
          </cell>
        </row>
        <row r="64">
          <cell r="AH64">
            <v>0.57291666666666663</v>
          </cell>
          <cell r="AI64">
            <v>565</v>
          </cell>
          <cell r="AJ64">
            <v>428</v>
          </cell>
          <cell r="AK64">
            <v>526</v>
          </cell>
          <cell r="AL64">
            <v>426</v>
          </cell>
          <cell r="AM64">
            <v>99</v>
          </cell>
          <cell r="AN64">
            <v>12</v>
          </cell>
          <cell r="AO64">
            <v>63</v>
          </cell>
          <cell r="AP64">
            <v>123</v>
          </cell>
          <cell r="AQ64">
            <v>90</v>
          </cell>
          <cell r="AR64">
            <v>67</v>
          </cell>
          <cell r="AS64">
            <v>59</v>
          </cell>
          <cell r="AT64">
            <v>65</v>
          </cell>
          <cell r="AU64">
            <v>67</v>
          </cell>
        </row>
        <row r="65">
          <cell r="AH65">
            <v>0.58333333333333404</v>
          </cell>
          <cell r="AI65">
            <v>450</v>
          </cell>
          <cell r="AJ65">
            <v>541</v>
          </cell>
          <cell r="AK65">
            <v>506</v>
          </cell>
          <cell r="AL65">
            <v>477</v>
          </cell>
          <cell r="AM65">
            <v>113</v>
          </cell>
          <cell r="AN65">
            <v>9</v>
          </cell>
          <cell r="AO65">
            <v>65</v>
          </cell>
          <cell r="AP65">
            <v>88</v>
          </cell>
          <cell r="AQ65">
            <v>126</v>
          </cell>
          <cell r="AR65">
            <v>50</v>
          </cell>
          <cell r="AS65">
            <v>74</v>
          </cell>
          <cell r="AT65">
            <v>55</v>
          </cell>
          <cell r="AU65">
            <v>77</v>
          </cell>
        </row>
        <row r="66">
          <cell r="AH66">
            <v>0.59375</v>
          </cell>
          <cell r="AI66">
            <v>508</v>
          </cell>
          <cell r="AJ66">
            <v>542</v>
          </cell>
          <cell r="AK66">
            <v>511</v>
          </cell>
          <cell r="AL66">
            <v>522</v>
          </cell>
          <cell r="AM66">
            <v>111</v>
          </cell>
          <cell r="AN66">
            <v>13</v>
          </cell>
          <cell r="AO66">
            <v>69</v>
          </cell>
          <cell r="AP66">
            <v>102</v>
          </cell>
          <cell r="AQ66">
            <v>121</v>
          </cell>
          <cell r="AR66">
            <v>43</v>
          </cell>
          <cell r="AS66">
            <v>54</v>
          </cell>
          <cell r="AT66">
            <v>63</v>
          </cell>
          <cell r="AU66">
            <v>80</v>
          </cell>
        </row>
        <row r="67">
          <cell r="AH67">
            <v>0.60416666666666696</v>
          </cell>
          <cell r="AI67">
            <v>707</v>
          </cell>
          <cell r="AJ67">
            <v>519</v>
          </cell>
          <cell r="AK67">
            <v>696</v>
          </cell>
          <cell r="AL67">
            <v>441</v>
          </cell>
          <cell r="AM67">
            <v>131</v>
          </cell>
          <cell r="AN67">
            <v>7</v>
          </cell>
          <cell r="AO67">
            <v>93</v>
          </cell>
          <cell r="AP67">
            <v>127</v>
          </cell>
          <cell r="AQ67">
            <v>112</v>
          </cell>
          <cell r="AR67">
            <v>54</v>
          </cell>
          <cell r="AS67">
            <v>78</v>
          </cell>
          <cell r="AT67">
            <v>65</v>
          </cell>
          <cell r="AU67">
            <v>82</v>
          </cell>
        </row>
        <row r="68">
          <cell r="AH68">
            <v>0.61458333333333404</v>
          </cell>
          <cell r="AI68">
            <v>796</v>
          </cell>
          <cell r="AJ68">
            <v>492</v>
          </cell>
          <cell r="AK68">
            <v>786</v>
          </cell>
          <cell r="AL68">
            <v>431</v>
          </cell>
          <cell r="AM68">
            <v>129</v>
          </cell>
          <cell r="AN68">
            <v>12</v>
          </cell>
          <cell r="AO68">
            <v>89</v>
          </cell>
          <cell r="AP68">
            <v>161</v>
          </cell>
          <cell r="AQ68">
            <v>154</v>
          </cell>
          <cell r="AR68">
            <v>64</v>
          </cell>
          <cell r="AS68">
            <v>86</v>
          </cell>
          <cell r="AT68">
            <v>60</v>
          </cell>
          <cell r="AU68">
            <v>75</v>
          </cell>
        </row>
        <row r="69">
          <cell r="AH69">
            <v>0.625000000000001</v>
          </cell>
          <cell r="AI69">
            <v>742</v>
          </cell>
          <cell r="AJ69">
            <v>585</v>
          </cell>
          <cell r="AK69">
            <v>765</v>
          </cell>
          <cell r="AL69">
            <v>557</v>
          </cell>
          <cell r="AM69">
            <v>143</v>
          </cell>
          <cell r="AN69">
            <v>12</v>
          </cell>
          <cell r="AO69">
            <v>104</v>
          </cell>
          <cell r="AP69">
            <v>135</v>
          </cell>
          <cell r="AQ69">
            <v>131</v>
          </cell>
          <cell r="AR69">
            <v>75</v>
          </cell>
          <cell r="AS69">
            <v>92</v>
          </cell>
          <cell r="AT69">
            <v>69</v>
          </cell>
          <cell r="AU69">
            <v>119</v>
          </cell>
        </row>
        <row r="70">
          <cell r="AH70">
            <v>0.63541666666666696</v>
          </cell>
          <cell r="AI70">
            <v>880</v>
          </cell>
          <cell r="AJ70">
            <v>559</v>
          </cell>
          <cell r="AK70">
            <v>870</v>
          </cell>
          <cell r="AL70">
            <v>478</v>
          </cell>
          <cell r="AM70">
            <v>144</v>
          </cell>
          <cell r="AN70">
            <v>8</v>
          </cell>
          <cell r="AO70">
            <v>96</v>
          </cell>
          <cell r="AP70">
            <v>167</v>
          </cell>
          <cell r="AQ70">
            <v>160</v>
          </cell>
          <cell r="AR70">
            <v>92</v>
          </cell>
          <cell r="AS70">
            <v>89</v>
          </cell>
          <cell r="AT70">
            <v>69</v>
          </cell>
          <cell r="AU70">
            <v>85</v>
          </cell>
        </row>
        <row r="71">
          <cell r="AH71">
            <v>0.64583333333333404</v>
          </cell>
          <cell r="AI71">
            <v>802</v>
          </cell>
          <cell r="AJ71">
            <v>653</v>
          </cell>
          <cell r="AK71">
            <v>861</v>
          </cell>
          <cell r="AL71">
            <v>500</v>
          </cell>
          <cell r="AM71">
            <v>154</v>
          </cell>
          <cell r="AN71">
            <v>12</v>
          </cell>
          <cell r="AO71">
            <v>149</v>
          </cell>
          <cell r="AP71">
            <v>149</v>
          </cell>
          <cell r="AQ71">
            <v>188</v>
          </cell>
          <cell r="AR71">
            <v>65</v>
          </cell>
          <cell r="AS71">
            <v>98</v>
          </cell>
          <cell r="AT71">
            <v>63</v>
          </cell>
          <cell r="AU71">
            <v>75</v>
          </cell>
        </row>
        <row r="72">
          <cell r="AH72">
            <v>0.656250000000001</v>
          </cell>
          <cell r="AI72">
            <v>956</v>
          </cell>
          <cell r="AJ72">
            <v>600</v>
          </cell>
          <cell r="AK72">
            <v>1011</v>
          </cell>
          <cell r="AL72">
            <v>507</v>
          </cell>
          <cell r="AM72">
            <v>138</v>
          </cell>
          <cell r="AN72">
            <v>17</v>
          </cell>
          <cell r="AO72">
            <v>112</v>
          </cell>
          <cell r="AP72">
            <v>153</v>
          </cell>
          <cell r="AQ72">
            <v>168</v>
          </cell>
          <cell r="AR72">
            <v>90</v>
          </cell>
          <cell r="AS72">
            <v>107</v>
          </cell>
          <cell r="AT72">
            <v>54</v>
          </cell>
          <cell r="AU72">
            <v>101</v>
          </cell>
        </row>
        <row r="73">
          <cell r="AH73">
            <v>0.66666666666666663</v>
          </cell>
          <cell r="AI73">
            <v>927</v>
          </cell>
          <cell r="AJ73">
            <v>665</v>
          </cell>
          <cell r="AK73">
            <v>1045</v>
          </cell>
          <cell r="AL73">
            <v>601</v>
          </cell>
          <cell r="AM73">
            <v>160</v>
          </cell>
          <cell r="AN73">
            <v>15</v>
          </cell>
          <cell r="AO73">
            <v>116</v>
          </cell>
          <cell r="AP73">
            <v>150</v>
          </cell>
          <cell r="AQ73">
            <v>229</v>
          </cell>
          <cell r="AR73">
            <v>82</v>
          </cell>
          <cell r="AS73">
            <v>124</v>
          </cell>
          <cell r="AT73">
            <v>67</v>
          </cell>
          <cell r="AU73">
            <v>119</v>
          </cell>
        </row>
        <row r="74">
          <cell r="AH74">
            <v>0.67708333333333504</v>
          </cell>
          <cell r="AI74">
            <v>961</v>
          </cell>
          <cell r="AJ74">
            <v>623</v>
          </cell>
          <cell r="AK74">
            <v>1081</v>
          </cell>
          <cell r="AL74">
            <v>580</v>
          </cell>
          <cell r="AM74">
            <v>133</v>
          </cell>
          <cell r="AN74">
            <v>14</v>
          </cell>
          <cell r="AO74">
            <v>113</v>
          </cell>
          <cell r="AP74">
            <v>164</v>
          </cell>
          <cell r="AQ74">
            <v>192</v>
          </cell>
          <cell r="AR74">
            <v>94</v>
          </cell>
          <cell r="AS74">
            <v>156</v>
          </cell>
          <cell r="AT74">
            <v>78</v>
          </cell>
          <cell r="AU74">
            <v>111</v>
          </cell>
        </row>
        <row r="75">
          <cell r="S75">
            <v>27</v>
          </cell>
          <cell r="V75">
            <v>24</v>
          </cell>
          <cell r="AH75">
            <v>0.6875</v>
          </cell>
          <cell r="AI75">
            <v>957</v>
          </cell>
          <cell r="AJ75">
            <v>637</v>
          </cell>
          <cell r="AK75">
            <v>1043</v>
          </cell>
          <cell r="AL75">
            <v>548</v>
          </cell>
          <cell r="AM75">
            <v>167</v>
          </cell>
          <cell r="AN75">
            <v>13</v>
          </cell>
          <cell r="AO75">
            <v>116</v>
          </cell>
          <cell r="AP75">
            <v>176</v>
          </cell>
          <cell r="AQ75">
            <v>212</v>
          </cell>
          <cell r="AR75">
            <v>85</v>
          </cell>
          <cell r="AS75">
            <v>131</v>
          </cell>
          <cell r="AT75">
            <v>68</v>
          </cell>
          <cell r="AU75">
            <v>118</v>
          </cell>
        </row>
        <row r="76">
          <cell r="S76">
            <v>23</v>
          </cell>
          <cell r="V76">
            <v>23</v>
          </cell>
          <cell r="AH76">
            <v>0.69791666666666796</v>
          </cell>
          <cell r="AI76">
            <v>925</v>
          </cell>
          <cell r="AJ76">
            <v>618</v>
          </cell>
          <cell r="AK76">
            <v>1026</v>
          </cell>
          <cell r="AL76">
            <v>534</v>
          </cell>
          <cell r="AM76">
            <v>159</v>
          </cell>
          <cell r="AN76">
            <v>15</v>
          </cell>
          <cell r="AO76">
            <v>126</v>
          </cell>
          <cell r="AP76">
            <v>167</v>
          </cell>
          <cell r="AQ76">
            <v>202</v>
          </cell>
          <cell r="AR76">
            <v>81</v>
          </cell>
          <cell r="AS76">
            <v>113</v>
          </cell>
          <cell r="AT76">
            <v>73</v>
          </cell>
          <cell r="AU76">
            <v>100</v>
          </cell>
        </row>
        <row r="77">
          <cell r="S77">
            <v>23</v>
          </cell>
          <cell r="V77">
            <v>25</v>
          </cell>
          <cell r="AH77">
            <v>0.70833333333333337</v>
          </cell>
          <cell r="AI77">
            <v>869</v>
          </cell>
          <cell r="AJ77">
            <v>665</v>
          </cell>
          <cell r="AK77">
            <v>1041</v>
          </cell>
          <cell r="AL77">
            <v>565</v>
          </cell>
          <cell r="AM77">
            <v>148</v>
          </cell>
          <cell r="AN77">
            <v>13</v>
          </cell>
          <cell r="AO77">
            <v>160</v>
          </cell>
          <cell r="AP77">
            <v>122</v>
          </cell>
          <cell r="AQ77">
            <v>220</v>
          </cell>
          <cell r="AR77">
            <v>71</v>
          </cell>
          <cell r="AS77">
            <v>149</v>
          </cell>
          <cell r="AT77">
            <v>71</v>
          </cell>
          <cell r="AU77">
            <v>121</v>
          </cell>
        </row>
        <row r="78">
          <cell r="S78">
            <v>17</v>
          </cell>
          <cell r="V78">
            <v>15</v>
          </cell>
          <cell r="AH78">
            <v>0.718750000000002</v>
          </cell>
          <cell r="AI78">
            <v>846</v>
          </cell>
          <cell r="AJ78">
            <v>732</v>
          </cell>
          <cell r="AK78">
            <v>1045</v>
          </cell>
          <cell r="AL78">
            <v>588</v>
          </cell>
          <cell r="AM78">
            <v>183</v>
          </cell>
          <cell r="AN78">
            <v>8</v>
          </cell>
          <cell r="AO78">
            <v>154</v>
          </cell>
          <cell r="AP78">
            <v>115</v>
          </cell>
          <cell r="AQ78">
            <v>235</v>
          </cell>
          <cell r="AR78">
            <v>57</v>
          </cell>
          <cell r="AS78">
            <v>130</v>
          </cell>
          <cell r="AT78">
            <v>71</v>
          </cell>
          <cell r="AU78">
            <v>96</v>
          </cell>
        </row>
        <row r="79">
          <cell r="AH79">
            <v>0.72916666666666663</v>
          </cell>
          <cell r="AI79">
            <v>906</v>
          </cell>
          <cell r="AJ79">
            <v>631</v>
          </cell>
          <cell r="AK79">
            <v>1033</v>
          </cell>
          <cell r="AL79">
            <v>524</v>
          </cell>
          <cell r="AM79">
            <v>156</v>
          </cell>
          <cell r="AN79">
            <v>22</v>
          </cell>
          <cell r="AO79">
            <v>117</v>
          </cell>
          <cell r="AP79">
            <v>167</v>
          </cell>
          <cell r="AQ79">
            <v>195</v>
          </cell>
          <cell r="AR79">
            <v>67</v>
          </cell>
          <cell r="AS79">
            <v>138</v>
          </cell>
          <cell r="AT79">
            <v>61</v>
          </cell>
          <cell r="AU79">
            <v>113</v>
          </cell>
        </row>
        <row r="80">
          <cell r="AH80">
            <v>0.73958333333333504</v>
          </cell>
          <cell r="AI80">
            <v>773</v>
          </cell>
          <cell r="AJ80">
            <v>504</v>
          </cell>
          <cell r="AK80">
            <v>872</v>
          </cell>
          <cell r="AL80">
            <v>493</v>
          </cell>
          <cell r="AM80">
            <v>115</v>
          </cell>
          <cell r="AN80">
            <v>30</v>
          </cell>
          <cell r="AO80">
            <v>90</v>
          </cell>
          <cell r="AP80">
            <v>143</v>
          </cell>
          <cell r="AQ80">
            <v>184</v>
          </cell>
          <cell r="AR80">
            <v>77</v>
          </cell>
          <cell r="AS80">
            <v>130</v>
          </cell>
          <cell r="AT80">
            <v>75</v>
          </cell>
          <cell r="AU80">
            <v>96</v>
          </cell>
        </row>
        <row r="81">
          <cell r="AH81">
            <v>0.750000000000002</v>
          </cell>
          <cell r="AI81">
            <v>621</v>
          </cell>
          <cell r="AJ81">
            <v>502</v>
          </cell>
          <cell r="AK81">
            <v>641</v>
          </cell>
          <cell r="AL81">
            <v>468</v>
          </cell>
          <cell r="AM81">
            <v>110</v>
          </cell>
          <cell r="AN81">
            <v>21</v>
          </cell>
          <cell r="AO81">
            <v>76</v>
          </cell>
          <cell r="AP81">
            <v>126</v>
          </cell>
          <cell r="AQ81">
            <v>106</v>
          </cell>
          <cell r="AR81">
            <v>63</v>
          </cell>
          <cell r="AS81">
            <v>92</v>
          </cell>
          <cell r="AT81">
            <v>62</v>
          </cell>
          <cell r="AU81">
            <v>82</v>
          </cell>
        </row>
        <row r="82">
          <cell r="AH82">
            <v>0.76041666666666896</v>
          </cell>
          <cell r="AI82">
            <v>665</v>
          </cell>
          <cell r="AJ82">
            <v>499</v>
          </cell>
          <cell r="AK82">
            <v>636</v>
          </cell>
          <cell r="AL82">
            <v>515</v>
          </cell>
          <cell r="AM82">
            <v>118</v>
          </cell>
          <cell r="AN82">
            <v>26</v>
          </cell>
          <cell r="AO82">
            <v>62</v>
          </cell>
          <cell r="AP82">
            <v>152</v>
          </cell>
          <cell r="AQ82">
            <v>102</v>
          </cell>
          <cell r="AR82">
            <v>63</v>
          </cell>
          <cell r="AS82">
            <v>81</v>
          </cell>
          <cell r="AT82">
            <v>74</v>
          </cell>
          <cell r="AU82">
            <v>98</v>
          </cell>
        </row>
        <row r="83">
          <cell r="AH83">
            <v>0.77083333333333504</v>
          </cell>
          <cell r="AI83">
            <v>501</v>
          </cell>
          <cell r="AJ83">
            <v>492</v>
          </cell>
          <cell r="AK83">
            <v>519</v>
          </cell>
          <cell r="AL83">
            <v>450</v>
          </cell>
          <cell r="AM83">
            <v>104</v>
          </cell>
          <cell r="AN83">
            <v>21</v>
          </cell>
          <cell r="AO83">
            <v>60</v>
          </cell>
          <cell r="AP83">
            <v>82</v>
          </cell>
          <cell r="AQ83">
            <v>89</v>
          </cell>
          <cell r="AR83">
            <v>60</v>
          </cell>
          <cell r="AS83">
            <v>62</v>
          </cell>
          <cell r="AT83">
            <v>59</v>
          </cell>
          <cell r="AU83">
            <v>54</v>
          </cell>
        </row>
        <row r="84">
          <cell r="AH84">
            <v>0.781250000000002</v>
          </cell>
          <cell r="AI84">
            <v>505</v>
          </cell>
          <cell r="AJ84">
            <v>388</v>
          </cell>
          <cell r="AK84">
            <v>501</v>
          </cell>
          <cell r="AL84">
            <v>397</v>
          </cell>
          <cell r="AM84">
            <v>84</v>
          </cell>
          <cell r="AN84">
            <v>21</v>
          </cell>
          <cell r="AO84">
            <v>57</v>
          </cell>
          <cell r="AP84">
            <v>87</v>
          </cell>
          <cell r="AQ84">
            <v>63</v>
          </cell>
          <cell r="AR84">
            <v>51</v>
          </cell>
          <cell r="AS84">
            <v>64</v>
          </cell>
          <cell r="AT84">
            <v>59</v>
          </cell>
          <cell r="AU84">
            <v>70</v>
          </cell>
        </row>
        <row r="85">
          <cell r="AH85">
            <v>0.79166666666666896</v>
          </cell>
          <cell r="AI85">
            <v>329</v>
          </cell>
          <cell r="AJ85">
            <v>404</v>
          </cell>
          <cell r="AK85">
            <v>370</v>
          </cell>
          <cell r="AL85">
            <v>355</v>
          </cell>
          <cell r="AM85">
            <v>95</v>
          </cell>
          <cell r="AN85">
            <v>10</v>
          </cell>
          <cell r="AO85">
            <v>50</v>
          </cell>
          <cell r="AP85">
            <v>70</v>
          </cell>
          <cell r="AQ85">
            <v>78</v>
          </cell>
          <cell r="AR85">
            <v>38</v>
          </cell>
          <cell r="AS85">
            <v>72</v>
          </cell>
          <cell r="AT85">
            <v>37</v>
          </cell>
          <cell r="AU85">
            <v>58</v>
          </cell>
        </row>
        <row r="86">
          <cell r="AH86">
            <v>0.80208333333333603</v>
          </cell>
          <cell r="AI86">
            <v>392</v>
          </cell>
          <cell r="AJ86">
            <v>376</v>
          </cell>
          <cell r="AK86">
            <v>394</v>
          </cell>
          <cell r="AL86">
            <v>394</v>
          </cell>
          <cell r="AM86">
            <v>76</v>
          </cell>
          <cell r="AN86">
            <v>21</v>
          </cell>
          <cell r="AO86">
            <v>51</v>
          </cell>
          <cell r="AP86">
            <v>86</v>
          </cell>
          <cell r="AQ86">
            <v>64</v>
          </cell>
          <cell r="AR86">
            <v>38</v>
          </cell>
          <cell r="AS86">
            <v>58</v>
          </cell>
          <cell r="AT86">
            <v>50</v>
          </cell>
          <cell r="AU86">
            <v>74</v>
          </cell>
        </row>
        <row r="87">
          <cell r="AH87">
            <v>0.812500000000002</v>
          </cell>
          <cell r="AI87">
            <v>366</v>
          </cell>
          <cell r="AJ87">
            <v>316</v>
          </cell>
          <cell r="AK87">
            <v>385</v>
          </cell>
          <cell r="AL87">
            <v>325</v>
          </cell>
          <cell r="AM87">
            <v>57</v>
          </cell>
          <cell r="AN87">
            <v>14</v>
          </cell>
          <cell r="AO87">
            <v>46</v>
          </cell>
          <cell r="AP87">
            <v>59</v>
          </cell>
          <cell r="AQ87">
            <v>67</v>
          </cell>
          <cell r="AR87">
            <v>35</v>
          </cell>
          <cell r="AS87">
            <v>53</v>
          </cell>
          <cell r="AT87">
            <v>36</v>
          </cell>
          <cell r="AU87">
            <v>72</v>
          </cell>
        </row>
        <row r="88">
          <cell r="AH88">
            <v>0.82291666666666896</v>
          </cell>
          <cell r="AI88">
            <v>312</v>
          </cell>
          <cell r="AJ88">
            <v>255</v>
          </cell>
          <cell r="AK88">
            <v>347</v>
          </cell>
          <cell r="AL88">
            <v>227</v>
          </cell>
          <cell r="AM88">
            <v>61</v>
          </cell>
          <cell r="AN88">
            <v>7</v>
          </cell>
          <cell r="AO88">
            <v>33</v>
          </cell>
          <cell r="AP88">
            <v>57</v>
          </cell>
          <cell r="AQ88">
            <v>59</v>
          </cell>
          <cell r="AR88">
            <v>26</v>
          </cell>
          <cell r="AS88">
            <v>58</v>
          </cell>
          <cell r="AT88">
            <v>23</v>
          </cell>
          <cell r="AU88">
            <v>36</v>
          </cell>
        </row>
        <row r="89">
          <cell r="D89">
            <v>2560</v>
          </cell>
          <cell r="G89">
            <v>3829</v>
          </cell>
        </row>
        <row r="90">
          <cell r="D90">
            <v>3597</v>
          </cell>
          <cell r="G90">
            <v>2235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Intersection ID"/>
      <sheetName val="Input PedBike Counts"/>
      <sheetName val="Input Veh Counts"/>
      <sheetName val="Diagrams_Vehicles"/>
      <sheetName val="Diagrams_PedBike"/>
      <sheetName val="Veh Counts"/>
      <sheetName val="Veh Count %"/>
      <sheetName val="PedBike Count"/>
      <sheetName val="Veh Count Comparison"/>
      <sheetName val="Synchro Veh Export"/>
      <sheetName val="LogFile"/>
      <sheetName val="Template Vehicles"/>
      <sheetName val="Template PedBike"/>
      <sheetName val="Lookups_Vehicles"/>
      <sheetName val="Lookups_PedBike"/>
      <sheetName val="Balancing Volumes (Diagrams)-EX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62">
          <cell r="BC62">
            <v>227</v>
          </cell>
        </row>
        <row r="110">
          <cell r="BC110">
            <v>180</v>
          </cell>
        </row>
        <row r="116">
          <cell r="BK116">
            <v>543</v>
          </cell>
        </row>
        <row r="133">
          <cell r="BJ133">
            <v>501</v>
          </cell>
        </row>
        <row r="139">
          <cell r="BJ139">
            <v>1500</v>
          </cell>
        </row>
        <row r="159">
          <cell r="BC159">
            <v>12</v>
          </cell>
          <cell r="BD159">
            <v>646</v>
          </cell>
        </row>
        <row r="164">
          <cell r="BK164">
            <v>257</v>
          </cell>
        </row>
        <row r="177">
          <cell r="I177">
            <v>675</v>
          </cell>
        </row>
        <row r="181">
          <cell r="AM181">
            <v>30</v>
          </cell>
        </row>
        <row r="187">
          <cell r="CG187">
            <v>676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Intersection ID"/>
      <sheetName val="Input Veh Counts"/>
      <sheetName val="Input PedBike Counts"/>
      <sheetName val="Diagrams_Vehicles"/>
      <sheetName val="Diagrams_PedBike"/>
      <sheetName val="Veh Counts"/>
      <sheetName val="Veh Count %"/>
      <sheetName val="PedBike Count"/>
      <sheetName val="Veh Count Comparison"/>
      <sheetName val="Synchro Veh Export"/>
      <sheetName val="LogFile"/>
      <sheetName val="Template Vehicles"/>
      <sheetName val="Template PedBike"/>
      <sheetName val="Lookups_Vehicles"/>
      <sheetName val="Lookups_PedBike"/>
      <sheetName val="Balancing Volumes (Diagrams)-EX"/>
    </sheetNames>
    <sheetDataSet>
      <sheetData sheetId="0" refreshError="1"/>
      <sheetData sheetId="1" refreshError="1"/>
      <sheetData sheetId="2" refreshError="1"/>
      <sheetData sheetId="3" refreshError="1"/>
      <sheetData sheetId="4">
        <row r="62">
          <cell r="BC62">
            <v>556</v>
          </cell>
        </row>
        <row r="85">
          <cell r="BJ85">
            <v>283</v>
          </cell>
        </row>
        <row r="93">
          <cell r="BD93">
            <v>49</v>
          </cell>
        </row>
        <row r="110">
          <cell r="BC110">
            <v>869</v>
          </cell>
        </row>
        <row r="116">
          <cell r="BK116">
            <v>657</v>
          </cell>
        </row>
        <row r="133">
          <cell r="BJ133">
            <v>294</v>
          </cell>
        </row>
        <row r="139">
          <cell r="BJ139">
            <v>1362</v>
          </cell>
        </row>
        <row r="159">
          <cell r="BD159">
            <v>1301.0000000000002</v>
          </cell>
        </row>
        <row r="164">
          <cell r="BK164">
            <v>523</v>
          </cell>
        </row>
        <row r="177">
          <cell r="I177">
            <v>580</v>
          </cell>
        </row>
        <row r="187">
          <cell r="CG187">
            <v>435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649C6-5AC3-40F3-9F5A-C7DF20484E70}">
  <sheetPr codeName="Sheet1"/>
  <dimension ref="B3:X22"/>
  <sheetViews>
    <sheetView topLeftCell="S1" workbookViewId="0">
      <selection activeCell="T8" sqref="T8:X8"/>
    </sheetView>
  </sheetViews>
  <sheetFormatPr defaultRowHeight="15" x14ac:dyDescent="0.25"/>
  <cols>
    <col min="2" max="2" width="38.42578125" bestFit="1" customWidth="1"/>
    <col min="8" max="8" width="24.42578125" bestFit="1" customWidth="1"/>
    <col min="9" max="9" width="12" bestFit="1" customWidth="1"/>
    <col min="10" max="10" width="10.140625" bestFit="1" customWidth="1"/>
    <col min="12" max="12" width="25.5703125" customWidth="1"/>
    <col min="15" max="15" width="52.42578125" customWidth="1"/>
    <col min="17" max="17" width="17.140625" customWidth="1"/>
    <col min="18" max="19" width="9.42578125" style="95" customWidth="1"/>
    <col min="20" max="23" width="9.5703125" style="95" customWidth="1"/>
    <col min="24" max="24" width="12" style="95" customWidth="1"/>
    <col min="25" max="29" width="10.5703125" customWidth="1"/>
  </cols>
  <sheetData>
    <row r="3" spans="2:24" ht="15.75" thickBot="1" x14ac:dyDescent="0.3">
      <c r="R3" s="119"/>
      <c r="S3" s="120"/>
      <c r="T3" s="140" t="s">
        <v>120</v>
      </c>
      <c r="U3" s="141"/>
      <c r="V3" s="141"/>
      <c r="W3" s="141"/>
      <c r="X3" s="142"/>
    </row>
    <row r="4" spans="2:24" ht="15.75" thickBot="1" x14ac:dyDescent="0.3">
      <c r="L4" s="49" t="s">
        <v>28</v>
      </c>
      <c r="M4" s="50" t="s">
        <v>29</v>
      </c>
      <c r="N4" s="50" t="s">
        <v>99</v>
      </c>
      <c r="O4" s="55" t="s">
        <v>100</v>
      </c>
      <c r="Q4" s="97" t="s">
        <v>116</v>
      </c>
      <c r="R4" s="110" t="s">
        <v>52</v>
      </c>
      <c r="S4" s="111" t="s">
        <v>124</v>
      </c>
      <c r="T4" s="110" t="s">
        <v>117</v>
      </c>
      <c r="U4" s="110" t="s">
        <v>118</v>
      </c>
      <c r="V4" s="110" t="s">
        <v>119</v>
      </c>
      <c r="W4" s="110" t="s">
        <v>124</v>
      </c>
      <c r="X4" s="112" t="s">
        <v>125</v>
      </c>
    </row>
    <row r="5" spans="2:24" ht="15.75" thickBot="1" x14ac:dyDescent="0.3">
      <c r="B5" s="19" t="s">
        <v>28</v>
      </c>
      <c r="C5" s="20" t="s">
        <v>29</v>
      </c>
      <c r="E5" s="24" t="s">
        <v>30</v>
      </c>
      <c r="F5" s="7"/>
      <c r="H5" s="24" t="s">
        <v>35</v>
      </c>
      <c r="I5" s="7"/>
      <c r="L5" s="48" t="s">
        <v>61</v>
      </c>
      <c r="M5" s="51">
        <v>7</v>
      </c>
      <c r="N5" s="21">
        <v>91</v>
      </c>
      <c r="O5" s="54" t="s">
        <v>90</v>
      </c>
      <c r="Q5" s="106" t="s">
        <v>121</v>
      </c>
      <c r="R5" s="96">
        <v>201</v>
      </c>
      <c r="S5" s="108">
        <v>257</v>
      </c>
      <c r="T5" s="46">
        <v>805</v>
      </c>
      <c r="U5" s="103">
        <f>16/222</f>
        <v>7.2072072072072071E-2</v>
      </c>
      <c r="V5" s="103">
        <f>1-U5</f>
        <v>0.92792792792792789</v>
      </c>
      <c r="W5" s="104">
        <f>U5*$S$5</f>
        <v>18.522522522522522</v>
      </c>
      <c r="X5" s="104">
        <f>T5-W5</f>
        <v>786.47747747747746</v>
      </c>
    </row>
    <row r="6" spans="2:24" x14ac:dyDescent="0.25">
      <c r="B6" s="21" t="s">
        <v>55</v>
      </c>
      <c r="C6" s="21">
        <v>1</v>
      </c>
      <c r="E6" s="21" t="s">
        <v>31</v>
      </c>
      <c r="F6" s="22">
        <v>1</v>
      </c>
      <c r="H6" s="21" t="s">
        <v>36</v>
      </c>
      <c r="I6" s="22">
        <v>1</v>
      </c>
      <c r="J6" s="7" t="s">
        <v>39</v>
      </c>
      <c r="N6" s="22">
        <v>92</v>
      </c>
      <c r="O6" s="52" t="s">
        <v>91</v>
      </c>
      <c r="Q6" s="98" t="s">
        <v>122</v>
      </c>
      <c r="R6" s="100">
        <v>203</v>
      </c>
      <c r="S6" s="108">
        <v>257</v>
      </c>
      <c r="T6" s="105">
        <v>201</v>
      </c>
      <c r="U6" s="102">
        <f>18/222</f>
        <v>8.1081081081081086E-2</v>
      </c>
      <c r="V6" s="102">
        <f t="shared" ref="V6:V7" si="0">1-U6</f>
        <v>0.91891891891891886</v>
      </c>
      <c r="W6" s="104">
        <f t="shared" ref="W6:W7" si="1">U6*$S$5</f>
        <v>20.837837837837839</v>
      </c>
      <c r="X6" s="104">
        <f t="shared" ref="X6:X7" si="2">T6-W6</f>
        <v>180.16216216216216</v>
      </c>
    </row>
    <row r="7" spans="2:24" ht="15.75" thickBot="1" x14ac:dyDescent="0.3">
      <c r="B7" s="22" t="s">
        <v>56</v>
      </c>
      <c r="C7" s="22">
        <v>2</v>
      </c>
      <c r="E7" s="22" t="s">
        <v>32</v>
      </c>
      <c r="F7" s="22">
        <v>2</v>
      </c>
      <c r="H7" s="22" t="s">
        <v>37</v>
      </c>
      <c r="I7" s="22">
        <v>2</v>
      </c>
      <c r="J7" s="7" t="s">
        <v>40</v>
      </c>
      <c r="N7" s="22">
        <v>93</v>
      </c>
      <c r="O7" s="52" t="s">
        <v>92</v>
      </c>
      <c r="Q7" s="99" t="s">
        <v>123</v>
      </c>
      <c r="R7" s="101">
        <v>204</v>
      </c>
      <c r="S7" s="109">
        <v>257</v>
      </c>
      <c r="T7" s="105">
        <v>751</v>
      </c>
      <c r="U7" s="102">
        <f>188/222</f>
        <v>0.84684684684684686</v>
      </c>
      <c r="V7" s="102">
        <f t="shared" si="0"/>
        <v>0.15315315315315314</v>
      </c>
      <c r="W7" s="104">
        <f t="shared" si="1"/>
        <v>217.63963963963965</v>
      </c>
      <c r="X7" s="104">
        <f t="shared" si="2"/>
        <v>533.36036036036035</v>
      </c>
    </row>
    <row r="8" spans="2:24" ht="15.75" thickBot="1" x14ac:dyDescent="0.3">
      <c r="B8" s="22" t="s">
        <v>57</v>
      </c>
      <c r="C8" s="22">
        <v>3</v>
      </c>
      <c r="E8" s="22" t="s">
        <v>33</v>
      </c>
      <c r="F8" s="22">
        <v>3</v>
      </c>
      <c r="H8" s="22" t="s">
        <v>38</v>
      </c>
      <c r="I8" s="22">
        <v>3</v>
      </c>
      <c r="J8" s="7" t="s">
        <v>41</v>
      </c>
      <c r="N8" s="22">
        <v>94</v>
      </c>
      <c r="O8" s="52" t="s">
        <v>93</v>
      </c>
      <c r="T8" s="140" t="s">
        <v>133</v>
      </c>
      <c r="U8" s="141"/>
      <c r="V8" s="141"/>
      <c r="W8" s="141"/>
      <c r="X8" s="142"/>
    </row>
    <row r="9" spans="2:24" ht="15.75" thickBot="1" x14ac:dyDescent="0.3">
      <c r="B9" s="22" t="s">
        <v>58</v>
      </c>
      <c r="C9" s="22">
        <v>4</v>
      </c>
      <c r="E9" s="22" t="s">
        <v>34</v>
      </c>
      <c r="F9" s="22">
        <v>4</v>
      </c>
      <c r="H9" s="22" t="s">
        <v>65</v>
      </c>
      <c r="I9" s="22">
        <v>4</v>
      </c>
      <c r="J9" s="26" t="s">
        <v>70</v>
      </c>
      <c r="N9" s="22">
        <v>95</v>
      </c>
      <c r="O9" s="52" t="s">
        <v>94</v>
      </c>
      <c r="Q9" s="97" t="s">
        <v>116</v>
      </c>
      <c r="R9" s="121" t="s">
        <v>52</v>
      </c>
      <c r="S9" s="122" t="s">
        <v>124</v>
      </c>
      <c r="T9" s="110" t="s">
        <v>117</v>
      </c>
      <c r="U9" s="110" t="s">
        <v>118</v>
      </c>
      <c r="V9" s="110" t="s">
        <v>119</v>
      </c>
      <c r="W9" s="110" t="s">
        <v>124</v>
      </c>
      <c r="X9" s="112" t="s">
        <v>125</v>
      </c>
    </row>
    <row r="10" spans="2:24" x14ac:dyDescent="0.25">
      <c r="B10" s="22" t="s">
        <v>59</v>
      </c>
      <c r="C10" s="22">
        <v>5</v>
      </c>
      <c r="H10" s="25" t="s">
        <v>66</v>
      </c>
      <c r="I10" s="22">
        <v>5</v>
      </c>
      <c r="J10" s="7" t="s">
        <v>71</v>
      </c>
      <c r="N10" s="22">
        <v>96</v>
      </c>
      <c r="O10" s="53" t="s">
        <v>95</v>
      </c>
      <c r="Q10" s="106" t="s">
        <v>121</v>
      </c>
      <c r="R10" s="118">
        <v>201</v>
      </c>
      <c r="S10" s="108">
        <v>523</v>
      </c>
      <c r="T10" s="46">
        <v>744</v>
      </c>
      <c r="U10" s="103">
        <f>30/595</f>
        <v>5.0420168067226892E-2</v>
      </c>
      <c r="V10" s="103">
        <f>1-U10</f>
        <v>0.94957983193277307</v>
      </c>
      <c r="W10" s="104">
        <f>U10*$S$10</f>
        <v>26.369747899159666</v>
      </c>
      <c r="X10" s="104">
        <f>T10-W10</f>
        <v>717.63025210084038</v>
      </c>
    </row>
    <row r="11" spans="2:24" x14ac:dyDescent="0.25">
      <c r="B11" s="22" t="s">
        <v>60</v>
      </c>
      <c r="C11" s="22">
        <v>6</v>
      </c>
      <c r="H11" s="25" t="s">
        <v>67</v>
      </c>
      <c r="I11" s="22">
        <v>6</v>
      </c>
      <c r="J11" s="37" t="s">
        <v>72</v>
      </c>
      <c r="N11" s="22">
        <v>97</v>
      </c>
      <c r="O11" s="53" t="s">
        <v>96</v>
      </c>
      <c r="Q11" s="98" t="s">
        <v>122</v>
      </c>
      <c r="R11" s="100">
        <v>203</v>
      </c>
      <c r="S11" s="108">
        <v>523</v>
      </c>
      <c r="T11" s="105">
        <v>239</v>
      </c>
      <c r="U11" s="102">
        <f>69/595</f>
        <v>0.11596638655462185</v>
      </c>
      <c r="V11" s="102">
        <f t="shared" ref="V11:V12" si="3">1-U11</f>
        <v>0.88403361344537812</v>
      </c>
      <c r="W11" s="104">
        <f t="shared" ref="W11:W12" si="4">U11*$S$10</f>
        <v>60.650420168067228</v>
      </c>
      <c r="X11" s="104">
        <f t="shared" ref="X11:X12" si="5">T11-W11</f>
        <v>178.34957983193277</v>
      </c>
    </row>
    <row r="12" spans="2:24" ht="15.75" thickBot="1" x14ac:dyDescent="0.3">
      <c r="B12" s="47" t="s">
        <v>61</v>
      </c>
      <c r="C12" s="47">
        <v>7</v>
      </c>
      <c r="H12" s="25" t="s">
        <v>68</v>
      </c>
      <c r="I12" s="22">
        <v>7</v>
      </c>
      <c r="J12" s="37" t="s">
        <v>73</v>
      </c>
      <c r="N12" s="22">
        <v>98</v>
      </c>
      <c r="O12" s="52" t="s">
        <v>97</v>
      </c>
      <c r="Q12" s="99" t="s">
        <v>123</v>
      </c>
      <c r="R12" s="101">
        <v>204</v>
      </c>
      <c r="S12" s="109">
        <v>523</v>
      </c>
      <c r="T12" s="105">
        <v>901</v>
      </c>
      <c r="U12" s="102">
        <f>496/595</f>
        <v>0.8336134453781513</v>
      </c>
      <c r="V12" s="102">
        <f t="shared" si="3"/>
        <v>0.1663865546218487</v>
      </c>
      <c r="W12" s="104">
        <f t="shared" si="4"/>
        <v>435.97983193277315</v>
      </c>
      <c r="X12" s="104">
        <f t="shared" si="5"/>
        <v>465.02016806722685</v>
      </c>
    </row>
    <row r="13" spans="2:24" x14ac:dyDescent="0.25">
      <c r="B13" s="22" t="s">
        <v>62</v>
      </c>
      <c r="C13" s="22">
        <v>8</v>
      </c>
      <c r="H13" s="25" t="s">
        <v>69</v>
      </c>
      <c r="I13" s="22">
        <v>8</v>
      </c>
      <c r="J13" s="37" t="s">
        <v>74</v>
      </c>
      <c r="N13" s="22">
        <v>99</v>
      </c>
      <c r="O13" s="52" t="s">
        <v>98</v>
      </c>
    </row>
    <row r="14" spans="2:24" x14ac:dyDescent="0.25">
      <c r="B14" s="22" t="s">
        <v>63</v>
      </c>
      <c r="C14" s="22">
        <v>9</v>
      </c>
      <c r="H14" s="25" t="s">
        <v>114</v>
      </c>
      <c r="I14" s="25">
        <v>9</v>
      </c>
      <c r="J14" s="95" t="s">
        <v>126</v>
      </c>
    </row>
    <row r="15" spans="2:24" x14ac:dyDescent="0.25">
      <c r="B15" s="22" t="s">
        <v>64</v>
      </c>
      <c r="C15" s="22">
        <v>10</v>
      </c>
      <c r="H15" s="25" t="s">
        <v>115</v>
      </c>
      <c r="I15" s="25">
        <v>10</v>
      </c>
      <c r="J15" s="95" t="s">
        <v>127</v>
      </c>
    </row>
    <row r="16" spans="2:24" x14ac:dyDescent="0.25">
      <c r="B16" s="22" t="s">
        <v>82</v>
      </c>
      <c r="C16" s="22">
        <v>11</v>
      </c>
    </row>
    <row r="17" spans="2:12" x14ac:dyDescent="0.25">
      <c r="B17" s="22" t="s">
        <v>80</v>
      </c>
      <c r="C17" s="25">
        <v>14</v>
      </c>
    </row>
    <row r="19" spans="2:12" ht="15.75" thickBot="1" x14ac:dyDescent="0.3"/>
    <row r="20" spans="2:12" ht="15.75" thickBot="1" x14ac:dyDescent="0.3">
      <c r="H20" s="27" t="s">
        <v>42</v>
      </c>
      <c r="I20" s="7"/>
      <c r="J20" s="7"/>
      <c r="K20" s="7"/>
      <c r="L20" s="27" t="s">
        <v>43</v>
      </c>
    </row>
    <row r="21" spans="2:12" ht="15.75" thickBot="1" x14ac:dyDescent="0.3">
      <c r="H21" s="28" t="s">
        <v>44</v>
      </c>
      <c r="I21" s="29" t="s">
        <v>45</v>
      </c>
      <c r="J21" s="30" t="s">
        <v>46</v>
      </c>
      <c r="K21" s="7"/>
      <c r="L21" s="27" t="s">
        <v>44</v>
      </c>
    </row>
    <row r="22" spans="2:12" x14ac:dyDescent="0.25">
      <c r="H22" s="21" t="s">
        <v>47</v>
      </c>
      <c r="I22" s="21">
        <v>0</v>
      </c>
      <c r="J22" s="31" t="s">
        <v>30</v>
      </c>
      <c r="K22" s="7"/>
      <c r="L22" s="21" t="s">
        <v>35</v>
      </c>
    </row>
  </sheetData>
  <mergeCells count="2">
    <mergeCell ref="T3:X3"/>
    <mergeCell ref="T8:X8"/>
  </mergeCells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2298B-759B-4D98-A5C1-113EF3DEF048}">
  <sheetPr codeName="Sheet2">
    <tabColor rgb="FF0070C0"/>
  </sheetPr>
  <dimension ref="A1:H32"/>
  <sheetViews>
    <sheetView zoomScale="70" zoomScaleNormal="70" workbookViewId="0">
      <selection activeCell="G20" sqref="G20"/>
    </sheetView>
  </sheetViews>
  <sheetFormatPr defaultRowHeight="15" x14ac:dyDescent="0.25"/>
  <cols>
    <col min="1" max="1" width="10.5703125" customWidth="1"/>
    <col min="2" max="2" width="11.85546875" customWidth="1"/>
    <col min="3" max="3" width="28.5703125" bestFit="1" customWidth="1"/>
    <col min="4" max="4" width="22.5703125" style="56" bestFit="1" customWidth="1"/>
    <col min="5" max="6" width="22.5703125" style="56" customWidth="1"/>
    <col min="7" max="7" width="21.42578125" style="75" customWidth="1"/>
    <col min="8" max="8" width="15.140625" style="75" customWidth="1"/>
  </cols>
  <sheetData>
    <row r="1" spans="2:8" ht="33.75" customHeight="1" x14ac:dyDescent="0.25"/>
    <row r="2" spans="2:8" ht="59.25" customHeight="1" thickBot="1" x14ac:dyDescent="0.3">
      <c r="B2" s="1" t="s">
        <v>1</v>
      </c>
      <c r="C2" s="1" t="s">
        <v>0</v>
      </c>
      <c r="D2" s="36" t="s">
        <v>89</v>
      </c>
      <c r="E2" s="36" t="s">
        <v>104</v>
      </c>
      <c r="F2" s="36"/>
      <c r="G2" s="145" t="s">
        <v>109</v>
      </c>
      <c r="H2" s="145"/>
    </row>
    <row r="3" spans="2:8" x14ac:dyDescent="0.25">
      <c r="B3" s="81">
        <v>102</v>
      </c>
      <c r="C3" s="82" t="s">
        <v>75</v>
      </c>
      <c r="D3" s="143" t="s">
        <v>3</v>
      </c>
      <c r="E3" s="143">
        <v>1</v>
      </c>
      <c r="F3" s="83" t="s">
        <v>112</v>
      </c>
      <c r="G3" s="89">
        <f>1-G4</f>
        <v>0.97159655365496811</v>
      </c>
      <c r="H3" s="90"/>
    </row>
    <row r="4" spans="2:8" ht="15.75" thickBot="1" x14ac:dyDescent="0.3">
      <c r="B4" s="63"/>
      <c r="C4" s="84"/>
      <c r="D4" s="144"/>
      <c r="E4" s="144"/>
      <c r="F4" s="85" t="s">
        <v>110</v>
      </c>
      <c r="G4" s="87">
        <f>VLOOKUP(E3,'[1]AMHGV%Peak'!$C$10:$AR$22,MATCH(D3,'[1]AMHGV%Peak'!$C$9:$AR$9,0),0)</f>
        <v>2.840344634503188E-2</v>
      </c>
      <c r="H4" s="88"/>
    </row>
    <row r="5" spans="2:8" x14ac:dyDescent="0.25">
      <c r="B5" s="81">
        <v>103</v>
      </c>
      <c r="C5" s="86" t="s">
        <v>76</v>
      </c>
      <c r="D5" s="143" t="s">
        <v>5</v>
      </c>
      <c r="E5" s="143">
        <v>1</v>
      </c>
      <c r="F5" s="83" t="s">
        <v>112</v>
      </c>
      <c r="G5" s="89">
        <f>1-G6</f>
        <v>0.94856307435254805</v>
      </c>
      <c r="H5" s="90"/>
    </row>
    <row r="6" spans="2:8" ht="15.75" thickBot="1" x14ac:dyDescent="0.3">
      <c r="B6" s="63"/>
      <c r="C6" s="64"/>
      <c r="D6" s="144"/>
      <c r="E6" s="144"/>
      <c r="F6" s="85" t="s">
        <v>110</v>
      </c>
      <c r="G6" s="87">
        <f>VLOOKUP(E5,'[1]AMHGV%Peak'!$C$10:$AR$22,MATCH(D5,'[1]AMHGV%Peak'!$C$9:$AR$9,0),0)</f>
        <v>5.1436925647451968E-2</v>
      </c>
      <c r="H6" s="88"/>
    </row>
    <row r="7" spans="2:8" x14ac:dyDescent="0.25">
      <c r="B7" s="81">
        <v>104</v>
      </c>
      <c r="C7" s="86" t="s">
        <v>77</v>
      </c>
      <c r="D7" s="143" t="s">
        <v>4</v>
      </c>
      <c r="E7" s="143">
        <v>1</v>
      </c>
      <c r="F7" s="83" t="s">
        <v>112</v>
      </c>
      <c r="G7" s="89">
        <f>1-G8</f>
        <v>0.9744041501492684</v>
      </c>
      <c r="H7" s="90"/>
    </row>
    <row r="8" spans="2:8" ht="15.75" thickBot="1" x14ac:dyDescent="0.3">
      <c r="B8" s="63"/>
      <c r="C8" s="64"/>
      <c r="D8" s="144"/>
      <c r="E8" s="144"/>
      <c r="F8" s="85" t="s">
        <v>110</v>
      </c>
      <c r="G8" s="87">
        <f>VLOOKUP(E7,'[1]AMHGV%Peak'!$C$10:$AR$22,MATCH(D7,'[1]AMHGV%Peak'!$C$9:$AR$9,0),0)</f>
        <v>2.5595849850731656E-2</v>
      </c>
      <c r="H8" s="88"/>
    </row>
    <row r="9" spans="2:8" x14ac:dyDescent="0.25">
      <c r="B9" s="81">
        <v>201</v>
      </c>
      <c r="C9" s="86" t="s">
        <v>78</v>
      </c>
      <c r="D9" s="143" t="s">
        <v>2</v>
      </c>
      <c r="E9" s="143">
        <v>2</v>
      </c>
      <c r="F9" s="83" t="s">
        <v>112</v>
      </c>
      <c r="G9" s="89">
        <f>1-G10</f>
        <v>0.9778024382567867</v>
      </c>
      <c r="H9" s="90"/>
    </row>
    <row r="10" spans="2:8" ht="15.75" thickBot="1" x14ac:dyDescent="0.3">
      <c r="B10" s="63"/>
      <c r="C10" s="64"/>
      <c r="D10" s="144"/>
      <c r="E10" s="144"/>
      <c r="F10" s="85" t="s">
        <v>110</v>
      </c>
      <c r="G10" s="87">
        <f>VLOOKUP(E9,'[1]AMHGV%Peak'!$C$10:$AR$22,MATCH(D9,'[1]AMHGV%Peak'!$C$9:$AR$9,0),0)</f>
        <v>2.2197561743213256E-2</v>
      </c>
      <c r="H10" s="88"/>
    </row>
    <row r="11" spans="2:8" x14ac:dyDescent="0.25">
      <c r="B11" s="81">
        <v>303</v>
      </c>
      <c r="C11" s="86" t="s">
        <v>81</v>
      </c>
      <c r="D11" s="143" t="s">
        <v>5</v>
      </c>
      <c r="E11" s="143">
        <v>3</v>
      </c>
      <c r="F11" s="83" t="s">
        <v>112</v>
      </c>
      <c r="G11" s="89">
        <f>1-G12</f>
        <v>0.94956140350877194</v>
      </c>
      <c r="H11" s="90"/>
    </row>
    <row r="12" spans="2:8" ht="15.75" thickBot="1" x14ac:dyDescent="0.3">
      <c r="B12" s="63"/>
      <c r="C12" s="64"/>
      <c r="D12" s="144"/>
      <c r="E12" s="144"/>
      <c r="F12" s="85" t="s">
        <v>110</v>
      </c>
      <c r="G12" s="87">
        <f>VLOOKUP(E11,'[1]AMHGV%Peak'!$C$10:$AR$22,MATCH(D11,'[1]AMHGV%Peak'!$C$9:$AR$9,0),0)</f>
        <v>5.0438596491228067E-2</v>
      </c>
      <c r="H12" s="88"/>
    </row>
    <row r="13" spans="2:8" x14ac:dyDescent="0.25">
      <c r="B13" s="81">
        <v>401</v>
      </c>
      <c r="C13" s="86" t="s">
        <v>83</v>
      </c>
      <c r="D13" s="143" t="s">
        <v>2</v>
      </c>
      <c r="E13" s="143">
        <v>4</v>
      </c>
      <c r="F13" s="83" t="s">
        <v>112</v>
      </c>
      <c r="G13" s="89">
        <f>1-G14</f>
        <v>0.98198338525441331</v>
      </c>
      <c r="H13" s="90"/>
    </row>
    <row r="14" spans="2:8" ht="15.75" thickBot="1" x14ac:dyDescent="0.3">
      <c r="B14" s="63"/>
      <c r="C14" s="64"/>
      <c r="D14" s="144"/>
      <c r="E14" s="144"/>
      <c r="F14" s="85" t="s">
        <v>110</v>
      </c>
      <c r="G14" s="87">
        <f>VLOOKUP(E13,'[1]AMHGV%Peak'!$C$10:$AR$22,MATCH(D13,'[1]AMHGV%Peak'!$C$9:$AR$9,0),0)</f>
        <v>1.8016614745586707E-2</v>
      </c>
      <c r="H14" s="88"/>
    </row>
    <row r="15" spans="2:8" x14ac:dyDescent="0.25">
      <c r="B15" s="81">
        <v>402</v>
      </c>
      <c r="C15" s="86" t="s">
        <v>79</v>
      </c>
      <c r="D15" s="143" t="s">
        <v>3</v>
      </c>
      <c r="E15" s="143">
        <v>4</v>
      </c>
      <c r="F15" s="83" t="s">
        <v>112</v>
      </c>
      <c r="G15" s="89">
        <f>1-G16</f>
        <v>1</v>
      </c>
      <c r="H15" s="90"/>
    </row>
    <row r="16" spans="2:8" ht="15.75" thickBot="1" x14ac:dyDescent="0.3">
      <c r="B16" s="63"/>
      <c r="C16" s="64"/>
      <c r="D16" s="144"/>
      <c r="E16" s="144"/>
      <c r="F16" s="85" t="s">
        <v>110</v>
      </c>
      <c r="G16" s="87">
        <f>VLOOKUP(E15,'[1]AMHGV%Peak'!$C$10:$AR$22,MATCH(D15,'[1]AMHGV%Peak'!$C$9:$AR$9,0),0)</f>
        <v>0</v>
      </c>
      <c r="H16" s="88"/>
    </row>
    <row r="17" spans="1:8" x14ac:dyDescent="0.25">
      <c r="B17" s="81">
        <v>404</v>
      </c>
      <c r="C17" s="86" t="s">
        <v>81</v>
      </c>
      <c r="D17" s="143" t="s">
        <v>4</v>
      </c>
      <c r="E17" s="143">
        <v>4</v>
      </c>
      <c r="F17" s="83" t="s">
        <v>112</v>
      </c>
      <c r="G17" s="89">
        <f>1-G18</f>
        <v>0.98340874811463042</v>
      </c>
      <c r="H17" s="90"/>
    </row>
    <row r="18" spans="1:8" ht="15.75" thickBot="1" x14ac:dyDescent="0.3">
      <c r="B18" s="63"/>
      <c r="C18" s="64"/>
      <c r="D18" s="144"/>
      <c r="E18" s="144"/>
      <c r="F18" s="85" t="s">
        <v>110</v>
      </c>
      <c r="G18" s="87">
        <f>VLOOKUP(E17,'[1]AMHGV%Peak'!$C$10:$AR$22,MATCH(D17,'[1]AMHGV%Peak'!$C$9:$AR$9,0),0)</f>
        <v>1.6591251885369532E-2</v>
      </c>
      <c r="H18" s="88"/>
    </row>
    <row r="19" spans="1:8" x14ac:dyDescent="0.25">
      <c r="A19" t="s">
        <v>101</v>
      </c>
      <c r="B19" s="81">
        <v>1103</v>
      </c>
      <c r="C19" s="86" t="s">
        <v>82</v>
      </c>
      <c r="D19" s="143">
        <v>11</v>
      </c>
      <c r="E19" s="143" t="s">
        <v>101</v>
      </c>
      <c r="F19" s="83" t="s">
        <v>112</v>
      </c>
      <c r="G19" s="91">
        <f>1-G20</f>
        <v>0.93281250000000004</v>
      </c>
      <c r="H19" s="92"/>
    </row>
    <row r="20" spans="1:8" ht="15.75" thickBot="1" x14ac:dyDescent="0.3">
      <c r="B20" s="63"/>
      <c r="C20" s="64"/>
      <c r="D20" s="144"/>
      <c r="E20" s="144"/>
      <c r="F20" s="85" t="s">
        <v>110</v>
      </c>
      <c r="G20" s="93" cm="1">
        <f t="array" ref="G20">SUM([1]R!$S$39:$S$42/[1]R!$D$89)</f>
        <v>6.7187499999999997E-2</v>
      </c>
      <c r="H20" s="94"/>
    </row>
    <row r="21" spans="1:8" x14ac:dyDescent="0.25">
      <c r="A21" t="s">
        <v>101</v>
      </c>
      <c r="B21" s="81">
        <v>1204</v>
      </c>
      <c r="C21" s="86" t="s">
        <v>80</v>
      </c>
      <c r="D21" s="143">
        <v>14</v>
      </c>
      <c r="E21" s="143" t="s">
        <v>101</v>
      </c>
      <c r="F21" s="83" t="s">
        <v>112</v>
      </c>
      <c r="G21" s="91">
        <f>1-G22</f>
        <v>0.96970488378166619</v>
      </c>
      <c r="H21" s="92"/>
    </row>
    <row r="22" spans="1:8" ht="15.75" thickBot="1" x14ac:dyDescent="0.3">
      <c r="B22" s="63"/>
      <c r="C22" s="64"/>
      <c r="D22" s="144"/>
      <c r="E22" s="144"/>
      <c r="F22" s="85" t="s">
        <v>110</v>
      </c>
      <c r="G22" s="93" cm="1">
        <f t="array" ref="G22">SUM([1]R!$V$39:$V$42/[1]R!$G$89)</f>
        <v>3.0295116218333768E-2</v>
      </c>
      <c r="H22" s="94"/>
    </row>
    <row r="23" spans="1:8" x14ac:dyDescent="0.25">
      <c r="A23" t="s">
        <v>102</v>
      </c>
      <c r="B23" s="81">
        <v>5301</v>
      </c>
      <c r="C23" s="86" t="s">
        <v>103</v>
      </c>
      <c r="D23" s="143" t="s">
        <v>2</v>
      </c>
      <c r="E23" s="143">
        <v>53</v>
      </c>
      <c r="F23" s="83" t="s">
        <v>112</v>
      </c>
      <c r="G23" s="91">
        <v>1</v>
      </c>
      <c r="H23" s="92"/>
    </row>
    <row r="24" spans="1:8" ht="15.75" thickBot="1" x14ac:dyDescent="0.3">
      <c r="B24" s="63"/>
      <c r="C24" s="64"/>
      <c r="D24" s="144"/>
      <c r="E24" s="144"/>
      <c r="F24" s="85" t="s">
        <v>110</v>
      </c>
      <c r="G24" s="93">
        <v>0</v>
      </c>
      <c r="H24" s="94"/>
    </row>
    <row r="25" spans="1:8" x14ac:dyDescent="0.25">
      <c r="A25" t="s">
        <v>102</v>
      </c>
      <c r="B25" s="81">
        <v>5402</v>
      </c>
      <c r="C25" s="86" t="s">
        <v>105</v>
      </c>
      <c r="D25" s="143" t="s">
        <v>3</v>
      </c>
      <c r="E25" s="143">
        <v>54</v>
      </c>
      <c r="F25" s="83" t="s">
        <v>112</v>
      </c>
      <c r="G25" s="91">
        <v>1</v>
      </c>
      <c r="H25" s="92"/>
    </row>
    <row r="26" spans="1:8" ht="15.75" thickBot="1" x14ac:dyDescent="0.3">
      <c r="B26" s="63"/>
      <c r="C26" s="64"/>
      <c r="D26" s="144"/>
      <c r="E26" s="144"/>
      <c r="F26" s="85" t="s">
        <v>110</v>
      </c>
      <c r="G26" s="93">
        <v>0</v>
      </c>
      <c r="H26" s="94"/>
    </row>
    <row r="32" spans="1:8" x14ac:dyDescent="0.25">
      <c r="D32" s="58"/>
      <c r="E32" s="58"/>
      <c r="F32" s="58"/>
    </row>
  </sheetData>
  <mergeCells count="25">
    <mergeCell ref="G2:H2"/>
    <mergeCell ref="E3:E4"/>
    <mergeCell ref="D3:D4"/>
    <mergeCell ref="D5:D6"/>
    <mergeCell ref="E5:E6"/>
    <mergeCell ref="D7:D8"/>
    <mergeCell ref="E7:E8"/>
    <mergeCell ref="D9:D10"/>
    <mergeCell ref="E9:E10"/>
    <mergeCell ref="D11:D12"/>
    <mergeCell ref="E11:E12"/>
    <mergeCell ref="D13:D14"/>
    <mergeCell ref="E13:E14"/>
    <mergeCell ref="D15:D16"/>
    <mergeCell ref="E15:E16"/>
    <mergeCell ref="D23:D24"/>
    <mergeCell ref="E23:E24"/>
    <mergeCell ref="D25:D26"/>
    <mergeCell ref="E25:E26"/>
    <mergeCell ref="D17:D18"/>
    <mergeCell ref="E17:E18"/>
    <mergeCell ref="D19:D20"/>
    <mergeCell ref="E19:E20"/>
    <mergeCell ref="D21:D22"/>
    <mergeCell ref="E21:E22"/>
  </mergeCells>
  <pageMargins left="0.7" right="0.7" top="0.75" bottom="0.75" header="0.3" footer="0.3"/>
  <pageSetup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417D3-730A-4D40-9936-94C824A2B923}">
  <sheetPr codeName="Sheet3">
    <tabColor rgb="FF0070C0"/>
  </sheetPr>
  <dimension ref="A1:AN21"/>
  <sheetViews>
    <sheetView zoomScale="67" zoomScaleNormal="70" workbookViewId="0">
      <selection activeCell="Q3" sqref="Q3"/>
    </sheetView>
  </sheetViews>
  <sheetFormatPr defaultRowHeight="15" x14ac:dyDescent="0.25"/>
  <cols>
    <col min="1" max="1" width="10.5703125" customWidth="1"/>
    <col min="2" max="2" width="11.85546875" customWidth="1"/>
    <col min="3" max="3" width="28.5703125" bestFit="1" customWidth="1"/>
    <col min="4" max="4" width="22.5703125" style="39" bestFit="1" customWidth="1"/>
    <col min="5" max="5" width="22.5703125" style="39" customWidth="1"/>
    <col min="6" max="6" width="11.42578125" style="15" hidden="1" customWidth="1"/>
    <col min="7" max="7" width="8.5703125" style="15" hidden="1" customWidth="1"/>
    <col min="8" max="13" width="8.5703125" style="15" customWidth="1"/>
    <col min="14" max="14" width="10.5703125" customWidth="1"/>
    <col min="15" max="15" width="9.140625" customWidth="1"/>
    <col min="16" max="17" width="16.42578125" customWidth="1"/>
    <col min="18" max="18" width="9.140625" customWidth="1"/>
    <col min="19" max="20" width="9.140625" hidden="1" customWidth="1"/>
    <col min="21" max="27" width="9.140625" customWidth="1"/>
    <col min="28" max="29" width="9.140625" hidden="1" customWidth="1"/>
    <col min="30" max="36" width="9.140625" customWidth="1"/>
    <col min="37" max="37" width="12.42578125" customWidth="1"/>
    <col min="39" max="39" width="21.42578125" style="75" customWidth="1"/>
    <col min="40" max="40" width="15.140625" style="75" customWidth="1"/>
  </cols>
  <sheetData>
    <row r="1" spans="1:40" ht="33.75" customHeight="1" x14ac:dyDescent="0.25">
      <c r="F1" s="146" t="s">
        <v>6</v>
      </c>
      <c r="G1" s="146"/>
      <c r="H1" s="146"/>
      <c r="I1" s="146"/>
      <c r="J1" s="146"/>
      <c r="K1" s="146"/>
      <c r="L1" s="146"/>
      <c r="M1" s="146"/>
      <c r="S1" s="146" t="s">
        <v>26</v>
      </c>
      <c r="T1" s="146"/>
      <c r="U1" s="146"/>
      <c r="V1" s="146"/>
      <c r="W1" s="146"/>
      <c r="X1" s="146"/>
      <c r="Y1" s="146"/>
      <c r="Z1" s="146"/>
      <c r="AB1" s="147" t="s">
        <v>27</v>
      </c>
      <c r="AC1" s="148"/>
      <c r="AD1" s="148"/>
      <c r="AE1" s="148"/>
      <c r="AF1" s="148"/>
      <c r="AG1" s="148"/>
      <c r="AH1" s="148"/>
      <c r="AI1" s="149"/>
      <c r="AM1" s="145" t="s">
        <v>109</v>
      </c>
      <c r="AN1" s="145"/>
    </row>
    <row r="2" spans="1:40" ht="59.25" customHeight="1" thickBot="1" x14ac:dyDescent="0.3">
      <c r="B2" s="1" t="s">
        <v>1</v>
      </c>
      <c r="C2" s="1" t="s">
        <v>0</v>
      </c>
      <c r="D2" s="36" t="s">
        <v>89</v>
      </c>
      <c r="E2" s="36" t="s">
        <v>104</v>
      </c>
      <c r="F2" s="5">
        <v>0.27083333333333331</v>
      </c>
      <c r="G2" s="5">
        <v>0.28125</v>
      </c>
      <c r="H2" s="5">
        <v>0.29166666666666702</v>
      </c>
      <c r="I2" s="5">
        <v>0.30208333333333298</v>
      </c>
      <c r="J2" s="6">
        <v>0.3125</v>
      </c>
      <c r="K2" s="6">
        <v>0.32291666666666702</v>
      </c>
      <c r="L2" s="6">
        <v>0.33333333333333331</v>
      </c>
      <c r="M2" s="6">
        <v>0.34375</v>
      </c>
      <c r="N2" s="4"/>
      <c r="O2" s="3"/>
      <c r="P2" s="9" t="s">
        <v>7</v>
      </c>
      <c r="Q2" s="12" t="s">
        <v>25</v>
      </c>
      <c r="S2" s="5">
        <v>0.27083333333333331</v>
      </c>
      <c r="T2" s="5">
        <v>0.28125</v>
      </c>
      <c r="U2" s="5">
        <v>0.29166666666666702</v>
      </c>
      <c r="V2" s="5">
        <v>0.30208333333333298</v>
      </c>
      <c r="W2" s="6">
        <v>0.3125</v>
      </c>
      <c r="X2" s="6">
        <v>0.32291666666666702</v>
      </c>
      <c r="Y2" s="6">
        <v>0.33333333333333331</v>
      </c>
      <c r="Z2" s="6">
        <v>0.34375</v>
      </c>
      <c r="AB2" s="72">
        <v>0</v>
      </c>
      <c r="AC2" s="72">
        <v>900</v>
      </c>
      <c r="AD2" s="72">
        <v>0</v>
      </c>
      <c r="AE2" s="72">
        <v>900</v>
      </c>
      <c r="AF2" s="73">
        <v>1800</v>
      </c>
      <c r="AG2" s="73">
        <v>2700</v>
      </c>
      <c r="AH2" s="73">
        <v>3600</v>
      </c>
      <c r="AI2" s="73">
        <v>4500</v>
      </c>
      <c r="AJ2" s="14"/>
      <c r="AK2" s="36" t="s">
        <v>54</v>
      </c>
      <c r="AM2" s="76" t="s">
        <v>110</v>
      </c>
      <c r="AN2" s="75" t="s">
        <v>111</v>
      </c>
    </row>
    <row r="3" spans="1:40" x14ac:dyDescent="0.25">
      <c r="B3">
        <v>102</v>
      </c>
      <c r="C3" s="2" t="s">
        <v>75</v>
      </c>
      <c r="D3" s="39" t="s">
        <v>3</v>
      </c>
      <c r="E3" s="39">
        <v>1</v>
      </c>
      <c r="F3" s="8">
        <f>VLOOKUP(F$2,'[1]1'!$GE$9:$HS$101,MATCH($D3,'[1]1'!$GE$8:$HS$8,0))*4</f>
        <v>2112</v>
      </c>
      <c r="G3" s="8">
        <f>VLOOKUP(G$2,'[1]1'!$GE$9:$HS$101,MATCH($D3,'[1]1'!$GE$8:$HS$8,0))*4</f>
        <v>2680</v>
      </c>
      <c r="H3" s="8">
        <f>VLOOKUP(H$2,'[1]1'!$EL$9:$FZ$101,MATCH($D3,'[1]1'!$EL$8:$FZ$8,0))*4</f>
        <v>452</v>
      </c>
      <c r="I3" s="8">
        <f>VLOOKUP(I$2,'[1]1'!$EL$9:$FZ$101,MATCH($D3,'[1]1'!$EL$8:$FZ$8,0))*4</f>
        <v>744</v>
      </c>
      <c r="J3" s="8">
        <f>VLOOKUP(J$2,'[1]1'!$EL$9:$FZ$101,MATCH($D3,'[1]1'!$EL$8:$FZ$8,0))*4</f>
        <v>984</v>
      </c>
      <c r="K3" s="8">
        <f>VLOOKUP(K$2,'[1]1'!$EL$9:$FZ$101,MATCH($D3,'[1]1'!$EL$8:$FZ$8,0))*4</f>
        <v>844</v>
      </c>
      <c r="L3" s="8">
        <f>VLOOKUP(L$2,'[1]1'!$EL$9:$FZ$101,MATCH($D3,'[1]1'!$EL$8:$FZ$8,0))*4</f>
        <v>740</v>
      </c>
      <c r="M3" s="8">
        <f>VLOOKUP(M$2,'[1]1'!$EL$9:$FZ$101,MATCH($D3,'[1]1'!$EL$8:$FZ$8,0))*4</f>
        <v>1016</v>
      </c>
      <c r="P3" s="10">
        <f>SUM(J3:M3)/4</f>
        <v>896</v>
      </c>
      <c r="Q3">
        <f>VLOOKUP(1,AM_Balanced_Counts!$C$4:$W$8,MATCH(D3,AM_Balanced_Counts!$C$4:$W$4,0))</f>
        <v>896</v>
      </c>
      <c r="S3" s="13">
        <f>F3/$P3</f>
        <v>2.3571428571428572</v>
      </c>
      <c r="T3" s="13">
        <f>G3/$P3</f>
        <v>2.9910714285714284</v>
      </c>
      <c r="U3" s="13">
        <f>H3/$P3</f>
        <v>0.5044642857142857</v>
      </c>
      <c r="V3" s="13">
        <f>I3/$P3</f>
        <v>0.8303571428571429</v>
      </c>
      <c r="W3" s="13">
        <f>J3/$P3</f>
        <v>1.0982142857142858</v>
      </c>
      <c r="X3" s="13">
        <f t="shared" ref="T3:Z14" si="0">K3/$P3</f>
        <v>0.9419642857142857</v>
      </c>
      <c r="Y3" s="13">
        <f t="shared" si="0"/>
        <v>0.8258928571428571</v>
      </c>
      <c r="Z3" s="13">
        <f t="shared" si="0"/>
        <v>1.1339285714285714</v>
      </c>
      <c r="AB3" s="60">
        <f>S3*$Q3</f>
        <v>2112</v>
      </c>
      <c r="AC3" s="61">
        <f t="shared" ref="AC3:AI14" si="1">T3*$Q3</f>
        <v>2680</v>
      </c>
      <c r="AD3" s="61">
        <f t="shared" si="1"/>
        <v>452</v>
      </c>
      <c r="AE3" s="61">
        <f t="shared" si="1"/>
        <v>744</v>
      </c>
      <c r="AF3" s="61">
        <f t="shared" si="1"/>
        <v>984.00000000000011</v>
      </c>
      <c r="AG3" s="61">
        <f t="shared" si="1"/>
        <v>844</v>
      </c>
      <c r="AH3" s="61">
        <f t="shared" si="1"/>
        <v>740</v>
      </c>
      <c r="AI3" s="62">
        <f t="shared" si="1"/>
        <v>1016</v>
      </c>
      <c r="AK3" s="15">
        <f>SUM(AF3:AI3)/4-Q3</f>
        <v>0</v>
      </c>
      <c r="AM3" s="77">
        <f>VLOOKUP(E3,'[1]AMHGV%Peak'!$C$10:$AR$22,MATCH(D3,'[1]AMHGV%Peak'!$C$9:$AR$9,0),0)</f>
        <v>2.840344634503188E-2</v>
      </c>
      <c r="AN3" s="79">
        <f t="shared" ref="AN3:AN10" si="2">1-AM3</f>
        <v>0.97159655365496811</v>
      </c>
    </row>
    <row r="4" spans="1:40" x14ac:dyDescent="0.25">
      <c r="B4">
        <v>103</v>
      </c>
      <c r="C4" t="s">
        <v>76</v>
      </c>
      <c r="D4" s="39" t="s">
        <v>5</v>
      </c>
      <c r="E4" s="39">
        <v>1</v>
      </c>
      <c r="F4" s="8">
        <f>VLOOKUP(F$2,'[1]1'!$GE$9:$HS$101,MATCH($D4,'[1]1'!$GE$8:$HS$8,0))*4</f>
        <v>504</v>
      </c>
      <c r="G4" s="8">
        <f>VLOOKUP(G$2,'[1]1'!$GE$9:$HS$101,MATCH($D4,'[1]1'!$GE$8:$HS$8,0))*4</f>
        <v>540</v>
      </c>
      <c r="H4" s="8">
        <f>VLOOKUP(H$2,'[1]1'!$EL$9:$FZ$101,MATCH($D4,'[1]1'!$EL$8:$FZ$8,0))*4</f>
        <v>108</v>
      </c>
      <c r="I4" s="8">
        <f>VLOOKUP(I$2,'[1]1'!$EL$9:$FZ$101,MATCH($D4,'[1]1'!$EL$8:$FZ$8,0))*4</f>
        <v>152</v>
      </c>
      <c r="J4" s="8">
        <f>VLOOKUP(J$2,'[1]1'!$EL$9:$FZ$101,MATCH($D4,'[1]1'!$EL$8:$FZ$8,0))*4</f>
        <v>172</v>
      </c>
      <c r="K4" s="8">
        <f>VLOOKUP(K$2,'[1]1'!$EL$9:$FZ$101,MATCH($D4,'[1]1'!$EL$8:$FZ$8,0))*4</f>
        <v>212</v>
      </c>
      <c r="L4" s="8">
        <f>VLOOKUP(L$2,'[1]1'!$EL$9:$FZ$101,MATCH($D4,'[1]1'!$EL$8:$FZ$8,0))*4</f>
        <v>212</v>
      </c>
      <c r="M4" s="8">
        <f>VLOOKUP(M$2,'[1]1'!$EL$9:$FZ$101,MATCH($D4,'[1]1'!$EL$8:$FZ$8,0))*4</f>
        <v>228</v>
      </c>
      <c r="P4" s="10">
        <f t="shared" ref="P4:P11" si="3">SUM(J4:M4)/4</f>
        <v>206</v>
      </c>
      <c r="Q4">
        <f>VLOOKUP(1,AM_Balanced_Counts!$C$4:$W$8,MATCH(D4,AM_Balanced_Counts!$C$4:$W$4,0))</f>
        <v>206</v>
      </c>
      <c r="S4" s="13">
        <f t="shared" ref="S4:S10" si="4">F4/$P4</f>
        <v>2.4466019417475726</v>
      </c>
      <c r="T4" s="13">
        <f t="shared" si="0"/>
        <v>2.621359223300971</v>
      </c>
      <c r="U4" s="13">
        <f t="shared" si="0"/>
        <v>0.52427184466019416</v>
      </c>
      <c r="V4" s="13">
        <f t="shared" si="0"/>
        <v>0.73786407766990292</v>
      </c>
      <c r="W4" s="13">
        <f t="shared" si="0"/>
        <v>0.83495145631067957</v>
      </c>
      <c r="X4" s="13">
        <f t="shared" si="0"/>
        <v>1.029126213592233</v>
      </c>
      <c r="Y4" s="13">
        <f t="shared" si="0"/>
        <v>1.029126213592233</v>
      </c>
      <c r="Z4" s="13">
        <f t="shared" si="0"/>
        <v>1.1067961165048543</v>
      </c>
      <c r="AB4" s="17">
        <f t="shared" ref="AB4:AB14" si="5">S4*$Q4</f>
        <v>503.99999999999994</v>
      </c>
      <c r="AC4" s="16">
        <f t="shared" si="1"/>
        <v>540</v>
      </c>
      <c r="AD4" s="16">
        <f t="shared" si="1"/>
        <v>108</v>
      </c>
      <c r="AE4" s="16">
        <f t="shared" si="1"/>
        <v>152</v>
      </c>
      <c r="AF4" s="16">
        <f t="shared" si="1"/>
        <v>172</v>
      </c>
      <c r="AG4" s="16">
        <f t="shared" si="1"/>
        <v>212</v>
      </c>
      <c r="AH4" s="16">
        <f t="shared" si="1"/>
        <v>212</v>
      </c>
      <c r="AI4" s="18">
        <f t="shared" si="1"/>
        <v>228</v>
      </c>
      <c r="AK4" s="15">
        <f t="shared" ref="AK4:AK14" si="6">SUM(AF4:AI4)/4-Q4</f>
        <v>0</v>
      </c>
      <c r="AM4" s="77">
        <f>VLOOKUP(E4,'[1]AMHGV%Peak'!$C$10:$AR$22,MATCH(D4,'[1]AMHGV%Peak'!$C$9:$AR$9,0),0)</f>
        <v>5.1436925647451968E-2</v>
      </c>
      <c r="AN4" s="79">
        <f t="shared" si="2"/>
        <v>0.94856307435254805</v>
      </c>
    </row>
    <row r="5" spans="1:40" x14ac:dyDescent="0.25">
      <c r="B5">
        <v>104</v>
      </c>
      <c r="C5" t="s">
        <v>77</v>
      </c>
      <c r="D5" s="39" t="s">
        <v>4</v>
      </c>
      <c r="E5" s="39">
        <v>1</v>
      </c>
      <c r="F5" s="8">
        <f>VLOOKUP(F$2,'[1]1'!$GE$9:$HS$101,MATCH($D5,'[1]1'!$GE$8:$HS$8,0))*4</f>
        <v>564</v>
      </c>
      <c r="G5" s="8">
        <f>VLOOKUP(G$2,'[1]1'!$GE$9:$HS$101,MATCH($D5,'[1]1'!$GE$8:$HS$8,0))*4</f>
        <v>596</v>
      </c>
      <c r="H5" s="8">
        <f>VLOOKUP(H$2,'[1]1'!$EL$9:$FZ$101,MATCH($D5,'[1]1'!$EL$8:$FZ$8,0))*4</f>
        <v>136</v>
      </c>
      <c r="I5" s="8">
        <f>VLOOKUP(I$2,'[1]1'!$EL$9:$FZ$101,MATCH($D5,'[1]1'!$EL$8:$FZ$8,0))*4</f>
        <v>144</v>
      </c>
      <c r="J5" s="8">
        <f>VLOOKUP(J$2,'[1]1'!$EL$9:$FZ$101,MATCH($D5,'[1]1'!$EL$8:$FZ$8,0))*4</f>
        <v>168</v>
      </c>
      <c r="K5" s="8">
        <f>VLOOKUP(K$2,'[1]1'!$EL$9:$FZ$101,MATCH($D5,'[1]1'!$EL$8:$FZ$8,0))*4</f>
        <v>212</v>
      </c>
      <c r="L5" s="8">
        <f>VLOOKUP(L$2,'[1]1'!$EL$9:$FZ$101,MATCH($D5,'[1]1'!$EL$8:$FZ$8,0))*4</f>
        <v>220</v>
      </c>
      <c r="M5" s="8">
        <f>VLOOKUP(M$2,'[1]1'!$EL$9:$FZ$101,MATCH($D5,'[1]1'!$EL$8:$FZ$8,0))*4</f>
        <v>252</v>
      </c>
      <c r="P5" s="10">
        <f>SUM(J5:M5)/4</f>
        <v>213</v>
      </c>
      <c r="Q5">
        <f>VLOOKUP(1,AM_Balanced_Counts!$C$4:$W$8,MATCH(D5,AM_Balanced_Counts!$C$4:$W$4,0))</f>
        <v>213</v>
      </c>
      <c r="S5" s="13">
        <f t="shared" si="4"/>
        <v>2.647887323943662</v>
      </c>
      <c r="T5" s="13">
        <f t="shared" si="0"/>
        <v>2.7981220657276995</v>
      </c>
      <c r="U5" s="13">
        <f t="shared" si="0"/>
        <v>0.63849765258215962</v>
      </c>
      <c r="V5" s="13">
        <f t="shared" si="0"/>
        <v>0.676056338028169</v>
      </c>
      <c r="W5" s="13">
        <f t="shared" si="0"/>
        <v>0.78873239436619713</v>
      </c>
      <c r="X5" s="13">
        <f t="shared" si="0"/>
        <v>0.99530516431924887</v>
      </c>
      <c r="Y5" s="13">
        <f t="shared" si="0"/>
        <v>1.0328638497652582</v>
      </c>
      <c r="Z5" s="13">
        <f t="shared" si="0"/>
        <v>1.1830985915492958</v>
      </c>
      <c r="AB5" s="17">
        <f t="shared" si="5"/>
        <v>564</v>
      </c>
      <c r="AC5" s="16">
        <f t="shared" si="1"/>
        <v>596</v>
      </c>
      <c r="AD5" s="16">
        <f t="shared" si="1"/>
        <v>136</v>
      </c>
      <c r="AE5" s="16">
        <f t="shared" si="1"/>
        <v>144</v>
      </c>
      <c r="AF5" s="16">
        <f t="shared" si="1"/>
        <v>168</v>
      </c>
      <c r="AG5" s="16">
        <f t="shared" si="1"/>
        <v>212</v>
      </c>
      <c r="AH5" s="16">
        <f t="shared" si="1"/>
        <v>220</v>
      </c>
      <c r="AI5" s="18">
        <f t="shared" si="1"/>
        <v>252</v>
      </c>
      <c r="AK5" s="15">
        <f t="shared" si="6"/>
        <v>0</v>
      </c>
      <c r="AM5" s="77">
        <f>VLOOKUP(E5,'[1]AMHGV%Peak'!$C$10:$AR$22,MATCH(D5,'[1]AMHGV%Peak'!$C$9:$AR$9,0),0)</f>
        <v>2.5595849850731656E-2</v>
      </c>
      <c r="AN5" s="79">
        <f t="shared" si="2"/>
        <v>0.9744041501492684</v>
      </c>
    </row>
    <row r="6" spans="1:40" x14ac:dyDescent="0.25">
      <c r="B6">
        <v>201</v>
      </c>
      <c r="C6" t="s">
        <v>78</v>
      </c>
      <c r="D6" s="39" t="s">
        <v>2</v>
      </c>
      <c r="E6" s="39">
        <v>2</v>
      </c>
      <c r="F6" s="8">
        <f>VLOOKUP(F$2,'[1]2'!$GE$9:$HS$101,MATCH($D6,'[1]2'!$GE$8:$HS$8,0))*4</f>
        <v>4388</v>
      </c>
      <c r="G6" s="8">
        <f>VLOOKUP(G$2,'[1]2'!$GE$9:$HS$101,MATCH($D6,'[1]2'!$GE$8:$HS$8,0))*4</f>
        <v>4948</v>
      </c>
      <c r="H6" s="8">
        <f>VLOOKUP(H$2,'[1]2'!$EL$9:$FZ$101,MATCH($D6,'[1]2'!$EL$8:$FZ$8,0))*4</f>
        <v>916</v>
      </c>
      <c r="I6" s="8">
        <f>VLOOKUP(I$2,'[1]2'!$EL$9:$FZ$101,MATCH($D6,'[1]2'!$EL$8:$FZ$8,0))*4</f>
        <v>1424</v>
      </c>
      <c r="J6" s="8">
        <f>VLOOKUP(J$2,'[1]2'!$EL$9:$FZ$101,MATCH($D6,'[1]2'!$EL$8:$FZ$8,0))*4</f>
        <v>1520</v>
      </c>
      <c r="K6" s="8">
        <f>VLOOKUP(K$2,'[1]2'!$EL$9:$FZ$101,MATCH($D6,'[1]2'!$EL$8:$FZ$8,0))*4</f>
        <v>1556</v>
      </c>
      <c r="L6" s="8">
        <f>VLOOKUP(L$2,'[1]2'!$EL$9:$FZ$101,MATCH($D6,'[1]2'!$EL$8:$FZ$8,0))*4</f>
        <v>1168</v>
      </c>
      <c r="M6" s="8">
        <f>VLOOKUP(M$2,'[1]2'!$EL$9:$FZ$101,MATCH($D6,'[1]2'!$EL$8:$FZ$8,0))*4</f>
        <v>1408</v>
      </c>
      <c r="P6" s="10">
        <f>SUM(J6:M6)/4</f>
        <v>1413</v>
      </c>
      <c r="Q6">
        <f>VLOOKUP(2,AM_Balanced_Counts!$C$4:$W$8,MATCH(D6,AM_Balanced_Counts!$C$4:$W$4,0))</f>
        <v>1413</v>
      </c>
      <c r="S6" s="13">
        <f t="shared" si="4"/>
        <v>3.1054493984430289</v>
      </c>
      <c r="T6" s="13">
        <f t="shared" si="0"/>
        <v>3.5017692852087756</v>
      </c>
      <c r="U6" s="13">
        <f t="shared" si="0"/>
        <v>0.6482661004953999</v>
      </c>
      <c r="V6" s="13">
        <f t="shared" si="0"/>
        <v>1.0077848549186128</v>
      </c>
      <c r="W6" s="13">
        <f t="shared" si="0"/>
        <v>1.0757254069355979</v>
      </c>
      <c r="X6" s="13">
        <f t="shared" si="0"/>
        <v>1.1012031139419673</v>
      </c>
      <c r="Y6" s="13">
        <f t="shared" si="0"/>
        <v>0.82661004953998585</v>
      </c>
      <c r="Z6" s="13">
        <f t="shared" si="0"/>
        <v>0.99646142958244865</v>
      </c>
      <c r="AB6" s="17">
        <f t="shared" si="5"/>
        <v>4388</v>
      </c>
      <c r="AC6" s="16">
        <f t="shared" si="1"/>
        <v>4948</v>
      </c>
      <c r="AD6" s="16">
        <f t="shared" si="1"/>
        <v>916.00000000000011</v>
      </c>
      <c r="AE6" s="16">
        <f t="shared" si="1"/>
        <v>1424</v>
      </c>
      <c r="AF6" s="16">
        <f t="shared" si="1"/>
        <v>1519.9999999999998</v>
      </c>
      <c r="AG6" s="16">
        <f t="shared" si="1"/>
        <v>1555.9999999999998</v>
      </c>
      <c r="AH6" s="16">
        <f t="shared" si="1"/>
        <v>1168</v>
      </c>
      <c r="AI6" s="18">
        <f t="shared" si="1"/>
        <v>1408</v>
      </c>
      <c r="AK6" s="15">
        <f t="shared" si="6"/>
        <v>0</v>
      </c>
      <c r="AM6" s="77">
        <f>VLOOKUP(E6,'[1]AMHGV%Peak'!$C$10:$AR$22,MATCH(D6,'[1]AMHGV%Peak'!$C$9:$AR$9,0),0)</f>
        <v>2.2197561743213256E-2</v>
      </c>
      <c r="AN6" s="79">
        <f t="shared" si="2"/>
        <v>0.9778024382567867</v>
      </c>
    </row>
    <row r="7" spans="1:40" x14ac:dyDescent="0.25">
      <c r="B7">
        <v>303</v>
      </c>
      <c r="C7" t="s">
        <v>81</v>
      </c>
      <c r="D7" s="39" t="s">
        <v>5</v>
      </c>
      <c r="E7" s="39">
        <v>3</v>
      </c>
      <c r="F7" s="8">
        <f>VLOOKUP(F$2,'[1]3'!$GE$9:$HS$101,MATCH($D7,'[1]3'!$GE$8:$HS$8,0))*4</f>
        <v>1320</v>
      </c>
      <c r="G7" s="8">
        <f>VLOOKUP(G$2,'[1]3'!$GE$9:$HS$101,MATCH($D7,'[1]3'!$GE$8:$HS$8,0))*4</f>
        <v>1560</v>
      </c>
      <c r="H7" s="8">
        <f>VLOOKUP(H$2,'[1]3'!$EL$9:$FZ$101,MATCH($D7,'[1]3'!$EL$8:$FZ$8,0))*4</f>
        <v>316</v>
      </c>
      <c r="I7" s="8">
        <f>VLOOKUP(I$2,'[1]3'!$EL$9:$FZ$101,MATCH($D7,'[1]3'!$EL$8:$FZ$8,0))*4</f>
        <v>424</v>
      </c>
      <c r="J7" s="8">
        <f>VLOOKUP(J$2,'[1]3'!$EL$9:$FZ$101,MATCH($D7,'[1]3'!$EL$8:$FZ$8,0))*4</f>
        <v>500</v>
      </c>
      <c r="K7" s="8">
        <f>VLOOKUP(K$2,'[1]3'!$EL$9:$FZ$101,MATCH($D7,'[1]3'!$EL$8:$FZ$8,0))*4</f>
        <v>420</v>
      </c>
      <c r="L7" s="8">
        <f>VLOOKUP(L$2,'[1]3'!$EL$9:$FZ$101,MATCH($D7,'[1]3'!$EL$8:$FZ$8,0))*4</f>
        <v>476</v>
      </c>
      <c r="M7" s="8">
        <f>VLOOKUP(M$2,'[1]3'!$EL$9:$FZ$101,MATCH($D7,'[1]3'!$EL$8:$FZ$8,0))*4</f>
        <v>428</v>
      </c>
      <c r="P7" s="10">
        <f t="shared" si="3"/>
        <v>456</v>
      </c>
      <c r="Q7">
        <f>VLOOKUP(3,AM_Balanced_Counts!$C$4:$W$8,MATCH(D7,AM_Balanced_Counts!$C$4:$W$4,0))</f>
        <v>456</v>
      </c>
      <c r="S7" s="13">
        <f t="shared" si="4"/>
        <v>2.8947368421052633</v>
      </c>
      <c r="T7" s="13">
        <f t="shared" si="0"/>
        <v>3.4210526315789473</v>
      </c>
      <c r="U7" s="13">
        <f t="shared" si="0"/>
        <v>0.69298245614035092</v>
      </c>
      <c r="V7" s="13">
        <f t="shared" si="0"/>
        <v>0.92982456140350878</v>
      </c>
      <c r="W7" s="13">
        <f t="shared" si="0"/>
        <v>1.0964912280701755</v>
      </c>
      <c r="X7" s="13">
        <f t="shared" si="0"/>
        <v>0.92105263157894735</v>
      </c>
      <c r="Y7" s="13">
        <f t="shared" si="0"/>
        <v>1.0438596491228069</v>
      </c>
      <c r="Z7" s="13">
        <f t="shared" si="0"/>
        <v>0.93859649122807021</v>
      </c>
      <c r="AB7" s="17">
        <f t="shared" si="5"/>
        <v>1320</v>
      </c>
      <c r="AC7" s="16">
        <f t="shared" si="1"/>
        <v>1560</v>
      </c>
      <c r="AD7" s="16">
        <f t="shared" si="1"/>
        <v>316</v>
      </c>
      <c r="AE7" s="16">
        <f t="shared" si="1"/>
        <v>424</v>
      </c>
      <c r="AF7" s="16">
        <f t="shared" si="1"/>
        <v>500.00000000000006</v>
      </c>
      <c r="AG7" s="16">
        <f t="shared" si="1"/>
        <v>420</v>
      </c>
      <c r="AH7" s="16">
        <f t="shared" si="1"/>
        <v>475.99999999999994</v>
      </c>
      <c r="AI7" s="18">
        <f t="shared" si="1"/>
        <v>428</v>
      </c>
      <c r="AK7" s="15">
        <f t="shared" si="6"/>
        <v>0</v>
      </c>
      <c r="AM7" s="77">
        <f>VLOOKUP(E7,'[1]AMHGV%Peak'!$C$10:$AR$22,MATCH(D7,'[1]AMHGV%Peak'!$C$9:$AR$9,0),0)</f>
        <v>5.0438596491228067E-2</v>
      </c>
      <c r="AN7" s="79">
        <f t="shared" si="2"/>
        <v>0.94956140350877194</v>
      </c>
    </row>
    <row r="8" spans="1:40" x14ac:dyDescent="0.25">
      <c r="B8">
        <v>401</v>
      </c>
      <c r="C8" t="s">
        <v>83</v>
      </c>
      <c r="D8" s="39" t="s">
        <v>2</v>
      </c>
      <c r="E8" s="39">
        <v>4</v>
      </c>
      <c r="F8" s="8">
        <f>VLOOKUP(F$2,'[1]4'!$GE$9:$HS$101,MATCH($D8,'[1]4'!$GE$8:$HS$8,0))*4</f>
        <v>1064</v>
      </c>
      <c r="G8" s="8">
        <f>VLOOKUP(G$2,'[1]4'!$GE$9:$HS$101,MATCH($D8,'[1]4'!$GE$8:$HS$8,0))*4</f>
        <v>1260</v>
      </c>
      <c r="H8" s="8">
        <f>VLOOKUP(H$2,'[1]4'!$EL$9:$FZ$101,MATCH($D8,'[1]4'!$EL$8:$FZ$8,0))*4</f>
        <v>288</v>
      </c>
      <c r="I8" s="8">
        <f>VLOOKUP(I$2,'[1]4'!$EL$9:$FZ$101,MATCH($D8,'[1]4'!$EL$8:$FZ$8,0))*4</f>
        <v>344</v>
      </c>
      <c r="J8" s="8">
        <f>VLOOKUP(J$2,'[1]4'!$EL$9:$FZ$101,MATCH($D8,'[1]4'!$EL$8:$FZ$8,0))*4</f>
        <v>400</v>
      </c>
      <c r="K8" s="8">
        <f>VLOOKUP(K$2,'[1]4'!$EL$9:$FZ$101,MATCH($D8,'[1]4'!$EL$8:$FZ$8,0))*4</f>
        <v>552</v>
      </c>
      <c r="L8" s="8">
        <f>VLOOKUP(L$2,'[1]4'!$EL$9:$FZ$101,MATCH($D8,'[1]4'!$EL$8:$FZ$8,0))*4</f>
        <v>420</v>
      </c>
      <c r="M8" s="8">
        <f>VLOOKUP(M$2,'[1]4'!$EL$9:$FZ$101,MATCH($D8,'[1]4'!$EL$8:$FZ$8,0))*4</f>
        <v>484</v>
      </c>
      <c r="P8" s="10">
        <f t="shared" si="3"/>
        <v>464</v>
      </c>
      <c r="Q8">
        <f>VLOOKUP(4,AM_Balanced_Counts!$C$4:$W$8,MATCH(D8,AM_Balanced_Counts!$C$4:$W$4,0))</f>
        <v>464</v>
      </c>
      <c r="S8" s="13">
        <f t="shared" si="4"/>
        <v>2.2931034482758621</v>
      </c>
      <c r="T8" s="13">
        <f t="shared" si="0"/>
        <v>2.7155172413793105</v>
      </c>
      <c r="U8" s="13">
        <f t="shared" si="0"/>
        <v>0.62068965517241381</v>
      </c>
      <c r="V8" s="13">
        <f t="shared" si="0"/>
        <v>0.74137931034482762</v>
      </c>
      <c r="W8" s="13">
        <f t="shared" si="0"/>
        <v>0.86206896551724133</v>
      </c>
      <c r="X8" s="13">
        <f t="shared" si="0"/>
        <v>1.1896551724137931</v>
      </c>
      <c r="Y8" s="13">
        <f t="shared" si="0"/>
        <v>0.90517241379310343</v>
      </c>
      <c r="Z8" s="13">
        <f t="shared" si="0"/>
        <v>1.0431034482758621</v>
      </c>
      <c r="AB8" s="17">
        <f t="shared" si="5"/>
        <v>1064</v>
      </c>
      <c r="AC8" s="16">
        <f t="shared" si="1"/>
        <v>1260</v>
      </c>
      <c r="AD8" s="16">
        <f t="shared" si="1"/>
        <v>288</v>
      </c>
      <c r="AE8" s="16">
        <f t="shared" si="1"/>
        <v>344</v>
      </c>
      <c r="AF8" s="16">
        <f t="shared" si="1"/>
        <v>400</v>
      </c>
      <c r="AG8" s="16">
        <f t="shared" si="1"/>
        <v>552</v>
      </c>
      <c r="AH8" s="16">
        <f t="shared" si="1"/>
        <v>420</v>
      </c>
      <c r="AI8" s="18">
        <f t="shared" si="1"/>
        <v>484</v>
      </c>
      <c r="AK8" s="15">
        <f t="shared" si="6"/>
        <v>0</v>
      </c>
      <c r="AM8" s="77">
        <f>VLOOKUP(E8,'[1]AMHGV%Peak'!$C$10:$AR$22,MATCH(D8,'[1]AMHGV%Peak'!$C$9:$AR$9,0),0)</f>
        <v>1.8016614745586707E-2</v>
      </c>
      <c r="AN8" s="79">
        <f t="shared" si="2"/>
        <v>0.98198338525441331</v>
      </c>
    </row>
    <row r="9" spans="1:40" x14ac:dyDescent="0.25">
      <c r="B9">
        <v>402</v>
      </c>
      <c r="C9" t="s">
        <v>79</v>
      </c>
      <c r="D9" s="39" t="s">
        <v>3</v>
      </c>
      <c r="E9" s="39">
        <v>4</v>
      </c>
      <c r="F9" s="8">
        <f>VLOOKUP(F$2,'[1]4'!$GE$9:$HS$101,MATCH($D9,'[1]4'!$GE$8:$HS$8,0))*4</f>
        <v>64</v>
      </c>
      <c r="G9" s="8">
        <f>VLOOKUP(G$2,'[1]4'!$GE$9:$HS$101,MATCH($D9,'[1]4'!$GE$8:$HS$8,0))*4</f>
        <v>188</v>
      </c>
      <c r="H9" s="8">
        <f>VLOOKUP(H$2,'[1]4'!$EL$9:$FZ$101,MATCH($D9,'[1]4'!$EL$8:$FZ$8,0))*4</f>
        <v>12</v>
      </c>
      <c r="I9" s="8">
        <f>VLOOKUP(I$2,'[1]4'!$EL$9:$FZ$101,MATCH($D9,'[1]4'!$EL$8:$FZ$8,0))*4</f>
        <v>40</v>
      </c>
      <c r="J9" s="8">
        <f>VLOOKUP(J$2,'[1]4'!$EL$9:$FZ$101,MATCH($D9,'[1]4'!$EL$8:$FZ$8,0))*4</f>
        <v>132</v>
      </c>
      <c r="K9" s="8">
        <f>VLOOKUP(K$2,'[1]4'!$EL$9:$FZ$101,MATCH($D9,'[1]4'!$EL$8:$FZ$8,0))*4</f>
        <v>372</v>
      </c>
      <c r="L9" s="8">
        <f>VLOOKUP(L$2,'[1]4'!$EL$9:$FZ$101,MATCH($D9,'[1]4'!$EL$8:$FZ$8,0))*4</f>
        <v>516</v>
      </c>
      <c r="M9" s="8">
        <f>VLOOKUP(M$2,'[1]4'!$EL$9:$FZ$101,MATCH($D9,'[1]4'!$EL$8:$FZ$8,0))*4</f>
        <v>88</v>
      </c>
      <c r="P9" s="10">
        <f t="shared" si="3"/>
        <v>277</v>
      </c>
      <c r="Q9">
        <f>VLOOKUP(4,AM_Balanced_Counts!$C$4:$W$8,MATCH(D9,AM_Balanced_Counts!$C$4:$W$4,0))</f>
        <v>277</v>
      </c>
      <c r="S9" s="13">
        <f t="shared" si="4"/>
        <v>0.23104693140794225</v>
      </c>
      <c r="T9" s="13">
        <f t="shared" si="0"/>
        <v>0.67870036101083031</v>
      </c>
      <c r="U9" s="13">
        <f t="shared" si="0"/>
        <v>4.3321299638989168E-2</v>
      </c>
      <c r="V9" s="13">
        <f t="shared" si="0"/>
        <v>0.1444043321299639</v>
      </c>
      <c r="W9" s="13">
        <f t="shared" si="0"/>
        <v>0.47653429602888087</v>
      </c>
      <c r="X9" s="13">
        <f t="shared" si="0"/>
        <v>1.3429602888086642</v>
      </c>
      <c r="Y9" s="13">
        <f t="shared" si="0"/>
        <v>1.8628158844765343</v>
      </c>
      <c r="Z9" s="13">
        <f t="shared" si="0"/>
        <v>0.3176895306859206</v>
      </c>
      <c r="AB9" s="17">
        <f t="shared" si="5"/>
        <v>64</v>
      </c>
      <c r="AC9" s="16">
        <f t="shared" si="1"/>
        <v>188</v>
      </c>
      <c r="AD9" s="16">
        <f t="shared" si="1"/>
        <v>12</v>
      </c>
      <c r="AE9" s="16">
        <f t="shared" si="1"/>
        <v>40</v>
      </c>
      <c r="AF9" s="16">
        <f t="shared" si="1"/>
        <v>132</v>
      </c>
      <c r="AG9" s="16">
        <f t="shared" si="1"/>
        <v>372</v>
      </c>
      <c r="AH9" s="16">
        <f t="shared" si="1"/>
        <v>516</v>
      </c>
      <c r="AI9" s="18">
        <f t="shared" si="1"/>
        <v>88</v>
      </c>
      <c r="AK9" s="15">
        <f t="shared" si="6"/>
        <v>0</v>
      </c>
      <c r="AM9" s="77">
        <f>VLOOKUP(E9,'[1]AMHGV%Peak'!$C$10:$AR$22,MATCH(D9,'[1]AMHGV%Peak'!$C$9:$AR$9,0),0)</f>
        <v>0</v>
      </c>
      <c r="AN9" s="79">
        <f t="shared" si="2"/>
        <v>1</v>
      </c>
    </row>
    <row r="10" spans="1:40" x14ac:dyDescent="0.25">
      <c r="B10">
        <v>404</v>
      </c>
      <c r="C10" t="s">
        <v>81</v>
      </c>
      <c r="D10" s="39" t="s">
        <v>4</v>
      </c>
      <c r="E10" s="39">
        <v>4</v>
      </c>
      <c r="F10" s="8">
        <f>VLOOKUP(F$2,'[1]4'!$GE$9:$HS$101,MATCH($D10,'[1]4'!$GE$8:$HS$8,0))*4</f>
        <v>3124</v>
      </c>
      <c r="G10" s="8">
        <f>VLOOKUP(G$2,'[1]4'!$GE$9:$HS$101,MATCH($D10,'[1]4'!$GE$8:$HS$8,0))*4</f>
        <v>3588</v>
      </c>
      <c r="H10" s="8">
        <f>VLOOKUP(H$2,'[1]4'!$EL$9:$FZ$101,MATCH($D10,'[1]4'!$EL$8:$FZ$8,0))*4</f>
        <v>740</v>
      </c>
      <c r="I10" s="8">
        <f>VLOOKUP(I$2,'[1]4'!$EL$9:$FZ$101,MATCH($D10,'[1]4'!$EL$8:$FZ$8,0))*4</f>
        <v>956</v>
      </c>
      <c r="J10" s="8">
        <f>VLOOKUP(J$2,'[1]4'!$EL$9:$FZ$101,MATCH($D10,'[1]4'!$EL$8:$FZ$8,0))*4</f>
        <v>1108</v>
      </c>
      <c r="K10" s="8">
        <f>VLOOKUP(K$2,'[1]4'!$EL$9:$FZ$101,MATCH($D10,'[1]4'!$EL$8:$FZ$8,0))*4</f>
        <v>1412</v>
      </c>
      <c r="L10" s="8">
        <f>VLOOKUP(L$2,'[1]4'!$EL$9:$FZ$101,MATCH($D10,'[1]4'!$EL$8:$FZ$8,0))*4</f>
        <v>1112</v>
      </c>
      <c r="M10" s="8">
        <f>VLOOKUP(M$2,'[1]4'!$EL$9:$FZ$101,MATCH($D10,'[1]4'!$EL$8:$FZ$8,0))*4</f>
        <v>1212</v>
      </c>
      <c r="P10" s="10">
        <f t="shared" si="3"/>
        <v>1211</v>
      </c>
      <c r="Q10">
        <f>VLOOKUP(4,AM_Balanced_Counts!$C$4:$W$8,MATCH(D10,AM_Balanced_Counts!$C$4:$W$4,0))</f>
        <v>1211</v>
      </c>
      <c r="S10" s="13">
        <f t="shared" si="4"/>
        <v>2.5796862097440134</v>
      </c>
      <c r="T10" s="13">
        <f t="shared" si="0"/>
        <v>2.9628406275805119</v>
      </c>
      <c r="U10" s="13">
        <f t="shared" si="0"/>
        <v>0.61106523534269197</v>
      </c>
      <c r="V10" s="13">
        <f t="shared" si="0"/>
        <v>0.78943022295623455</v>
      </c>
      <c r="W10" s="13">
        <f t="shared" si="0"/>
        <v>0.91494632535094966</v>
      </c>
      <c r="X10" s="13">
        <f t="shared" si="0"/>
        <v>1.1659785301403798</v>
      </c>
      <c r="Y10" s="13">
        <f t="shared" si="0"/>
        <v>0.91824938067712636</v>
      </c>
      <c r="Z10" s="13">
        <f t="shared" si="0"/>
        <v>1.0008257638315441</v>
      </c>
      <c r="AB10" s="17">
        <f t="shared" si="5"/>
        <v>3124.0000000000005</v>
      </c>
      <c r="AC10" s="16">
        <f t="shared" si="1"/>
        <v>3588</v>
      </c>
      <c r="AD10" s="16">
        <f t="shared" si="1"/>
        <v>740</v>
      </c>
      <c r="AE10" s="16">
        <f t="shared" si="1"/>
        <v>956</v>
      </c>
      <c r="AF10" s="16">
        <f t="shared" si="1"/>
        <v>1108</v>
      </c>
      <c r="AG10" s="16">
        <f t="shared" si="1"/>
        <v>1412</v>
      </c>
      <c r="AH10" s="16">
        <f t="shared" si="1"/>
        <v>1112</v>
      </c>
      <c r="AI10" s="18">
        <f t="shared" si="1"/>
        <v>1212</v>
      </c>
      <c r="AK10" s="15">
        <f t="shared" si="6"/>
        <v>0</v>
      </c>
      <c r="AM10" s="77">
        <f>VLOOKUP(E10,'[1]AMHGV%Peak'!$C$10:$AR$22,MATCH(D10,'[1]AMHGV%Peak'!$C$9:$AR$9,0),0)</f>
        <v>1.6591251885369532E-2</v>
      </c>
      <c r="AN10" s="79">
        <f t="shared" si="2"/>
        <v>0.98340874811463042</v>
      </c>
    </row>
    <row r="11" spans="1:40" x14ac:dyDescent="0.25">
      <c r="A11" t="s">
        <v>101</v>
      </c>
      <c r="B11">
        <v>1103</v>
      </c>
      <c r="C11" t="s">
        <v>82</v>
      </c>
      <c r="D11" s="39">
        <v>11</v>
      </c>
      <c r="E11" s="39" t="s">
        <v>101</v>
      </c>
      <c r="F11" s="40">
        <f>VLOOKUP(F$2,[1]R!$AH$9:$AU$88,MATCH($D11,[1]R!$AH$7:$AU$7,0))*4</f>
        <v>1436</v>
      </c>
      <c r="G11" s="40">
        <f>VLOOKUP(G$2,[1]R!$AH$9:$AU$88,MATCH($D11,[1]R!$AH$7:$AU$7,0))*4</f>
        <v>1776</v>
      </c>
      <c r="H11" s="40">
        <f>VLOOKUP(H$2,[1]R!$AH$9:$AU$88,MATCH($D11,[1]R!$AH$7:$AU$7,0))*4</f>
        <v>1936</v>
      </c>
      <c r="I11" s="40">
        <f>VLOOKUP(I$2,[1]R!$AH$9:$AU$88,MATCH($D11,[1]R!$AH$7:$AU$7,0))*4</f>
        <v>2288</v>
      </c>
      <c r="J11" s="40">
        <f>VLOOKUP(J$2,[1]R!$AH$9:$AU$88,MATCH($D11,[1]R!$AH$7:$AU$7,0))*4</f>
        <v>2752</v>
      </c>
      <c r="K11" s="40">
        <f>VLOOKUP(K$2,[1]R!$AH$9:$AU$88,MATCH($D11,[1]R!$AH$7:$AU$7,0))*4</f>
        <v>2616</v>
      </c>
      <c r="L11" s="40">
        <f>VLOOKUP(L$2,[1]R!$AH$9:$AU$88,MATCH($D11,[1]R!$AH$7:$AU$7,0))*4</f>
        <v>2460</v>
      </c>
      <c r="M11" s="40">
        <f>VLOOKUP(M$2,[1]R!$AH$9:$AU$88,MATCH($D11,[1]R!$AH$7:$AU$7,0))*4</f>
        <v>2412</v>
      </c>
      <c r="P11" s="10">
        <f t="shared" si="3"/>
        <v>2560</v>
      </c>
      <c r="Q11">
        <f>SUM(J11:M11)/4</f>
        <v>2560</v>
      </c>
      <c r="S11" s="13">
        <f>F11/$P11</f>
        <v>0.56093749999999998</v>
      </c>
      <c r="T11" s="13">
        <f t="shared" si="0"/>
        <v>0.69374999999999998</v>
      </c>
      <c r="U11" s="13">
        <f t="shared" si="0"/>
        <v>0.75624999999999998</v>
      </c>
      <c r="V11" s="13">
        <f t="shared" si="0"/>
        <v>0.89375000000000004</v>
      </c>
      <c r="W11" s="13">
        <f t="shared" si="0"/>
        <v>1.075</v>
      </c>
      <c r="X11" s="13">
        <f t="shared" si="0"/>
        <v>1.0218750000000001</v>
      </c>
      <c r="Y11" s="13">
        <f t="shared" si="0"/>
        <v>0.9609375</v>
      </c>
      <c r="Z11" s="13">
        <f t="shared" si="0"/>
        <v>0.94218749999999996</v>
      </c>
      <c r="AB11" s="17">
        <f t="shared" si="5"/>
        <v>1436</v>
      </c>
      <c r="AC11" s="16">
        <f t="shared" si="1"/>
        <v>1776</v>
      </c>
      <c r="AD11" s="16">
        <f t="shared" si="1"/>
        <v>1936</v>
      </c>
      <c r="AE11" s="16">
        <f t="shared" si="1"/>
        <v>2288</v>
      </c>
      <c r="AF11" s="16">
        <f t="shared" si="1"/>
        <v>2752</v>
      </c>
      <c r="AG11" s="16">
        <f t="shared" si="1"/>
        <v>2616</v>
      </c>
      <c r="AH11" s="16">
        <f t="shared" si="1"/>
        <v>2460</v>
      </c>
      <c r="AI11" s="18">
        <f t="shared" si="1"/>
        <v>2412</v>
      </c>
      <c r="AK11" s="15">
        <f t="shared" si="6"/>
        <v>0</v>
      </c>
      <c r="AM11" s="78">
        <f>[1]R!$S$89</f>
        <v>0</v>
      </c>
      <c r="AN11" s="79">
        <f t="shared" ref="AN11:AN12" si="7">1-AM11</f>
        <v>1</v>
      </c>
    </row>
    <row r="12" spans="1:40" x14ac:dyDescent="0.25">
      <c r="A12" t="s">
        <v>101</v>
      </c>
      <c r="B12">
        <v>1204</v>
      </c>
      <c r="C12" t="s">
        <v>80</v>
      </c>
      <c r="D12" s="39">
        <v>14</v>
      </c>
      <c r="E12" s="39" t="s">
        <v>101</v>
      </c>
      <c r="F12" s="40">
        <f>VLOOKUP(F$2,[1]R!$AH$9:$AU$88,MATCH($D12,[1]R!$AH$7:$AU$7,0))*4</f>
        <v>3548</v>
      </c>
      <c r="G12" s="40">
        <f>VLOOKUP(G$2,[1]R!$AH$9:$AU$88,MATCH($D12,[1]R!$AH$7:$AU$7,0))*4</f>
        <v>3876</v>
      </c>
      <c r="H12" s="40">
        <f>VLOOKUP(H$2,[1]R!$AH$9:$AU$88,MATCH($D12,[1]R!$AH$7:$AU$7,0))*4</f>
        <v>3880</v>
      </c>
      <c r="I12" s="40">
        <f>VLOOKUP(I$2,[1]R!$AH$9:$AU$88,MATCH($D12,[1]R!$AH$7:$AU$7,0))*4</f>
        <v>4212</v>
      </c>
      <c r="J12" s="40">
        <f>VLOOKUP(J$2,[1]R!$AH$9:$AU$88,MATCH($D12,[1]R!$AH$7:$AU$7,0))*4</f>
        <v>4224</v>
      </c>
      <c r="K12" s="40">
        <f>VLOOKUP(K$2,[1]R!$AH$9:$AU$88,MATCH($D12,[1]R!$AH$7:$AU$7,0))*4</f>
        <v>3756</v>
      </c>
      <c r="L12" s="40">
        <f>VLOOKUP(L$2,[1]R!$AH$9:$AU$88,MATCH($D12,[1]R!$AH$7:$AU$7,0))*4</f>
        <v>3984</v>
      </c>
      <c r="M12" s="40">
        <f>VLOOKUP(M$2,[1]R!$AH$9:$AU$88,MATCH($D12,[1]R!$AH$7:$AU$7,0))*4</f>
        <v>3352</v>
      </c>
      <c r="P12" s="10">
        <f>SUM(J12:M12)/4</f>
        <v>3829</v>
      </c>
      <c r="Q12">
        <f t="shared" ref="Q12:Q14" si="8">SUM(J12:M12)/4</f>
        <v>3829</v>
      </c>
      <c r="S12" s="13">
        <f>F12/$P12</f>
        <v>0.92661269260903634</v>
      </c>
      <c r="T12" s="13">
        <f t="shared" si="0"/>
        <v>1.0122747453643248</v>
      </c>
      <c r="U12" s="13">
        <f t="shared" si="0"/>
        <v>1.0133194045442675</v>
      </c>
      <c r="V12" s="13">
        <f t="shared" si="0"/>
        <v>1.1000261164794987</v>
      </c>
      <c r="W12" s="13">
        <f t="shared" si="0"/>
        <v>1.1031600940193262</v>
      </c>
      <c r="X12" s="13">
        <f t="shared" si="0"/>
        <v>0.98093496996604856</v>
      </c>
      <c r="Y12" s="13">
        <f t="shared" si="0"/>
        <v>1.0404805432227735</v>
      </c>
      <c r="Z12" s="13">
        <f t="shared" si="0"/>
        <v>0.87542439279185169</v>
      </c>
      <c r="AB12" s="17">
        <f t="shared" si="5"/>
        <v>3548</v>
      </c>
      <c r="AC12" s="16">
        <f t="shared" si="1"/>
        <v>3875.9999999999995</v>
      </c>
      <c r="AD12" s="16">
        <f t="shared" si="1"/>
        <v>3880.0000000000005</v>
      </c>
      <c r="AE12" s="16">
        <f t="shared" si="1"/>
        <v>4212</v>
      </c>
      <c r="AF12" s="16">
        <f t="shared" si="1"/>
        <v>4224</v>
      </c>
      <c r="AG12" s="16">
        <f t="shared" si="1"/>
        <v>3756</v>
      </c>
      <c r="AH12" s="16">
        <f t="shared" si="1"/>
        <v>3983.9999999999995</v>
      </c>
      <c r="AI12" s="18">
        <f t="shared" si="1"/>
        <v>3352</v>
      </c>
      <c r="AK12" s="15">
        <f t="shared" si="6"/>
        <v>0</v>
      </c>
      <c r="AM12" s="78">
        <f>[1]R!$V$89</f>
        <v>0</v>
      </c>
      <c r="AN12" s="79">
        <f t="shared" si="7"/>
        <v>1</v>
      </c>
    </row>
    <row r="13" spans="1:40" x14ac:dyDescent="0.25">
      <c r="A13" t="s">
        <v>102</v>
      </c>
      <c r="B13">
        <v>5301</v>
      </c>
      <c r="C13" t="s">
        <v>103</v>
      </c>
      <c r="D13" s="39" t="s">
        <v>2</v>
      </c>
      <c r="E13" s="39">
        <v>53</v>
      </c>
      <c r="F13" s="59">
        <f>VLOOKUP($E13,AM_Balanced_Counts!$C$5:$W$22,MATCH($D13,AM_Balanced_Counts!$C$4:$W$4,0),0)</f>
        <v>72</v>
      </c>
      <c r="G13" s="59">
        <f>VLOOKUP($E13,AM_Balanced_Counts!$C$5:$W$22,MATCH($D13,AM_Balanced_Counts!$C$4:$W$4,0),0)</f>
        <v>72</v>
      </c>
      <c r="H13" s="59">
        <f>VLOOKUP($E13,AM_Balanced_Counts!$C$5:$W$22,MATCH($D13,AM_Balanced_Counts!$C$4:$W$4,0),0)</f>
        <v>72</v>
      </c>
      <c r="I13" s="59">
        <f>VLOOKUP($E13,AM_Balanced_Counts!$C$5:$W$22,MATCH($D13,AM_Balanced_Counts!$C$4:$W$4,0),0)</f>
        <v>72</v>
      </c>
      <c r="J13" s="59">
        <f>VLOOKUP($E13,AM_Balanced_Counts!$C$5:$W$22,MATCH($D13,AM_Balanced_Counts!$C$4:$W$4,0),0)</f>
        <v>72</v>
      </c>
      <c r="K13" s="59">
        <f>VLOOKUP($E13,AM_Balanced_Counts!$C$5:$W$22,MATCH($D13,AM_Balanced_Counts!$C$4:$W$4,0),0)</f>
        <v>72</v>
      </c>
      <c r="L13" s="59">
        <f>VLOOKUP($E13,AM_Balanced_Counts!$C$5:$W$22,MATCH($D13,AM_Balanced_Counts!$C$4:$W$4,0),0)</f>
        <v>72</v>
      </c>
      <c r="M13" s="59">
        <f>VLOOKUP($E13,AM_Balanced_Counts!$C$5:$W$22,MATCH($D13,AM_Balanced_Counts!$C$4:$W$4,0),0)</f>
        <v>72</v>
      </c>
      <c r="P13">
        <f>Q13</f>
        <v>72</v>
      </c>
      <c r="Q13">
        <f t="shared" si="8"/>
        <v>72</v>
      </c>
      <c r="S13" s="13">
        <f t="shared" ref="S13:S14" si="9">F13/$P13</f>
        <v>1</v>
      </c>
      <c r="T13" s="13">
        <f t="shared" si="0"/>
        <v>1</v>
      </c>
      <c r="U13" s="13">
        <f t="shared" si="0"/>
        <v>1</v>
      </c>
      <c r="V13" s="13">
        <f t="shared" si="0"/>
        <v>1</v>
      </c>
      <c r="W13" s="13">
        <f t="shared" si="0"/>
        <v>1</v>
      </c>
      <c r="X13" s="13">
        <f t="shared" si="0"/>
        <v>1</v>
      </c>
      <c r="Y13" s="13">
        <f t="shared" si="0"/>
        <v>1</v>
      </c>
      <c r="Z13" s="13">
        <f t="shared" si="0"/>
        <v>1</v>
      </c>
      <c r="AB13" s="34">
        <f t="shared" si="5"/>
        <v>72</v>
      </c>
      <c r="AC13" s="23">
        <f t="shared" si="1"/>
        <v>72</v>
      </c>
      <c r="AD13" s="23">
        <f t="shared" si="1"/>
        <v>72</v>
      </c>
      <c r="AE13" s="23">
        <f t="shared" si="1"/>
        <v>72</v>
      </c>
      <c r="AF13" s="23">
        <f t="shared" si="1"/>
        <v>72</v>
      </c>
      <c r="AG13" s="23">
        <f t="shared" si="1"/>
        <v>72</v>
      </c>
      <c r="AH13" s="23">
        <f t="shared" si="1"/>
        <v>72</v>
      </c>
      <c r="AI13" s="35">
        <f t="shared" si="1"/>
        <v>72</v>
      </c>
      <c r="AK13" s="15">
        <f t="shared" si="6"/>
        <v>0</v>
      </c>
      <c r="AM13" s="80">
        <v>0</v>
      </c>
      <c r="AN13" s="80">
        <v>1</v>
      </c>
    </row>
    <row r="14" spans="1:40" ht="15.75" thickBot="1" x14ac:dyDescent="0.3">
      <c r="A14" t="s">
        <v>102</v>
      </c>
      <c r="B14">
        <v>5402</v>
      </c>
      <c r="C14" t="s">
        <v>105</v>
      </c>
      <c r="D14" s="39" t="s">
        <v>3</v>
      </c>
      <c r="E14" s="57">
        <v>54</v>
      </c>
      <c r="F14" s="59">
        <f>VLOOKUP($E14,AM_Balanced_Counts!$C$5:$W$22,MATCH($D14,AM_Balanced_Counts!$C$4:$W$4,0),0)</f>
        <v>27</v>
      </c>
      <c r="G14" s="59">
        <f>VLOOKUP($E14,AM_Balanced_Counts!$C$5:$W$22,MATCH($D14,AM_Balanced_Counts!$C$4:$W$4,0),0)</f>
        <v>27</v>
      </c>
      <c r="H14" s="59">
        <f>VLOOKUP($E14,AM_Balanced_Counts!$C$5:$W$22,MATCH($D14,AM_Balanced_Counts!$C$4:$W$4,0),0)</f>
        <v>27</v>
      </c>
      <c r="I14" s="59">
        <f>VLOOKUP($E14,AM_Balanced_Counts!$C$5:$W$22,MATCH($D14,AM_Balanced_Counts!$C$4:$W$4,0),0)</f>
        <v>27</v>
      </c>
      <c r="J14" s="59">
        <f>VLOOKUP($E14,AM_Balanced_Counts!$C$5:$W$22,MATCH($D14,AM_Balanced_Counts!$C$4:$W$4,0),0)</f>
        <v>27</v>
      </c>
      <c r="K14" s="59">
        <f>VLOOKUP($E14,AM_Balanced_Counts!$C$5:$W$22,MATCH($D14,AM_Balanced_Counts!$C$4:$W$4,0),0)</f>
        <v>27</v>
      </c>
      <c r="L14" s="59">
        <f>VLOOKUP($E14,AM_Balanced_Counts!$C$5:$W$22,MATCH($D14,AM_Balanced_Counts!$C$4:$W$4,0),0)</f>
        <v>27</v>
      </c>
      <c r="M14" s="59">
        <f>VLOOKUP($E14,AM_Balanced_Counts!$C$5:$W$22,MATCH($D14,AM_Balanced_Counts!$C$4:$W$4,0),0)</f>
        <v>27</v>
      </c>
      <c r="P14">
        <f t="shared" ref="P14" si="10">Q14</f>
        <v>27</v>
      </c>
      <c r="Q14">
        <f t="shared" si="8"/>
        <v>27</v>
      </c>
      <c r="S14" s="13">
        <f t="shared" si="9"/>
        <v>1</v>
      </c>
      <c r="T14" s="13">
        <f t="shared" si="0"/>
        <v>1</v>
      </c>
      <c r="U14" s="13">
        <f t="shared" si="0"/>
        <v>1</v>
      </c>
      <c r="V14" s="13">
        <f t="shared" si="0"/>
        <v>1</v>
      </c>
      <c r="W14" s="13">
        <f t="shared" si="0"/>
        <v>1</v>
      </c>
      <c r="X14" s="13">
        <f t="shared" si="0"/>
        <v>1</v>
      </c>
      <c r="Y14" s="13">
        <f t="shared" si="0"/>
        <v>1</v>
      </c>
      <c r="Z14" s="13">
        <f t="shared" si="0"/>
        <v>1</v>
      </c>
      <c r="AB14" s="63">
        <f t="shared" si="5"/>
        <v>27</v>
      </c>
      <c r="AC14" s="64">
        <f t="shared" si="1"/>
        <v>27</v>
      </c>
      <c r="AD14" s="64">
        <f t="shared" si="1"/>
        <v>27</v>
      </c>
      <c r="AE14" s="64">
        <f t="shared" si="1"/>
        <v>27</v>
      </c>
      <c r="AF14" s="64">
        <f t="shared" si="1"/>
        <v>27</v>
      </c>
      <c r="AG14" s="64">
        <f t="shared" si="1"/>
        <v>27</v>
      </c>
      <c r="AH14" s="64">
        <f t="shared" si="1"/>
        <v>27</v>
      </c>
      <c r="AI14" s="65">
        <f t="shared" si="1"/>
        <v>27</v>
      </c>
      <c r="AK14" s="15">
        <f t="shared" si="6"/>
        <v>0</v>
      </c>
      <c r="AM14" s="80">
        <v>0</v>
      </c>
      <c r="AN14" s="80">
        <v>1</v>
      </c>
    </row>
    <row r="15" spans="1:40" x14ac:dyDescent="0.25">
      <c r="F15"/>
      <c r="G15"/>
      <c r="H15"/>
      <c r="I15"/>
      <c r="J15"/>
      <c r="K15"/>
      <c r="L15"/>
      <c r="M15"/>
    </row>
    <row r="16" spans="1:40" x14ac:dyDescent="0.25">
      <c r="F16"/>
      <c r="G16"/>
      <c r="H16"/>
      <c r="I16"/>
      <c r="J16"/>
      <c r="K16"/>
      <c r="L16"/>
      <c r="M16"/>
    </row>
    <row r="17" spans="4:13" x14ac:dyDescent="0.25">
      <c r="F17"/>
      <c r="G17"/>
      <c r="H17"/>
      <c r="I17"/>
      <c r="J17"/>
      <c r="K17"/>
      <c r="L17"/>
      <c r="M17"/>
    </row>
    <row r="21" spans="4:13" x14ac:dyDescent="0.25">
      <c r="D21" s="58"/>
      <c r="E21" s="58"/>
    </row>
  </sheetData>
  <mergeCells count="4">
    <mergeCell ref="F1:M1"/>
    <mergeCell ref="S1:Z1"/>
    <mergeCell ref="AB1:AI1"/>
    <mergeCell ref="AM1:AN1"/>
  </mergeCells>
  <pageMargins left="0.7" right="0.7" top="0.75" bottom="0.75" header="0.3" footer="0.3"/>
  <pageSetup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CC04A-A0A8-42B6-BB7D-78B485680FC2}">
  <sheetPr codeName="Sheet4">
    <tabColor theme="5"/>
  </sheetPr>
  <dimension ref="A1:I79"/>
  <sheetViews>
    <sheetView topLeftCell="A39" zoomScale="85" zoomScaleNormal="85" workbookViewId="0">
      <selection activeCell="H52" sqref="H52"/>
    </sheetView>
  </sheetViews>
  <sheetFormatPr defaultRowHeight="15" x14ac:dyDescent="0.25"/>
  <cols>
    <col min="1" max="1" width="4.85546875" bestFit="1" customWidth="1"/>
    <col min="2" max="2" width="10.5703125" bestFit="1" customWidth="1"/>
    <col min="3" max="3" width="9.140625" bestFit="1" customWidth="1"/>
    <col min="4" max="4" width="8.5703125" bestFit="1" customWidth="1"/>
    <col min="5" max="5" width="10.5703125" bestFit="1" customWidth="1"/>
    <col min="6" max="6" width="17.5703125" bestFit="1" customWidth="1"/>
    <col min="7" max="7" width="7.5703125" bestFit="1" customWidth="1"/>
    <col min="8" max="8" width="17.42578125" bestFit="1" customWidth="1"/>
    <col min="9" max="9" width="18.5703125" bestFit="1" customWidth="1"/>
    <col min="11" max="11" width="17" customWidth="1"/>
  </cols>
  <sheetData>
    <row r="1" spans="1:8" x14ac:dyDescent="0.25">
      <c r="A1" s="32" t="s">
        <v>48</v>
      </c>
      <c r="B1" s="32" t="s">
        <v>49</v>
      </c>
      <c r="C1" s="32" t="s">
        <v>30</v>
      </c>
      <c r="D1" s="32" t="s">
        <v>35</v>
      </c>
      <c r="E1" s="32" t="s">
        <v>50</v>
      </c>
      <c r="F1" s="33" t="s">
        <v>51</v>
      </c>
      <c r="G1" s="33" t="s">
        <v>52</v>
      </c>
      <c r="H1" s="33" t="s">
        <v>53</v>
      </c>
    </row>
    <row r="2" spans="1:8" x14ac:dyDescent="0.25">
      <c r="A2">
        <f>IF(LEN(F2)=3,INT(LEFT(F2,1)),INT(LEFT(F2,2)))</f>
        <v>1</v>
      </c>
      <c r="B2">
        <f>INT(RIGHT(F2,1))</f>
        <v>1</v>
      </c>
      <c r="C2" t="str">
        <f>INDEX('Numbering Conventions'!$E$6:$E$9,MATCH(B2,'Numbering Conventions'!$F$6:$F$9,0))</f>
        <v>N</v>
      </c>
      <c r="D2" t="str">
        <f>IF(LEN(G2)=4,"R",VLOOKUP(G2,'Numbering Conventions'!$I$6:$J$13,2,0))</f>
        <v>L</v>
      </c>
      <c r="E2" t="str">
        <f>C2&amp;"B"&amp;D2</f>
        <v>NBL</v>
      </c>
      <c r="F2">
        <v>101</v>
      </c>
      <c r="G2">
        <v>1</v>
      </c>
      <c r="H2">
        <f>IF(LEN(G2)=4,HLOOKUP(E2,AM_Balanced_Counts!$D$4:$S$23,MATCH(INT(LEFT(G2,2)),AM_Balanced_Counts!$C$4:$C$23,0),0),VLOOKUP(A2,AM_Balanced_Counts!$C$4:$S$23,MATCH(E2,AM_Balanced_Counts!$C$4:$S$4,0),0))</f>
        <v>290</v>
      </c>
    </row>
    <row r="3" spans="1:8" x14ac:dyDescent="0.25">
      <c r="A3">
        <f t="shared" ref="A3:A66" si="0">IF(LEN(F3)=3,INT(LEFT(F3,1)),INT(LEFT(F3,2)))</f>
        <v>1</v>
      </c>
      <c r="B3">
        <f t="shared" ref="B3:B66" si="1">INT(RIGHT(F3,1))</f>
        <v>1</v>
      </c>
      <c r="C3" t="str">
        <f>INDEX('Numbering Conventions'!$E$6:$E$9,MATCH(B3,'Numbering Conventions'!$F$6:$F$9,0))</f>
        <v>N</v>
      </c>
      <c r="D3" t="str">
        <f>IF(LEN(G3)=4,"R",VLOOKUP(G3,'Numbering Conventions'!$I$6:$J$13,2,0))</f>
        <v>T</v>
      </c>
      <c r="E3" t="str">
        <f t="shared" ref="E3:E66" si="2">C3&amp;"B"&amp;D3</f>
        <v>NBT</v>
      </c>
      <c r="F3">
        <v>101</v>
      </c>
      <c r="G3">
        <v>2</v>
      </c>
      <c r="H3">
        <f>IF(LEN(G3)=4,HLOOKUP(E3,AM_Balanced_Counts!$D$4:$S$23,MATCH(INT(LEFT(G3,2)),AM_Balanced_Counts!$C$4:$C$23,0),0),VLOOKUP(A3,AM_Balanced_Counts!$C$4:$S$23,MATCH(E3,AM_Balanced_Counts!$C$4:$S$4,0),0))</f>
        <v>1613</v>
      </c>
    </row>
    <row r="4" spans="1:8" x14ac:dyDescent="0.25">
      <c r="A4">
        <f t="shared" si="0"/>
        <v>1</v>
      </c>
      <c r="B4">
        <f t="shared" si="1"/>
        <v>1</v>
      </c>
      <c r="C4" t="str">
        <f>INDEX('Numbering Conventions'!$E$6:$E$9,MATCH(B4,'Numbering Conventions'!$F$6:$F$9,0))</f>
        <v>N</v>
      </c>
      <c r="D4" t="str">
        <f>IF(LEN(G4)=4,"R",VLOOKUP(G4,'Numbering Conventions'!$I$6:$J$13,2,0))</f>
        <v>R</v>
      </c>
      <c r="E4" t="str">
        <f t="shared" si="2"/>
        <v>NBR</v>
      </c>
      <c r="F4">
        <v>101</v>
      </c>
      <c r="G4">
        <v>3</v>
      </c>
      <c r="H4">
        <f>IF(LEN(G4)=4,HLOOKUP(E4,AM_Balanced_Counts!$D$4:$S$23,MATCH(INT(LEFT(G4,2)),AM_Balanced_Counts!$C$4:$C$23,0),0),VLOOKUP(A4,AM_Balanced_Counts!$C$4:$S$23,MATCH(E4,AM_Balanced_Counts!$C$4:$S$4,0),0))</f>
        <v>132</v>
      </c>
    </row>
    <row r="5" spans="1:8" x14ac:dyDescent="0.25">
      <c r="A5">
        <f t="shared" si="0"/>
        <v>1</v>
      </c>
      <c r="B5">
        <f t="shared" si="1"/>
        <v>1</v>
      </c>
      <c r="C5" t="str">
        <f>INDEX('Numbering Conventions'!$E$6:$E$9,MATCH(B5,'Numbering Conventions'!$F$6:$F$9,0))</f>
        <v>N</v>
      </c>
      <c r="D5" t="str">
        <f>IF(LEN(G5)=4,"R",VLOOKUP(G5,'Numbering Conventions'!$I$6:$J$13,2,0))</f>
        <v>U</v>
      </c>
      <c r="E5" t="str">
        <f t="shared" si="2"/>
        <v>NBU</v>
      </c>
      <c r="F5">
        <v>101</v>
      </c>
      <c r="G5">
        <v>4</v>
      </c>
      <c r="H5">
        <f>IF(LEN(G5)=4,HLOOKUP(E5,AM_Balanced_Counts!$D$4:$S$23,MATCH(INT(LEFT(G5,2)),AM_Balanced_Counts!$C$4:$C$23,0),0),VLOOKUP(A5,AM_Balanced_Counts!$C$4:$S$23,MATCH(E5,AM_Balanced_Counts!$C$4:$S$4,0),0))</f>
        <v>3</v>
      </c>
    </row>
    <row r="6" spans="1:8" x14ac:dyDescent="0.25">
      <c r="A6">
        <f t="shared" si="0"/>
        <v>1</v>
      </c>
      <c r="B6">
        <f t="shared" si="1"/>
        <v>1</v>
      </c>
      <c r="C6" t="str">
        <f>INDEX('Numbering Conventions'!$E$6:$E$9,MATCH(B6,'Numbering Conventions'!$F$6:$F$9,0))</f>
        <v>N</v>
      </c>
      <c r="D6" t="str">
        <f>IF(LEN(G6)=4,"R",VLOOKUP(G6,'Numbering Conventions'!$I$6:$J$13,2,0))</f>
        <v>R</v>
      </c>
      <c r="E6" t="str">
        <f t="shared" si="2"/>
        <v>NBR</v>
      </c>
      <c r="F6">
        <v>101</v>
      </c>
      <c r="G6">
        <v>5101</v>
      </c>
      <c r="H6">
        <f>IF(LEN(G6)=4,HLOOKUP(E6,AM_Balanced_Counts!$D$4:$S$23,MATCH(INT(LEFT(G6,2)),AM_Balanced_Counts!$C$4:$C$23,0),0),VLOOKUP(A6,AM_Balanced_Counts!$C$4:$S$23,MATCH(E6,AM_Balanced_Counts!$C$4:$S$4,0),0))</f>
        <v>67</v>
      </c>
    </row>
    <row r="7" spans="1:8" x14ac:dyDescent="0.25">
      <c r="A7">
        <f t="shared" si="0"/>
        <v>1</v>
      </c>
      <c r="B7">
        <f t="shared" si="1"/>
        <v>1</v>
      </c>
      <c r="C7" t="str">
        <f>INDEX('Numbering Conventions'!$E$6:$E$9,MATCH(B7,'Numbering Conventions'!$F$6:$F$9,0))</f>
        <v>N</v>
      </c>
      <c r="D7" t="str">
        <f>IF(LEN(G7)=4,"R",VLOOKUP(G7,'Numbering Conventions'!$I$6:$J$13,2,0))</f>
        <v>R</v>
      </c>
      <c r="E7" t="str">
        <f t="shared" si="2"/>
        <v>NBR</v>
      </c>
      <c r="F7">
        <v>101</v>
      </c>
      <c r="G7">
        <v>5201</v>
      </c>
      <c r="H7">
        <f>IF(LEN(G7)=4,HLOOKUP(E7,AM_Balanced_Counts!$D$4:$S$23,MATCH(INT(LEFT(G7,2)),AM_Balanced_Counts!$C$4:$C$23,0),0),VLOOKUP(A7,AM_Balanced_Counts!$C$4:$S$23,MATCH(E7,AM_Balanced_Counts!$C$4:$S$4,0),0))</f>
        <v>44</v>
      </c>
    </row>
    <row r="8" spans="1:8" x14ac:dyDescent="0.25">
      <c r="A8">
        <f t="shared" si="0"/>
        <v>1</v>
      </c>
      <c r="B8">
        <f t="shared" si="1"/>
        <v>2</v>
      </c>
      <c r="C8" t="str">
        <f>INDEX('Numbering Conventions'!$E$6:$E$9,MATCH(B8,'Numbering Conventions'!$F$6:$F$9,0))</f>
        <v>S</v>
      </c>
      <c r="D8" t="str">
        <f>IF(LEN(G8)=4,"R",VLOOKUP(G8,'Numbering Conventions'!$I$6:$J$13,2,0))</f>
        <v>L</v>
      </c>
      <c r="E8" t="str">
        <f t="shared" si="2"/>
        <v>SBL</v>
      </c>
      <c r="F8">
        <v>102</v>
      </c>
      <c r="G8">
        <v>1</v>
      </c>
      <c r="H8">
        <f>IF(LEN(G8)=4,HLOOKUP(E8,AM_Balanced_Counts!$D$4:$S$23,MATCH(INT(LEFT(G8,2)),AM_Balanced_Counts!$C$4:$C$23,0),0),VLOOKUP(A8,AM_Balanced_Counts!$C$4:$S$23,MATCH(E8,AM_Balanced_Counts!$C$4:$S$4,0),0))</f>
        <v>55</v>
      </c>
    </row>
    <row r="9" spans="1:8" x14ac:dyDescent="0.25">
      <c r="A9">
        <f t="shared" si="0"/>
        <v>1</v>
      </c>
      <c r="B9">
        <f t="shared" si="1"/>
        <v>2</v>
      </c>
      <c r="C9" t="str">
        <f>INDEX('Numbering Conventions'!$E$6:$E$9,MATCH(B9,'Numbering Conventions'!$F$6:$F$9,0))</f>
        <v>S</v>
      </c>
      <c r="D9" t="str">
        <f>IF(LEN(G9)=4,"R",VLOOKUP(G9,'Numbering Conventions'!$I$6:$J$13,2,0))</f>
        <v>T</v>
      </c>
      <c r="E9" t="str">
        <f t="shared" si="2"/>
        <v>SBT</v>
      </c>
      <c r="F9">
        <v>102</v>
      </c>
      <c r="G9">
        <v>2</v>
      </c>
      <c r="H9">
        <f>IF(LEN(G9)=4,HLOOKUP(E9,AM_Balanced_Counts!$D$4:$S$23,MATCH(INT(LEFT(G9,2)),AM_Balanced_Counts!$C$4:$C$23,0),0),VLOOKUP(A9,AM_Balanced_Counts!$C$4:$S$23,MATCH(E9,AM_Balanced_Counts!$C$4:$S$4,0),0))</f>
        <v>719</v>
      </c>
    </row>
    <row r="10" spans="1:8" x14ac:dyDescent="0.25">
      <c r="A10">
        <f t="shared" si="0"/>
        <v>1</v>
      </c>
      <c r="B10">
        <f t="shared" si="1"/>
        <v>2</v>
      </c>
      <c r="C10" t="str">
        <f>INDEX('Numbering Conventions'!$E$6:$E$9,MATCH(B10,'Numbering Conventions'!$F$6:$F$9,0))</f>
        <v>S</v>
      </c>
      <c r="D10" t="str">
        <f>IF(LEN(G10)=4,"R",VLOOKUP(G10,'Numbering Conventions'!$I$6:$J$13,2,0))</f>
        <v>R</v>
      </c>
      <c r="E10" t="str">
        <f t="shared" si="2"/>
        <v>SBR</v>
      </c>
      <c r="F10">
        <v>102</v>
      </c>
      <c r="G10">
        <v>3</v>
      </c>
      <c r="H10">
        <f>IF(LEN(G10)=4,HLOOKUP(E10,AM_Balanced_Counts!$D$4:$S$23,MATCH(INT(LEFT(G10,2)),AM_Balanced_Counts!$C$4:$C$23,0),0),VLOOKUP(A10,AM_Balanced_Counts!$C$4:$S$23,MATCH(E10,AM_Balanced_Counts!$C$4:$S$4,0),0))</f>
        <v>105</v>
      </c>
    </row>
    <row r="11" spans="1:8" x14ac:dyDescent="0.25">
      <c r="A11">
        <f t="shared" si="0"/>
        <v>1</v>
      </c>
      <c r="B11">
        <f t="shared" si="1"/>
        <v>2</v>
      </c>
      <c r="C11" t="str">
        <f>INDEX('Numbering Conventions'!$E$6:$E$9,MATCH(B11,'Numbering Conventions'!$F$6:$F$9,0))</f>
        <v>S</v>
      </c>
      <c r="D11" t="str">
        <f>IF(LEN(G11)=4,"R",VLOOKUP(G11,'Numbering Conventions'!$I$6:$J$13,2,0))</f>
        <v>U</v>
      </c>
      <c r="E11" t="str">
        <f t="shared" si="2"/>
        <v>SBU</v>
      </c>
      <c r="F11">
        <v>102</v>
      </c>
      <c r="G11">
        <v>4</v>
      </c>
      <c r="H11">
        <f>IF(LEN(G11)=4,HLOOKUP(E11,AM_Balanced_Counts!$D$4:$S$23,MATCH(INT(LEFT(G11,2)),AM_Balanced_Counts!$C$4:$C$23,0),0),VLOOKUP(A11,AM_Balanced_Counts!$C$4:$S$23,MATCH(E11,AM_Balanced_Counts!$C$4:$S$4,0),0))</f>
        <v>17</v>
      </c>
    </row>
    <row r="12" spans="1:8" x14ac:dyDescent="0.25">
      <c r="A12">
        <f t="shared" si="0"/>
        <v>1</v>
      </c>
      <c r="B12">
        <f t="shared" si="1"/>
        <v>3</v>
      </c>
      <c r="C12" t="str">
        <f>INDEX('Numbering Conventions'!$E$6:$E$9,MATCH(B12,'Numbering Conventions'!$F$6:$F$9,0))</f>
        <v>E</v>
      </c>
      <c r="D12" t="str">
        <f>IF(LEN(G12)=4,"R",VLOOKUP(G12,'Numbering Conventions'!$I$6:$J$13,2,0))</f>
        <v>L</v>
      </c>
      <c r="E12" t="str">
        <f t="shared" si="2"/>
        <v>EBL</v>
      </c>
      <c r="F12">
        <v>103</v>
      </c>
      <c r="G12">
        <v>1</v>
      </c>
      <c r="H12">
        <f>IF(LEN(G12)=4,HLOOKUP(E12,AM_Balanced_Counts!$D$4:$S$23,MATCH(INT(LEFT(G12,2)),AM_Balanced_Counts!$C$4:$C$23,0),0),VLOOKUP(A12,AM_Balanced_Counts!$C$4:$S$23,MATCH(E12,AM_Balanced_Counts!$C$4:$S$4,0),0))</f>
        <v>75</v>
      </c>
    </row>
    <row r="13" spans="1:8" x14ac:dyDescent="0.25">
      <c r="A13">
        <f t="shared" si="0"/>
        <v>1</v>
      </c>
      <c r="B13">
        <f t="shared" si="1"/>
        <v>3</v>
      </c>
      <c r="C13" t="str">
        <f>INDEX('Numbering Conventions'!$E$6:$E$9,MATCH(B13,'Numbering Conventions'!$F$6:$F$9,0))</f>
        <v>E</v>
      </c>
      <c r="D13" t="str">
        <f>IF(LEN(G13)=4,"R",VLOOKUP(G13,'Numbering Conventions'!$I$6:$J$13,2,0))</f>
        <v>T</v>
      </c>
      <c r="E13" t="str">
        <f t="shared" si="2"/>
        <v>EBT</v>
      </c>
      <c r="F13">
        <v>103</v>
      </c>
      <c r="G13">
        <v>2</v>
      </c>
      <c r="H13">
        <f>IF(LEN(G13)=4,HLOOKUP(E13,AM_Balanced_Counts!$D$4:$S$23,MATCH(INT(LEFT(G13,2)),AM_Balanced_Counts!$C$4:$C$23,0),0),VLOOKUP(A13,AM_Balanced_Counts!$C$4:$S$23,MATCH(E13,AM_Balanced_Counts!$C$4:$S$4,0),0))</f>
        <v>19</v>
      </c>
    </row>
    <row r="14" spans="1:8" x14ac:dyDescent="0.25">
      <c r="A14">
        <f t="shared" si="0"/>
        <v>1</v>
      </c>
      <c r="B14">
        <f t="shared" si="1"/>
        <v>3</v>
      </c>
      <c r="C14" t="str">
        <f>INDEX('Numbering Conventions'!$E$6:$E$9,MATCH(B14,'Numbering Conventions'!$F$6:$F$9,0))</f>
        <v>E</v>
      </c>
      <c r="D14" t="str">
        <f>IF(LEN(G14)=4,"R",VLOOKUP(G14,'Numbering Conventions'!$I$6:$J$13,2,0))</f>
        <v>R</v>
      </c>
      <c r="E14" t="str">
        <f t="shared" si="2"/>
        <v>EBR</v>
      </c>
      <c r="F14">
        <v>103</v>
      </c>
      <c r="G14">
        <v>3</v>
      </c>
      <c r="H14">
        <f>IF(LEN(G14)=4,HLOOKUP(E14,AM_Balanced_Counts!$D$4:$S$23,MATCH(INT(LEFT(G14,2)),AM_Balanced_Counts!$C$4:$C$23,0),0),VLOOKUP(A14,AM_Balanced_Counts!$C$4:$S$23,MATCH(E14,AM_Balanced_Counts!$C$4:$S$4,0),0))</f>
        <v>112</v>
      </c>
    </row>
    <row r="15" spans="1:8" x14ac:dyDescent="0.25">
      <c r="A15">
        <f t="shared" si="0"/>
        <v>1</v>
      </c>
      <c r="B15">
        <f t="shared" si="1"/>
        <v>3</v>
      </c>
      <c r="C15" t="str">
        <f>INDEX('Numbering Conventions'!$E$6:$E$9,MATCH(B15,'Numbering Conventions'!$F$6:$F$9,0))</f>
        <v>E</v>
      </c>
      <c r="D15" t="str">
        <f>IF(LEN(G15)=4,"R",VLOOKUP(G15,'Numbering Conventions'!$I$6:$J$13,2,0))</f>
        <v>U</v>
      </c>
      <c r="E15" t="str">
        <f t="shared" si="2"/>
        <v>EBU</v>
      </c>
      <c r="F15">
        <v>103</v>
      </c>
      <c r="G15">
        <v>4</v>
      </c>
      <c r="H15">
        <f>IF(LEN(G15)=4,HLOOKUP(E15,AM_Balanced_Counts!$D$4:$S$23,MATCH(INT(LEFT(G15,2)),AM_Balanced_Counts!$C$4:$C$23,0),0),VLOOKUP(A15,AM_Balanced_Counts!$C$4:$S$23,MATCH(E15,AM_Balanced_Counts!$C$4:$S$4,0),0))</f>
        <v>0</v>
      </c>
    </row>
    <row r="16" spans="1:8" x14ac:dyDescent="0.25">
      <c r="A16">
        <f t="shared" si="0"/>
        <v>1</v>
      </c>
      <c r="B16">
        <f t="shared" si="1"/>
        <v>4</v>
      </c>
      <c r="C16" t="str">
        <f>INDEX('Numbering Conventions'!$E$6:$E$9,MATCH(B16,'Numbering Conventions'!$F$6:$F$9,0))</f>
        <v>W</v>
      </c>
      <c r="D16" t="str">
        <f>IF(LEN(G16)=4,"R",VLOOKUP(G16,'Numbering Conventions'!$I$6:$J$13,2,0))</f>
        <v>L</v>
      </c>
      <c r="E16" t="str">
        <f t="shared" si="2"/>
        <v>WBL</v>
      </c>
      <c r="F16">
        <v>104</v>
      </c>
      <c r="G16">
        <v>1</v>
      </c>
      <c r="H16">
        <f>IF(LEN(G16)=4,HLOOKUP(E16,AM_Balanced_Counts!$D$4:$S$23,MATCH(INT(LEFT(G16,2)),AM_Balanced_Counts!$C$4:$C$23,0),0),VLOOKUP(A16,AM_Balanced_Counts!$C$4:$S$23,MATCH(E16,AM_Balanced_Counts!$C$4:$S$4,0),0))</f>
        <v>139</v>
      </c>
    </row>
    <row r="17" spans="1:8" x14ac:dyDescent="0.25">
      <c r="A17">
        <f t="shared" si="0"/>
        <v>1</v>
      </c>
      <c r="B17">
        <f t="shared" si="1"/>
        <v>4</v>
      </c>
      <c r="C17" t="str">
        <f>INDEX('Numbering Conventions'!$E$6:$E$9,MATCH(B17,'Numbering Conventions'!$F$6:$F$9,0))</f>
        <v>W</v>
      </c>
      <c r="D17" t="str">
        <f>IF(LEN(G17)=4,"R",VLOOKUP(G17,'Numbering Conventions'!$I$6:$J$13,2,0))</f>
        <v>T</v>
      </c>
      <c r="E17" t="str">
        <f t="shared" si="2"/>
        <v>WBT</v>
      </c>
      <c r="F17">
        <v>104</v>
      </c>
      <c r="G17">
        <v>2</v>
      </c>
      <c r="H17">
        <f>IF(LEN(G17)=4,HLOOKUP(E17,AM_Balanced_Counts!$D$4:$S$23,MATCH(INT(LEFT(G17,2)),AM_Balanced_Counts!$C$4:$C$23,0),0),VLOOKUP(A17,AM_Balanced_Counts!$C$4:$S$23,MATCH(E17,AM_Balanced_Counts!$C$4:$S$4,0),0))</f>
        <v>25</v>
      </c>
    </row>
    <row r="18" spans="1:8" x14ac:dyDescent="0.25">
      <c r="A18">
        <f t="shared" si="0"/>
        <v>1</v>
      </c>
      <c r="B18">
        <f t="shared" si="1"/>
        <v>4</v>
      </c>
      <c r="C18" t="str">
        <f>INDEX('Numbering Conventions'!$E$6:$E$9,MATCH(B18,'Numbering Conventions'!$F$6:$F$9,0))</f>
        <v>W</v>
      </c>
      <c r="D18" t="str">
        <f>IF(LEN(G18)=4,"R",VLOOKUP(G18,'Numbering Conventions'!$I$6:$J$13,2,0))</f>
        <v>R</v>
      </c>
      <c r="E18" t="str">
        <f t="shared" si="2"/>
        <v>WBR</v>
      </c>
      <c r="F18">
        <v>104</v>
      </c>
      <c r="G18">
        <v>3</v>
      </c>
      <c r="H18">
        <f>IF(LEN(G18)=4,HLOOKUP(E18,AM_Balanced_Counts!$D$4:$S$23,MATCH(INT(LEFT(G18,2)),AM_Balanced_Counts!$C$4:$C$23,0),0),VLOOKUP(A18,AM_Balanced_Counts!$C$4:$S$23,MATCH(E18,AM_Balanced_Counts!$C$4:$S$4,0),0))</f>
        <v>49</v>
      </c>
    </row>
    <row r="19" spans="1:8" x14ac:dyDescent="0.25">
      <c r="A19">
        <f t="shared" si="0"/>
        <v>2</v>
      </c>
      <c r="B19">
        <f t="shared" si="1"/>
        <v>1</v>
      </c>
      <c r="C19" t="str">
        <f>INDEX('Numbering Conventions'!$E$6:$E$9,MATCH(B19,'Numbering Conventions'!$F$6:$F$9,0))</f>
        <v>N</v>
      </c>
      <c r="D19" t="str">
        <f>IF(LEN(G19)=4,"R",VLOOKUP(G19,'Numbering Conventions'!$I$6:$J$13,2,0))</f>
        <v>L</v>
      </c>
      <c r="E19" t="str">
        <f t="shared" si="2"/>
        <v>NBL</v>
      </c>
      <c r="F19">
        <v>201</v>
      </c>
      <c r="G19">
        <v>1</v>
      </c>
      <c r="H19">
        <f>IF(LEN(G19)=4,HLOOKUP(E19,AM_Balanced_Counts!$D$4:$S$23,MATCH(INT(LEFT(G19,2)),AM_Balanced_Counts!$C$4:$C$23,0),0),VLOOKUP(A19,AM_Balanced_Counts!$C$4:$S$23,MATCH(E19,AM_Balanced_Counts!$C$4:$S$4,0),0))</f>
        <v>106</v>
      </c>
    </row>
    <row r="20" spans="1:8" x14ac:dyDescent="0.25">
      <c r="A20">
        <f t="shared" si="0"/>
        <v>2</v>
      </c>
      <c r="B20">
        <f t="shared" si="1"/>
        <v>1</v>
      </c>
      <c r="C20" t="str">
        <f>INDEX('Numbering Conventions'!$E$6:$E$9,MATCH(B20,'Numbering Conventions'!$F$6:$F$9,0))</f>
        <v>N</v>
      </c>
      <c r="D20" t="str">
        <f>IF(LEN(G20)=4,"R",VLOOKUP(G20,'Numbering Conventions'!$I$6:$J$13,2,0))</f>
        <v>T</v>
      </c>
      <c r="E20" t="str">
        <f t="shared" si="2"/>
        <v>NBT</v>
      </c>
      <c r="F20">
        <v>201</v>
      </c>
      <c r="G20">
        <v>2</v>
      </c>
      <c r="H20">
        <f>IF(LEN(G20)=4,HLOOKUP(E20,AM_Balanced_Counts!$D$4:$S$23,MATCH(INT(LEFT(G20,2)),AM_Balanced_Counts!$C$4:$C$23,0),0),VLOOKUP(A20,AM_Balanced_Counts!$C$4:$S$23,MATCH(E20,AM_Balanced_Counts!$C$4:$S$4,0),0))</f>
        <v>805</v>
      </c>
    </row>
    <row r="21" spans="1:8" x14ac:dyDescent="0.25">
      <c r="A21">
        <f t="shared" si="0"/>
        <v>2</v>
      </c>
      <c r="B21">
        <f t="shared" si="1"/>
        <v>1</v>
      </c>
      <c r="C21" t="str">
        <f>INDEX('Numbering Conventions'!$E$6:$E$9,MATCH(B21,'Numbering Conventions'!$F$6:$F$9,0))</f>
        <v>N</v>
      </c>
      <c r="D21" t="str">
        <f>IF(LEN(G21)=4,"R",VLOOKUP(G21,'Numbering Conventions'!$I$6:$J$13,2,0))</f>
        <v>R</v>
      </c>
      <c r="E21" t="str">
        <f t="shared" si="2"/>
        <v>NBR</v>
      </c>
      <c r="F21">
        <v>201</v>
      </c>
      <c r="G21">
        <v>3</v>
      </c>
      <c r="H21">
        <f>IF(LEN(G21)=4,HLOOKUP(E21,AM_Balanced_Counts!$D$4:$S$23,MATCH(INT(LEFT(G21,2)),AM_Balanced_Counts!$C$4:$C$23,0),0),VLOOKUP(A21,AM_Balanced_Counts!$C$4:$S$23,MATCH(E21,AM_Balanced_Counts!$C$4:$S$4,0),0))</f>
        <v>496</v>
      </c>
    </row>
    <row r="22" spans="1:8" x14ac:dyDescent="0.25">
      <c r="A22">
        <f t="shared" si="0"/>
        <v>2</v>
      </c>
      <c r="B22">
        <f t="shared" si="1"/>
        <v>1</v>
      </c>
      <c r="C22" t="str">
        <f>INDEX('Numbering Conventions'!$E$6:$E$9,MATCH(B22,'Numbering Conventions'!$F$6:$F$9,0))</f>
        <v>N</v>
      </c>
      <c r="D22" t="str">
        <f>IF(LEN(G22)=4,"R",VLOOKUP(G22,'Numbering Conventions'!$I$6:$J$13,2,0))</f>
        <v>U</v>
      </c>
      <c r="E22" t="str">
        <f t="shared" si="2"/>
        <v>NBU</v>
      </c>
      <c r="F22">
        <v>201</v>
      </c>
      <c r="G22">
        <v>4</v>
      </c>
      <c r="H22">
        <f>IF(LEN(G22)=4,HLOOKUP(E22,AM_Balanced_Counts!$D$4:$S$23,MATCH(INT(LEFT(G22,2)),AM_Balanced_Counts!$C$4:$C$23,0),0),VLOOKUP(A22,AM_Balanced_Counts!$C$4:$S$23,MATCH(E22,AM_Balanced_Counts!$C$4:$S$4,0),0))</f>
        <v>6</v>
      </c>
    </row>
    <row r="23" spans="1:8" x14ac:dyDescent="0.25">
      <c r="A23">
        <f t="shared" si="0"/>
        <v>2</v>
      </c>
      <c r="B23">
        <f t="shared" si="1"/>
        <v>2</v>
      </c>
      <c r="C23" t="str">
        <f>INDEX('Numbering Conventions'!$E$6:$E$9,MATCH(B23,'Numbering Conventions'!$F$6:$F$9,0))</f>
        <v>S</v>
      </c>
      <c r="D23" t="str">
        <f>IF(LEN(G23)=4,"R",VLOOKUP(G23,'Numbering Conventions'!$I$6:$J$13,2,0))</f>
        <v>L</v>
      </c>
      <c r="E23" t="str">
        <f t="shared" si="2"/>
        <v>SBL</v>
      </c>
      <c r="F23">
        <v>202</v>
      </c>
      <c r="G23">
        <v>1</v>
      </c>
      <c r="H23">
        <f>IF(LEN(G23)=4,HLOOKUP(E23,AM_Balanced_Counts!$D$4:$S$23,MATCH(INT(LEFT(G23,2)),AM_Balanced_Counts!$C$4:$C$23,0),0),VLOOKUP(A23,AM_Balanced_Counts!$C$4:$S$23,MATCH(E23,AM_Balanced_Counts!$C$4:$S$4,0),0))</f>
        <v>99</v>
      </c>
    </row>
    <row r="24" spans="1:8" x14ac:dyDescent="0.25">
      <c r="A24">
        <f t="shared" si="0"/>
        <v>2</v>
      </c>
      <c r="B24">
        <f t="shared" si="1"/>
        <v>2</v>
      </c>
      <c r="C24" t="str">
        <f>INDEX('Numbering Conventions'!$E$6:$E$9,MATCH(B24,'Numbering Conventions'!$F$6:$F$9,0))</f>
        <v>S</v>
      </c>
      <c r="D24" t="str">
        <f>IF(LEN(G24)=4,"R",VLOOKUP(G24,'Numbering Conventions'!$I$6:$J$13,2,0))</f>
        <v>T</v>
      </c>
      <c r="E24" t="str">
        <f t="shared" si="2"/>
        <v>SBT</v>
      </c>
      <c r="F24">
        <v>202</v>
      </c>
      <c r="G24">
        <v>2</v>
      </c>
      <c r="H24">
        <f>IF(LEN(G24)=4,HLOOKUP(E24,AM_Balanced_Counts!$D$4:$S$23,MATCH(INT(LEFT(G24,2)),AM_Balanced_Counts!$C$4:$C$23,0),0),VLOOKUP(A24,AM_Balanced_Counts!$C$4:$S$23,MATCH(E24,AM_Balanced_Counts!$C$4:$S$4,0),0))</f>
        <v>310</v>
      </c>
    </row>
    <row r="25" spans="1:8" x14ac:dyDescent="0.25">
      <c r="A25">
        <f t="shared" si="0"/>
        <v>2</v>
      </c>
      <c r="B25">
        <f t="shared" si="1"/>
        <v>2</v>
      </c>
      <c r="C25" t="str">
        <f>INDEX('Numbering Conventions'!$E$6:$E$9,MATCH(B25,'Numbering Conventions'!$F$6:$F$9,0))</f>
        <v>S</v>
      </c>
      <c r="D25" t="str">
        <f>IF(LEN(G25)=4,"R",VLOOKUP(G25,'Numbering Conventions'!$I$6:$J$13,2,0))</f>
        <v>R</v>
      </c>
      <c r="E25" t="str">
        <f t="shared" si="2"/>
        <v>SBR</v>
      </c>
      <c r="F25">
        <v>202</v>
      </c>
      <c r="G25">
        <v>3</v>
      </c>
      <c r="H25">
        <f>IF(LEN(G25)=4,HLOOKUP(E25,AM_Balanced_Counts!$D$4:$S$23,MATCH(INT(LEFT(G25,2)),AM_Balanced_Counts!$C$4:$C$23,0),0),VLOOKUP(A25,AM_Balanced_Counts!$C$4:$S$23,MATCH(E25,AM_Balanced_Counts!$C$4:$S$4,0),0))</f>
        <v>237</v>
      </c>
    </row>
    <row r="26" spans="1:8" x14ac:dyDescent="0.25">
      <c r="A26">
        <f t="shared" si="0"/>
        <v>2</v>
      </c>
      <c r="B26">
        <f t="shared" si="1"/>
        <v>2</v>
      </c>
      <c r="C26" t="str">
        <f>INDEX('Numbering Conventions'!$E$6:$E$9,MATCH(B26,'Numbering Conventions'!$F$6:$F$9,0))</f>
        <v>S</v>
      </c>
      <c r="D26" t="str">
        <f>IF(LEN(G26)=4,"R",VLOOKUP(G26,'Numbering Conventions'!$I$6:$J$13,2,0))</f>
        <v>U</v>
      </c>
      <c r="E26" t="str">
        <f t="shared" si="2"/>
        <v>SBU</v>
      </c>
      <c r="F26">
        <v>202</v>
      </c>
      <c r="G26">
        <v>4</v>
      </c>
      <c r="H26">
        <f>IF(LEN(G26)=4,HLOOKUP(E26,AM_Balanced_Counts!$D$4:$S$23,MATCH(INT(LEFT(G26,2)),AM_Balanced_Counts!$C$4:$C$23,0),0),VLOOKUP(A26,AM_Balanced_Counts!$C$4:$S$23,MATCH(E26,AM_Balanced_Counts!$C$4:$S$4,0),0))</f>
        <v>0</v>
      </c>
    </row>
    <row r="27" spans="1:8" x14ac:dyDescent="0.25">
      <c r="A27">
        <f t="shared" si="0"/>
        <v>2</v>
      </c>
      <c r="B27">
        <f t="shared" si="1"/>
        <v>2</v>
      </c>
      <c r="C27" t="str">
        <f>INDEX('Numbering Conventions'!$E$6:$E$9,MATCH(B27,'Numbering Conventions'!$F$6:$F$9,0))</f>
        <v>S</v>
      </c>
      <c r="D27" t="str">
        <f>IF(LEN(G27)=4,"R",VLOOKUP(G27,'Numbering Conventions'!$I$6:$J$13,2,0))</f>
        <v>R</v>
      </c>
      <c r="E27" t="str">
        <f t="shared" si="2"/>
        <v>SBR</v>
      </c>
      <c r="F27">
        <v>202</v>
      </c>
      <c r="G27">
        <v>5502</v>
      </c>
      <c r="H27">
        <f>IF(LEN(G27)=4,HLOOKUP(E27,AM_Balanced_Counts!$D$4:$S$23,MATCH(INT(LEFT(G27,2)),AM_Balanced_Counts!$C$4:$C$23,0),0),VLOOKUP(A27,AM_Balanced_Counts!$C$4:$S$23,MATCH(E27,AM_Balanced_Counts!$C$4:$S$4,0),0))</f>
        <v>12</v>
      </c>
    </row>
    <row r="28" spans="1:8" x14ac:dyDescent="0.25">
      <c r="A28">
        <f t="shared" si="0"/>
        <v>2</v>
      </c>
      <c r="B28">
        <f t="shared" si="1"/>
        <v>3</v>
      </c>
      <c r="C28" t="str">
        <f>INDEX('Numbering Conventions'!$E$6:$E$9,MATCH(B28,'Numbering Conventions'!$F$6:$F$9,0))</f>
        <v>E</v>
      </c>
      <c r="D28" t="str">
        <f>IF(LEN(G28)=4,"R",VLOOKUP(G28,'Numbering Conventions'!$I$6:$J$13,2,0))</f>
        <v>L</v>
      </c>
      <c r="E28" t="str">
        <f t="shared" si="2"/>
        <v>EBL</v>
      </c>
      <c r="F28">
        <v>203</v>
      </c>
      <c r="G28">
        <v>1</v>
      </c>
      <c r="H28">
        <f>IF(LEN(G28)=4,HLOOKUP(E28,AM_Balanced_Counts!$D$4:$S$23,MATCH(INT(LEFT(G28,2)),AM_Balanced_Counts!$C$4:$C$23,0),0),VLOOKUP(A28,AM_Balanced_Counts!$C$4:$S$23,MATCH(E28,AM_Balanced_Counts!$C$4:$S$4,0),0))</f>
        <v>201</v>
      </c>
    </row>
    <row r="29" spans="1:8" x14ac:dyDescent="0.25">
      <c r="A29">
        <f t="shared" si="0"/>
        <v>2</v>
      </c>
      <c r="B29">
        <f t="shared" si="1"/>
        <v>3</v>
      </c>
      <c r="C29" t="str">
        <f>INDEX('Numbering Conventions'!$E$6:$E$9,MATCH(B29,'Numbering Conventions'!$F$6:$F$9,0))</f>
        <v>E</v>
      </c>
      <c r="D29" t="str">
        <f>IF(LEN(G29)=4,"R",VLOOKUP(G29,'Numbering Conventions'!$I$6:$J$13,2,0))</f>
        <v>T</v>
      </c>
      <c r="E29" t="str">
        <f t="shared" si="2"/>
        <v>EBT</v>
      </c>
      <c r="F29">
        <v>203</v>
      </c>
      <c r="G29">
        <v>2</v>
      </c>
      <c r="H29">
        <f>IF(LEN(G29)=4,HLOOKUP(E29,AM_Balanced_Counts!$D$4:$S$23,MATCH(INT(LEFT(G29,2)),AM_Balanced_Counts!$C$4:$C$23,0),0),VLOOKUP(A29,AM_Balanced_Counts!$C$4:$S$23,MATCH(E29,AM_Balanced_Counts!$C$4:$S$4,0),0))</f>
        <v>525</v>
      </c>
    </row>
    <row r="30" spans="1:8" x14ac:dyDescent="0.25">
      <c r="A30">
        <f t="shared" si="0"/>
        <v>2</v>
      </c>
      <c r="B30">
        <f t="shared" si="1"/>
        <v>3</v>
      </c>
      <c r="C30" t="str">
        <f>INDEX('Numbering Conventions'!$E$6:$E$9,MATCH(B30,'Numbering Conventions'!$F$6:$F$9,0))</f>
        <v>E</v>
      </c>
      <c r="D30" t="str">
        <f>IF(LEN(G30)=4,"R",VLOOKUP(G30,'Numbering Conventions'!$I$6:$J$13,2,0))</f>
        <v>R</v>
      </c>
      <c r="E30" t="str">
        <f t="shared" si="2"/>
        <v>EBR</v>
      </c>
      <c r="F30">
        <v>203</v>
      </c>
      <c r="G30">
        <v>3</v>
      </c>
      <c r="H30">
        <f>IF(LEN(G30)=4,HLOOKUP(E30,AM_Balanced_Counts!$D$4:$S$23,MATCH(INT(LEFT(G30,2)),AM_Balanced_Counts!$C$4:$C$23,0),0),VLOOKUP(A30,AM_Balanced_Counts!$C$4:$S$23,MATCH(E30,AM_Balanced_Counts!$C$4:$S$4,0),0))</f>
        <v>411</v>
      </c>
    </row>
    <row r="31" spans="1:8" x14ac:dyDescent="0.25">
      <c r="A31">
        <f t="shared" si="0"/>
        <v>2</v>
      </c>
      <c r="B31">
        <f t="shared" si="1"/>
        <v>3</v>
      </c>
      <c r="C31" t="str">
        <f>INDEX('Numbering Conventions'!$E$6:$E$9,MATCH(B31,'Numbering Conventions'!$F$6:$F$9,0))</f>
        <v>E</v>
      </c>
      <c r="D31" t="str">
        <f>IF(LEN(G31)=4,"R",VLOOKUP(G31,'Numbering Conventions'!$I$6:$J$13,2,0))</f>
        <v>U</v>
      </c>
      <c r="E31" t="str">
        <f t="shared" si="2"/>
        <v>EBU</v>
      </c>
      <c r="F31">
        <v>203</v>
      </c>
      <c r="G31">
        <v>4</v>
      </c>
      <c r="H31">
        <f>IF(LEN(G31)=4,HLOOKUP(E31,AM_Balanced_Counts!$D$4:$S$23,MATCH(INT(LEFT(G31,2)),AM_Balanced_Counts!$C$4:$C$23,0),0),VLOOKUP(A31,AM_Balanced_Counts!$C$4:$S$23,MATCH(E31,AM_Balanced_Counts!$C$4:$S$4,0),0))</f>
        <v>0</v>
      </c>
    </row>
    <row r="32" spans="1:8" x14ac:dyDescent="0.25">
      <c r="A32">
        <f t="shared" si="0"/>
        <v>2</v>
      </c>
      <c r="B32">
        <f t="shared" si="1"/>
        <v>4</v>
      </c>
      <c r="C32" t="str">
        <f>INDEX('Numbering Conventions'!$E$6:$E$9,MATCH(B32,'Numbering Conventions'!$F$6:$F$9,0))</f>
        <v>W</v>
      </c>
      <c r="D32" t="str">
        <f>IF(LEN(G32)=4,"R",VLOOKUP(G32,'Numbering Conventions'!$I$6:$J$13,2,0))</f>
        <v>L</v>
      </c>
      <c r="E32" t="str">
        <f t="shared" si="2"/>
        <v>WBL</v>
      </c>
      <c r="F32">
        <v>204</v>
      </c>
      <c r="G32">
        <v>1</v>
      </c>
      <c r="H32">
        <f>IF(LEN(G32)=4,HLOOKUP(E32,AM_Balanced_Counts!$D$4:$S$23,MATCH(INT(LEFT(G32,2)),AM_Balanced_Counts!$C$4:$C$23,0),0),VLOOKUP(A32,AM_Balanced_Counts!$C$4:$S$23,MATCH(E32,AM_Balanced_Counts!$C$4:$S$4,0),0))</f>
        <v>368</v>
      </c>
    </row>
    <row r="33" spans="1:8" x14ac:dyDescent="0.25">
      <c r="A33">
        <f t="shared" si="0"/>
        <v>2</v>
      </c>
      <c r="B33">
        <f t="shared" si="1"/>
        <v>4</v>
      </c>
      <c r="C33" t="str">
        <f>INDEX('Numbering Conventions'!$E$6:$E$9,MATCH(B33,'Numbering Conventions'!$F$6:$F$9,0))</f>
        <v>W</v>
      </c>
      <c r="D33" t="str">
        <f>IF(LEN(G33)=4,"R",VLOOKUP(G33,'Numbering Conventions'!$I$6:$J$13,2,0))</f>
        <v>T</v>
      </c>
      <c r="E33" t="str">
        <f t="shared" si="2"/>
        <v>WBT</v>
      </c>
      <c r="F33">
        <v>204</v>
      </c>
      <c r="G33">
        <v>2</v>
      </c>
      <c r="H33">
        <f>IF(LEN(G33)=4,HLOOKUP(E33,AM_Balanced_Counts!$D$4:$S$23,MATCH(INT(LEFT(G33,2)),AM_Balanced_Counts!$C$4:$C$23,0),0),VLOOKUP(A33,AM_Balanced_Counts!$C$4:$S$23,MATCH(E33,AM_Balanced_Counts!$C$4:$S$4,0),0))</f>
        <v>291</v>
      </c>
    </row>
    <row r="34" spans="1:8" x14ac:dyDescent="0.25">
      <c r="A34">
        <f t="shared" si="0"/>
        <v>2</v>
      </c>
      <c r="B34">
        <f t="shared" si="1"/>
        <v>4</v>
      </c>
      <c r="C34" t="str">
        <f>INDEX('Numbering Conventions'!$E$6:$E$9,MATCH(B34,'Numbering Conventions'!$F$6:$F$9,0))</f>
        <v>W</v>
      </c>
      <c r="D34" t="str">
        <f>IF(LEN(G34)=4,"R",VLOOKUP(G34,'Numbering Conventions'!$I$6:$J$13,2,0))</f>
        <v>R</v>
      </c>
      <c r="E34" t="str">
        <f t="shared" si="2"/>
        <v>WBR</v>
      </c>
      <c r="F34">
        <v>204</v>
      </c>
      <c r="G34">
        <v>3</v>
      </c>
      <c r="H34">
        <f>IF(LEN(G34)=4,HLOOKUP(E34,AM_Balanced_Counts!$D$4:$S$23,MATCH(INT(LEFT(G34,2)),AM_Balanced_Counts!$C$4:$C$23,0),0),VLOOKUP(A34,AM_Balanced_Counts!$C$4:$S$23,MATCH(E34,AM_Balanced_Counts!$C$4:$S$4,0),0))</f>
        <v>751</v>
      </c>
    </row>
    <row r="35" spans="1:8" x14ac:dyDescent="0.25">
      <c r="A35">
        <f t="shared" si="0"/>
        <v>2</v>
      </c>
      <c r="B35">
        <f t="shared" si="1"/>
        <v>4</v>
      </c>
      <c r="C35" t="str">
        <f>INDEX('Numbering Conventions'!$E$6:$E$9,MATCH(B35,'Numbering Conventions'!$F$6:$F$9,0))</f>
        <v>W</v>
      </c>
      <c r="D35" t="str">
        <f>IF(LEN(G35)=4,"R",VLOOKUP(G35,'Numbering Conventions'!$I$6:$J$13,2,0))</f>
        <v>U</v>
      </c>
      <c r="E35" t="str">
        <f t="shared" si="2"/>
        <v>WBU</v>
      </c>
      <c r="F35">
        <v>204</v>
      </c>
      <c r="G35">
        <v>4</v>
      </c>
      <c r="H35">
        <f>IF(LEN(G35)=4,HLOOKUP(E35,AM_Balanced_Counts!$D$4:$S$23,MATCH(INT(LEFT(G35,2)),AM_Balanced_Counts!$C$4:$C$23,0),0),VLOOKUP(A35,AM_Balanced_Counts!$C$4:$S$23,MATCH(E35,AM_Balanced_Counts!$C$4:$S$4,0),0))</f>
        <v>2</v>
      </c>
    </row>
    <row r="36" spans="1:8" x14ac:dyDescent="0.25">
      <c r="A36">
        <f t="shared" si="0"/>
        <v>3</v>
      </c>
      <c r="B36">
        <f t="shared" si="1"/>
        <v>2</v>
      </c>
      <c r="C36" t="str">
        <f>INDEX('Numbering Conventions'!$E$6:$E$9,MATCH(B36,'Numbering Conventions'!$F$6:$F$9,0))</f>
        <v>S</v>
      </c>
      <c r="D36" t="str">
        <f>IF(LEN(G36)=4,"R",VLOOKUP(G36,'Numbering Conventions'!$I$6:$J$13,2,0))</f>
        <v>L</v>
      </c>
      <c r="E36" t="str">
        <f t="shared" si="2"/>
        <v>SBL</v>
      </c>
      <c r="F36">
        <v>302</v>
      </c>
      <c r="G36">
        <v>1</v>
      </c>
      <c r="H36">
        <f>IF(LEN(G36)=4,HLOOKUP(E36,AM_Balanced_Counts!$D$4:$S$23,MATCH(INT(LEFT(G36,2)),AM_Balanced_Counts!$C$4:$C$23,0),0),VLOOKUP(A36,AM_Balanced_Counts!$C$4:$S$23,MATCH(E36,AM_Balanced_Counts!$C$4:$S$4,0),0))</f>
        <v>609</v>
      </c>
    </row>
    <row r="37" spans="1:8" x14ac:dyDescent="0.25">
      <c r="A37">
        <f t="shared" si="0"/>
        <v>3</v>
      </c>
      <c r="B37">
        <f t="shared" si="1"/>
        <v>2</v>
      </c>
      <c r="C37" t="str">
        <f>INDEX('Numbering Conventions'!$E$6:$E$9,MATCH(B37,'Numbering Conventions'!$F$6:$F$9,0))</f>
        <v>S</v>
      </c>
      <c r="D37" t="str">
        <f>IF(LEN(G37)=4,"R",VLOOKUP(G37,'Numbering Conventions'!$I$6:$J$13,2,0))</f>
        <v>R</v>
      </c>
      <c r="E37" t="str">
        <f t="shared" si="2"/>
        <v>SBR</v>
      </c>
      <c r="F37">
        <v>302</v>
      </c>
      <c r="G37">
        <v>3</v>
      </c>
      <c r="H37">
        <f>IF(LEN(G37)=4,HLOOKUP(E37,AM_Balanced_Counts!$D$4:$S$23,MATCH(INT(LEFT(G37,2)),AM_Balanced_Counts!$C$4:$C$23,0),0),VLOOKUP(A37,AM_Balanced_Counts!$C$4:$S$23,MATCH(E37,AM_Balanced_Counts!$C$4:$S$4,0),0))</f>
        <v>66</v>
      </c>
    </row>
    <row r="38" spans="1:8" x14ac:dyDescent="0.25">
      <c r="A38">
        <f t="shared" si="0"/>
        <v>3</v>
      </c>
      <c r="B38">
        <f t="shared" si="1"/>
        <v>3</v>
      </c>
      <c r="C38" t="str">
        <f>INDEX('Numbering Conventions'!$E$6:$E$9,MATCH(B38,'Numbering Conventions'!$F$6:$F$9,0))</f>
        <v>E</v>
      </c>
      <c r="D38" t="str">
        <f>IF(LEN(G38)=4,"R",VLOOKUP(G38,'Numbering Conventions'!$I$6:$J$13,2,0))</f>
        <v>L</v>
      </c>
      <c r="E38" t="str">
        <f t="shared" si="2"/>
        <v>EBL</v>
      </c>
      <c r="F38">
        <v>303</v>
      </c>
      <c r="G38">
        <v>1</v>
      </c>
      <c r="H38">
        <f>IF(LEN(G38)=4,HLOOKUP(E38,AM_Balanced_Counts!$D$4:$S$23,MATCH(INT(LEFT(G38,2)),AM_Balanced_Counts!$C$4:$C$23,0),0),VLOOKUP(A38,AM_Balanced_Counts!$C$4:$S$23,MATCH(E38,AM_Balanced_Counts!$C$4:$S$4,0),0))</f>
        <v>0</v>
      </c>
    </row>
    <row r="39" spans="1:8" x14ac:dyDescent="0.25">
      <c r="A39">
        <f t="shared" si="0"/>
        <v>3</v>
      </c>
      <c r="B39">
        <f t="shared" si="1"/>
        <v>4</v>
      </c>
      <c r="C39" t="str">
        <f>INDEX('Numbering Conventions'!$E$6:$E$9,MATCH(B39,'Numbering Conventions'!$F$6:$F$9,0))</f>
        <v>W</v>
      </c>
      <c r="D39" t="str">
        <f>IF(LEN(G39)=4,"R",VLOOKUP(G39,'Numbering Conventions'!$I$6:$J$13,2,0))</f>
        <v>T</v>
      </c>
      <c r="E39" t="str">
        <f t="shared" si="2"/>
        <v>WBT</v>
      </c>
      <c r="F39">
        <v>304</v>
      </c>
      <c r="G39">
        <v>2</v>
      </c>
      <c r="H39">
        <f>IF(LEN(G39)=4,HLOOKUP(E39,AM_Balanced_Counts!$D$4:$S$23,MATCH(INT(LEFT(G39,2)),AM_Balanced_Counts!$C$4:$C$23,0),0),VLOOKUP(A39,AM_Balanced_Counts!$C$4:$S$23,MATCH(E39,AM_Balanced_Counts!$C$4:$S$4,0),0))</f>
        <v>604</v>
      </c>
    </row>
    <row r="40" spans="1:8" x14ac:dyDescent="0.25">
      <c r="A40">
        <f t="shared" si="0"/>
        <v>3</v>
      </c>
      <c r="B40">
        <f t="shared" si="1"/>
        <v>4</v>
      </c>
      <c r="C40" t="str">
        <f>INDEX('Numbering Conventions'!$E$6:$E$9,MATCH(B40,'Numbering Conventions'!$F$6:$F$9,0))</f>
        <v>W</v>
      </c>
      <c r="D40" t="str">
        <f>IF(LEN(G40)=4,"R",VLOOKUP(G40,'Numbering Conventions'!$I$6:$J$13,2,0))</f>
        <v>R</v>
      </c>
      <c r="E40" t="str">
        <f t="shared" si="2"/>
        <v>WBR</v>
      </c>
      <c r="F40">
        <v>304</v>
      </c>
      <c r="G40">
        <v>5301</v>
      </c>
      <c r="H40">
        <f>IF(LEN(G40)=4,HLOOKUP(E40,AM_Balanced_Counts!$D$4:$S$23,MATCH(INT(LEFT(G40,2)),AM_Balanced_Counts!$C$4:$C$23,0),0),VLOOKUP(A40,AM_Balanced_Counts!$C$4:$S$23,MATCH(E40,AM_Balanced_Counts!$C$4:$S$4,0),0))</f>
        <v>15</v>
      </c>
    </row>
    <row r="41" spans="1:8" x14ac:dyDescent="0.25">
      <c r="A41">
        <f t="shared" si="0"/>
        <v>3</v>
      </c>
      <c r="B41">
        <f t="shared" si="1"/>
        <v>4</v>
      </c>
      <c r="C41" t="str">
        <f>INDEX('Numbering Conventions'!$E$6:$E$9,MATCH(B41,'Numbering Conventions'!$F$6:$F$9,0))</f>
        <v>W</v>
      </c>
      <c r="D41" t="str">
        <f>IF(LEN(G41)=4,"R",VLOOKUP(G41,'Numbering Conventions'!$I$6:$J$13,2,0))</f>
        <v>R</v>
      </c>
      <c r="E41" t="str">
        <f t="shared" si="2"/>
        <v>WBR</v>
      </c>
      <c r="F41">
        <v>304</v>
      </c>
      <c r="G41">
        <v>5303</v>
      </c>
      <c r="H41">
        <f>IF(LEN(G41)=4,HLOOKUP(E41,AM_Balanced_Counts!$D$4:$S$23,MATCH(INT(LEFT(G41,2)),AM_Balanced_Counts!$C$4:$C$23,0),0),VLOOKUP(A41,AM_Balanced_Counts!$C$4:$S$23,MATCH(E41,AM_Balanced_Counts!$C$4:$S$4,0),0))</f>
        <v>15</v>
      </c>
    </row>
    <row r="42" spans="1:8" x14ac:dyDescent="0.25">
      <c r="A42">
        <f t="shared" si="0"/>
        <v>4</v>
      </c>
      <c r="B42">
        <f t="shared" si="1"/>
        <v>1</v>
      </c>
      <c r="C42" t="str">
        <f>INDEX('Numbering Conventions'!$E$6:$E$9,MATCH(B42,'Numbering Conventions'!$F$6:$F$9,0))</f>
        <v>N</v>
      </c>
      <c r="D42" t="str">
        <f>IF(LEN(G42)=4,"R",VLOOKUP(G42,'Numbering Conventions'!$I$6:$J$13,2,0))</f>
        <v>L</v>
      </c>
      <c r="E42" t="str">
        <f t="shared" si="2"/>
        <v>NBL</v>
      </c>
      <c r="F42">
        <v>401</v>
      </c>
      <c r="G42">
        <v>1</v>
      </c>
      <c r="H42">
        <f>IF(LEN(G42)=4,HLOOKUP(E42,AM_Balanced_Counts!$D$4:$S$23,MATCH(INT(LEFT(G42,2)),AM_Balanced_Counts!$C$4:$C$23,0),0),VLOOKUP(A42,AM_Balanced_Counts!$C$4:$S$23,MATCH(E42,AM_Balanced_Counts!$C$4:$S$4,0),0))</f>
        <v>300</v>
      </c>
    </row>
    <row r="43" spans="1:8" x14ac:dyDescent="0.25">
      <c r="A43">
        <f t="shared" si="0"/>
        <v>4</v>
      </c>
      <c r="B43">
        <f t="shared" si="1"/>
        <v>1</v>
      </c>
      <c r="C43" t="str">
        <f>INDEX('Numbering Conventions'!$E$6:$E$9,MATCH(B43,'Numbering Conventions'!$F$6:$F$9,0))</f>
        <v>N</v>
      </c>
      <c r="D43" t="str">
        <f>IF(LEN(G43)=4,"R",VLOOKUP(G43,'Numbering Conventions'!$I$6:$J$13,2,0))</f>
        <v>T</v>
      </c>
      <c r="E43" t="str">
        <f t="shared" si="2"/>
        <v>NBT</v>
      </c>
      <c r="F43">
        <v>401</v>
      </c>
      <c r="G43">
        <v>2</v>
      </c>
      <c r="H43">
        <f>IF(LEN(G43)=4,HLOOKUP(E43,AM_Balanced_Counts!$D$4:$S$23,MATCH(INT(LEFT(G43,2)),AM_Balanced_Counts!$C$4:$C$23,0),0),VLOOKUP(A43,AM_Balanced_Counts!$C$4:$S$23,MATCH(E43,AM_Balanced_Counts!$C$4:$S$4,0),0))</f>
        <v>57</v>
      </c>
    </row>
    <row r="44" spans="1:8" x14ac:dyDescent="0.25">
      <c r="A44">
        <f t="shared" si="0"/>
        <v>4</v>
      </c>
      <c r="B44">
        <f t="shared" si="1"/>
        <v>1</v>
      </c>
      <c r="C44" t="str">
        <f>INDEX('Numbering Conventions'!$E$6:$E$9,MATCH(B44,'Numbering Conventions'!$F$6:$F$9,0))</f>
        <v>N</v>
      </c>
      <c r="D44" t="str">
        <f>IF(LEN(G44)=4,"R",VLOOKUP(G44,'Numbering Conventions'!$I$6:$J$13,2,0))</f>
        <v>R</v>
      </c>
      <c r="E44" t="str">
        <f t="shared" si="2"/>
        <v>NBR</v>
      </c>
      <c r="F44">
        <v>401</v>
      </c>
      <c r="G44">
        <v>3</v>
      </c>
      <c r="H44">
        <f>IF(LEN(G44)=4,HLOOKUP(E44,AM_Balanced_Counts!$D$4:$S$23,MATCH(INT(LEFT(G44,2)),AM_Balanced_Counts!$C$4:$C$23,0),0),VLOOKUP(A44,AM_Balanced_Counts!$C$4:$S$23,MATCH(E44,AM_Balanced_Counts!$C$4:$S$4,0),0))</f>
        <v>107</v>
      </c>
    </row>
    <row r="45" spans="1:8" x14ac:dyDescent="0.25">
      <c r="A45">
        <f t="shared" si="0"/>
        <v>4</v>
      </c>
      <c r="B45">
        <f t="shared" si="1"/>
        <v>1</v>
      </c>
      <c r="C45" t="str">
        <f>INDEX('Numbering Conventions'!$E$6:$E$9,MATCH(B45,'Numbering Conventions'!$F$6:$F$9,0))</f>
        <v>N</v>
      </c>
      <c r="D45" t="str">
        <f>IF(LEN(G45)=4,"R",VLOOKUP(G45,'Numbering Conventions'!$I$6:$J$13,2,0))</f>
        <v>U</v>
      </c>
      <c r="E45" t="str">
        <f t="shared" si="2"/>
        <v>NBU</v>
      </c>
      <c r="F45">
        <v>401</v>
      </c>
      <c r="G45">
        <v>4</v>
      </c>
      <c r="H45">
        <f>IF(LEN(G45)=4,HLOOKUP(E45,AM_Balanced_Counts!$D$4:$S$23,MATCH(INT(LEFT(G45,2)),AM_Balanced_Counts!$C$4:$C$23,0),0),VLOOKUP(A45,AM_Balanced_Counts!$C$4:$S$23,MATCH(E45,AM_Balanced_Counts!$C$4:$S$4,0),0))</f>
        <v>0</v>
      </c>
    </row>
    <row r="46" spans="1:8" x14ac:dyDescent="0.25">
      <c r="A46">
        <f t="shared" si="0"/>
        <v>4</v>
      </c>
      <c r="B46">
        <f t="shared" si="1"/>
        <v>2</v>
      </c>
      <c r="C46" t="str">
        <f>INDEX('Numbering Conventions'!$E$6:$E$9,MATCH(B46,'Numbering Conventions'!$F$6:$F$9,0))</f>
        <v>S</v>
      </c>
      <c r="D46" t="str">
        <f>IF(LEN(G46)=4,"R",VLOOKUP(G46,'Numbering Conventions'!$I$6:$J$13,2,0))</f>
        <v>L</v>
      </c>
      <c r="E46" t="str">
        <f t="shared" si="2"/>
        <v>SBL</v>
      </c>
      <c r="F46">
        <v>402</v>
      </c>
      <c r="G46">
        <v>1</v>
      </c>
      <c r="H46">
        <f>IF(LEN(G46)=4,HLOOKUP(E46,AM_Balanced_Counts!$D$4:$S$23,MATCH(INT(LEFT(G46,2)),AM_Balanced_Counts!$C$4:$C$23,0),0),VLOOKUP(A46,AM_Balanced_Counts!$C$4:$S$23,MATCH(E46,AM_Balanced_Counts!$C$4:$S$4,0),0))</f>
        <v>101</v>
      </c>
    </row>
    <row r="47" spans="1:8" x14ac:dyDescent="0.25">
      <c r="A47">
        <f t="shared" si="0"/>
        <v>4</v>
      </c>
      <c r="B47">
        <f t="shared" si="1"/>
        <v>2</v>
      </c>
      <c r="C47" t="str">
        <f>INDEX('Numbering Conventions'!$E$6:$E$9,MATCH(B47,'Numbering Conventions'!$F$6:$F$9,0))</f>
        <v>S</v>
      </c>
      <c r="D47" t="str">
        <f>IF(LEN(G47)=4,"R",VLOOKUP(G47,'Numbering Conventions'!$I$6:$J$13,2,0))</f>
        <v>T</v>
      </c>
      <c r="E47" t="str">
        <f t="shared" si="2"/>
        <v>SBT</v>
      </c>
      <c r="F47">
        <v>402</v>
      </c>
      <c r="G47">
        <v>2</v>
      </c>
      <c r="H47">
        <f>IF(LEN(G47)=4,HLOOKUP(E47,AM_Balanced_Counts!$D$4:$S$23,MATCH(INT(LEFT(G47,2)),AM_Balanced_Counts!$C$4:$C$23,0),0),VLOOKUP(A47,AM_Balanced_Counts!$C$4:$S$23,MATCH(E47,AM_Balanced_Counts!$C$4:$S$4,0),0))</f>
        <v>37</v>
      </c>
    </row>
    <row r="48" spans="1:8" x14ac:dyDescent="0.25">
      <c r="A48">
        <f t="shared" si="0"/>
        <v>4</v>
      </c>
      <c r="B48">
        <f t="shared" si="1"/>
        <v>2</v>
      </c>
      <c r="C48" t="str">
        <f>INDEX('Numbering Conventions'!$E$6:$E$9,MATCH(B48,'Numbering Conventions'!$F$6:$F$9,0))</f>
        <v>S</v>
      </c>
      <c r="D48" t="str">
        <f>IF(LEN(G48)=4,"R",VLOOKUP(G48,'Numbering Conventions'!$I$6:$J$13,2,0))</f>
        <v>R</v>
      </c>
      <c r="E48" t="str">
        <f t="shared" si="2"/>
        <v>SBR</v>
      </c>
      <c r="F48">
        <v>402</v>
      </c>
      <c r="G48">
        <v>3</v>
      </c>
      <c r="H48">
        <f>IF(LEN(G48)=4,HLOOKUP(E48,AM_Balanced_Counts!$D$4:$S$23,MATCH(INT(LEFT(G48,2)),AM_Balanced_Counts!$C$4:$C$23,0),0),VLOOKUP(A48,AM_Balanced_Counts!$C$4:$S$23,MATCH(E48,AM_Balanced_Counts!$C$4:$S$4,0),0))</f>
        <v>139</v>
      </c>
    </row>
    <row r="49" spans="1:9" x14ac:dyDescent="0.25">
      <c r="A49">
        <f t="shared" si="0"/>
        <v>4</v>
      </c>
      <c r="B49">
        <f t="shared" si="1"/>
        <v>3</v>
      </c>
      <c r="C49" t="str">
        <f>INDEX('Numbering Conventions'!$E$6:$E$9,MATCH(B49,'Numbering Conventions'!$F$6:$F$9,0))</f>
        <v>E</v>
      </c>
      <c r="D49" t="str">
        <f>IF(LEN(G49)=4,"R",VLOOKUP(G49,'Numbering Conventions'!$I$6:$J$13,2,0))</f>
        <v>L</v>
      </c>
      <c r="E49" t="str">
        <f t="shared" si="2"/>
        <v>EBL</v>
      </c>
      <c r="F49">
        <v>403</v>
      </c>
      <c r="G49">
        <v>1</v>
      </c>
      <c r="H49">
        <f>IF(LEN(G49)=4,HLOOKUP(E49,AM_Balanced_Counts!$D$4:$S$23,MATCH(INT(LEFT(G49,2)),AM_Balanced_Counts!$C$4:$C$23,0),0),VLOOKUP(A49,AM_Balanced_Counts!$C$4:$S$23,MATCH(E49,AM_Balanced_Counts!$C$4:$S$4,0),0))</f>
        <v>136</v>
      </c>
    </row>
    <row r="50" spans="1:9" x14ac:dyDescent="0.25">
      <c r="A50">
        <f t="shared" si="0"/>
        <v>4</v>
      </c>
      <c r="B50">
        <f t="shared" si="1"/>
        <v>3</v>
      </c>
      <c r="C50" t="str">
        <f>INDEX('Numbering Conventions'!$E$6:$E$9,MATCH(B50,'Numbering Conventions'!$F$6:$F$9,0))</f>
        <v>E</v>
      </c>
      <c r="D50" t="str">
        <f>IF(LEN(G50)=4,"R",VLOOKUP(G50,'Numbering Conventions'!$I$6:$J$13,2,0))</f>
        <v>T</v>
      </c>
      <c r="E50" t="str">
        <f t="shared" si="2"/>
        <v>EBT</v>
      </c>
      <c r="F50">
        <v>403</v>
      </c>
      <c r="G50">
        <v>2</v>
      </c>
      <c r="H50">
        <f>IF(LEN(G50)=4,HLOOKUP(E50,AM_Balanced_Counts!$D$4:$S$23,MATCH(INT(LEFT(G50,2)),AM_Balanced_Counts!$C$4:$C$23,0),0),VLOOKUP(A50,AM_Balanced_Counts!$C$4:$S$23,MATCH(E50,AM_Balanced_Counts!$C$4:$S$4,0),0))</f>
        <v>1156</v>
      </c>
    </row>
    <row r="51" spans="1:9" x14ac:dyDescent="0.25">
      <c r="A51">
        <f t="shared" si="0"/>
        <v>4</v>
      </c>
      <c r="B51">
        <f t="shared" si="1"/>
        <v>3</v>
      </c>
      <c r="C51" t="str">
        <f>INDEX('Numbering Conventions'!$E$6:$E$9,MATCH(B51,'Numbering Conventions'!$F$6:$F$9,0))</f>
        <v>E</v>
      </c>
      <c r="D51" t="str">
        <f>IF(LEN(G51)=4,"R",VLOOKUP(G51,'Numbering Conventions'!$I$6:$J$13,2,0))</f>
        <v>R</v>
      </c>
      <c r="E51" t="str">
        <f t="shared" si="2"/>
        <v>EBR</v>
      </c>
      <c r="F51">
        <v>403</v>
      </c>
      <c r="G51">
        <v>3</v>
      </c>
      <c r="H51">
        <f>IF(LEN(G51)=4,HLOOKUP(E51,AM_Balanced_Counts!$D$4:$S$23,MATCH(INT(LEFT(G51,2)),AM_Balanced_Counts!$C$4:$C$23,0),0),VLOOKUP(A51,AM_Balanced_Counts!$C$4:$S$23,MATCH(E51,AM_Balanced_Counts!$C$4:$S$4,0),0))</f>
        <v>474</v>
      </c>
    </row>
    <row r="52" spans="1:9" x14ac:dyDescent="0.25">
      <c r="A52">
        <f t="shared" si="0"/>
        <v>4</v>
      </c>
      <c r="B52">
        <f t="shared" si="1"/>
        <v>3</v>
      </c>
      <c r="C52" t="str">
        <f>INDEX('Numbering Conventions'!$E$6:$E$9,MATCH(B52,'Numbering Conventions'!$F$6:$F$9,0))</f>
        <v>E</v>
      </c>
      <c r="D52" t="str">
        <f>IF(LEN(G52)=4,"R",VLOOKUP(G52,'Numbering Conventions'!$I$6:$J$13,2,0))</f>
        <v>U</v>
      </c>
      <c r="E52" t="str">
        <f t="shared" si="2"/>
        <v>EBU</v>
      </c>
      <c r="F52">
        <v>403</v>
      </c>
      <c r="G52">
        <v>4</v>
      </c>
      <c r="H52">
        <f>IF(LEN(G52)=4,HLOOKUP(E52,AM_Balanced_Counts!$D$4:$S$23,MATCH(INT(LEFT(G52,2)),AM_Balanced_Counts!$C$4:$C$23,0),0),VLOOKUP(A52,AM_Balanced_Counts!$C$4:$S$23,MATCH(E52,AM_Balanced_Counts!$C$4:$S$4,0),0))</f>
        <v>11</v>
      </c>
    </row>
    <row r="53" spans="1:9" x14ac:dyDescent="0.25">
      <c r="A53">
        <f t="shared" si="0"/>
        <v>4</v>
      </c>
      <c r="B53">
        <f t="shared" si="1"/>
        <v>4</v>
      </c>
      <c r="C53" t="str">
        <f>INDEX('Numbering Conventions'!$E$6:$E$9,MATCH(B53,'Numbering Conventions'!$F$6:$F$9,0))</f>
        <v>W</v>
      </c>
      <c r="D53" t="str">
        <f>IF(LEN(G53)=4,"R",VLOOKUP(G53,'Numbering Conventions'!$I$6:$J$13,2,0))</f>
        <v>L</v>
      </c>
      <c r="E53" t="str">
        <f t="shared" si="2"/>
        <v>WBL</v>
      </c>
      <c r="F53">
        <v>404</v>
      </c>
      <c r="G53">
        <v>1</v>
      </c>
      <c r="H53">
        <f>IF(LEN(G53)=4,HLOOKUP(E53,AM_Balanced_Counts!$D$4:$S$23,MATCH(INT(LEFT(G53,2)),AM_Balanced_Counts!$C$4:$C$23,0),0),VLOOKUP(A53,AM_Balanced_Counts!$C$4:$S$23,MATCH(E53,AM_Balanced_Counts!$C$4:$S$4,0),0))</f>
        <v>133</v>
      </c>
    </row>
    <row r="54" spans="1:9" x14ac:dyDescent="0.25">
      <c r="A54">
        <f t="shared" si="0"/>
        <v>4</v>
      </c>
      <c r="B54">
        <f t="shared" si="1"/>
        <v>4</v>
      </c>
      <c r="C54" t="str">
        <f>INDEX('Numbering Conventions'!$E$6:$E$9,MATCH(B54,'Numbering Conventions'!$F$6:$F$9,0))</f>
        <v>W</v>
      </c>
      <c r="D54" t="str">
        <f>IF(LEN(G54)=4,"R",VLOOKUP(G54,'Numbering Conventions'!$I$6:$J$13,2,0))</f>
        <v>T</v>
      </c>
      <c r="E54" t="str">
        <f t="shared" si="2"/>
        <v>WBT</v>
      </c>
      <c r="F54">
        <v>404</v>
      </c>
      <c r="G54">
        <v>2</v>
      </c>
      <c r="H54">
        <f>IF(LEN(G54)=4,HLOOKUP(E54,AM_Balanced_Counts!$D$4:$S$23,MATCH(INT(LEFT(G54,2)),AM_Balanced_Counts!$C$4:$C$23,0),0),VLOOKUP(A54,AM_Balanced_Counts!$C$4:$S$23,MATCH(E54,AM_Balanced_Counts!$C$4:$S$4,0),0))</f>
        <v>935</v>
      </c>
    </row>
    <row r="55" spans="1:9" x14ac:dyDescent="0.25">
      <c r="A55">
        <f t="shared" si="0"/>
        <v>4</v>
      </c>
      <c r="B55">
        <f t="shared" si="1"/>
        <v>4</v>
      </c>
      <c r="C55" t="str">
        <f>INDEX('Numbering Conventions'!$E$6:$E$9,MATCH(B55,'Numbering Conventions'!$F$6:$F$9,0))</f>
        <v>W</v>
      </c>
      <c r="D55" t="str">
        <f>IF(LEN(G55)=4,"R",VLOOKUP(G55,'Numbering Conventions'!$I$6:$J$13,2,0))</f>
        <v>R</v>
      </c>
      <c r="E55" t="str">
        <f t="shared" si="2"/>
        <v>WBR</v>
      </c>
      <c r="F55">
        <v>404</v>
      </c>
      <c r="G55">
        <v>3</v>
      </c>
      <c r="H55">
        <f>IF(LEN(G55)=4,HLOOKUP(E55,AM_Balanced_Counts!$D$4:$S$23,MATCH(INT(LEFT(G55,2)),AM_Balanced_Counts!$C$4:$C$23,0),0),VLOOKUP(A55,AM_Balanced_Counts!$C$4:$S$23,MATCH(E55,AM_Balanced_Counts!$C$4:$S$4,0),0))</f>
        <v>143</v>
      </c>
    </row>
    <row r="56" spans="1:9" x14ac:dyDescent="0.25">
      <c r="A56">
        <f t="shared" si="0"/>
        <v>4</v>
      </c>
      <c r="B56">
        <f t="shared" si="1"/>
        <v>4</v>
      </c>
      <c r="C56" t="str">
        <f>INDEX('Numbering Conventions'!$E$6:$E$9,MATCH(B56,'Numbering Conventions'!$F$6:$F$9,0))</f>
        <v>W</v>
      </c>
      <c r="D56" t="str">
        <f>IF(LEN(G56)=4,"R",VLOOKUP(G56,'Numbering Conventions'!$I$6:$J$13,2,0))</f>
        <v>U</v>
      </c>
      <c r="E56" t="str">
        <f t="shared" si="2"/>
        <v>WBU</v>
      </c>
      <c r="F56">
        <v>404</v>
      </c>
      <c r="G56">
        <v>4</v>
      </c>
      <c r="H56">
        <f>IF(LEN(G56)=4,HLOOKUP(E56,AM_Balanced_Counts!$D$4:$S$23,MATCH(INT(LEFT(G56,2)),AM_Balanced_Counts!$C$4:$C$23,0),0),VLOOKUP(A56,AM_Balanced_Counts!$C$4:$S$23,MATCH(E56,AM_Balanced_Counts!$C$4:$S$4,0),0))</f>
        <v>0</v>
      </c>
    </row>
    <row r="57" spans="1:9" x14ac:dyDescent="0.25">
      <c r="A57">
        <f t="shared" si="0"/>
        <v>9</v>
      </c>
      <c r="B57">
        <f t="shared" si="1"/>
        <v>1</v>
      </c>
      <c r="C57" t="str">
        <f>INDEX('Numbering Conventions'!$E$6:$E$9,MATCH(B57,'Numbering Conventions'!$F$6:$F$9,0))</f>
        <v>N</v>
      </c>
      <c r="D57" t="str">
        <f>IF(LEN(G57)=4,"R",VLOOKUP(G57,'Numbering Conventions'!$I$6:$J$13,2,0))</f>
        <v>L</v>
      </c>
      <c r="E57" t="str">
        <f t="shared" si="2"/>
        <v>NBL</v>
      </c>
      <c r="F57">
        <v>901</v>
      </c>
      <c r="G57">
        <v>1</v>
      </c>
      <c r="H57">
        <f>IF(LEN(G57)=4,HLOOKUP(E57,AM_Balanced_Counts!$D$4:$S$23,MATCH(INT(LEFT(G57,2)),AM_Balanced_Counts!$C$4:$C$23,0),0),VLOOKUP(A57,AM_Balanced_Counts!$C$4:$S$23,MATCH(E57,AM_Balanced_Counts!$C$4:$S$4,0),0))</f>
        <v>543</v>
      </c>
      <c r="I57" t="s">
        <v>108</v>
      </c>
    </row>
    <row r="58" spans="1:9" x14ac:dyDescent="0.25">
      <c r="A58">
        <f t="shared" si="0"/>
        <v>9</v>
      </c>
      <c r="B58">
        <f t="shared" si="1"/>
        <v>1</v>
      </c>
      <c r="C58" t="str">
        <f>INDEX('Numbering Conventions'!$E$6:$E$9,MATCH(B58,'Numbering Conventions'!$F$6:$F$9,0))</f>
        <v>N</v>
      </c>
      <c r="D58" t="str">
        <f>IF(LEN(G58)=4,"R",VLOOKUP(G58,'Numbering Conventions'!$I$6:$J$13,2,0))</f>
        <v>T</v>
      </c>
      <c r="E58" t="str">
        <f t="shared" si="2"/>
        <v>NBT</v>
      </c>
      <c r="F58">
        <v>901</v>
      </c>
      <c r="G58">
        <v>2</v>
      </c>
      <c r="H58">
        <f>IF(LEN(G58)=4,HLOOKUP(E58,AM_Balanced_Counts!$D$4:$S$23,MATCH(INT(LEFT(G58,2)),AM_Balanced_Counts!$C$4:$C$23,0),0),VLOOKUP(A58,AM_Balanced_Counts!$C$4:$S$23,MATCH(E58,AM_Balanced_Counts!$C$4:$S$4,0),0))</f>
        <v>957</v>
      </c>
    </row>
    <row r="59" spans="1:9" x14ac:dyDescent="0.25">
      <c r="A59">
        <f t="shared" si="0"/>
        <v>9</v>
      </c>
      <c r="B59">
        <f t="shared" si="1"/>
        <v>1</v>
      </c>
      <c r="C59" t="str">
        <f>INDEX('Numbering Conventions'!$E$6:$E$9,MATCH(B59,'Numbering Conventions'!$F$6:$F$9,0))</f>
        <v>N</v>
      </c>
      <c r="D59" t="str">
        <f>IF(LEN(G59)=4,"R",VLOOKUP(G59,'Numbering Conventions'!$I$6:$J$13,2,0))</f>
        <v>R</v>
      </c>
      <c r="E59" t="str">
        <f t="shared" si="2"/>
        <v>NBR</v>
      </c>
      <c r="F59">
        <v>901</v>
      </c>
      <c r="G59">
        <v>3</v>
      </c>
      <c r="H59">
        <f>IF(LEN(G59)=4,HLOOKUP(E59,AM_Balanced_Counts!$D$4:$S$23,MATCH(INT(LEFT(G59,2)),AM_Balanced_Counts!$C$4:$C$23,0),0),VLOOKUP(A59,AM_Balanced_Counts!$C$4:$S$23,MATCH(E59,AM_Balanced_Counts!$C$4:$S$4,0),0))</f>
        <v>257</v>
      </c>
    </row>
    <row r="60" spans="1:9" x14ac:dyDescent="0.25">
      <c r="A60">
        <f t="shared" si="0"/>
        <v>9</v>
      </c>
      <c r="B60">
        <f t="shared" si="1"/>
        <v>2</v>
      </c>
      <c r="C60" t="str">
        <f>INDEX('Numbering Conventions'!$E$6:$E$9,MATCH(B60,'Numbering Conventions'!$F$6:$F$9,0))</f>
        <v>S</v>
      </c>
      <c r="D60" t="str">
        <f>IF(LEN(G60)=4,"R",VLOOKUP(G60,'Numbering Conventions'!$I$6:$J$13,2,0))</f>
        <v>L</v>
      </c>
      <c r="E60" t="str">
        <f t="shared" si="2"/>
        <v>SBL</v>
      </c>
      <c r="F60">
        <v>902</v>
      </c>
      <c r="G60">
        <v>1</v>
      </c>
      <c r="H60">
        <f>IF(LEN(G60)=4,HLOOKUP(E60,AM_Balanced_Counts!$D$4:$S$23,MATCH(INT(LEFT(G60,2)),AM_Balanced_Counts!$C$4:$C$23,0),0),VLOOKUP(A60,AM_Balanced_Counts!$C$4:$S$23,MATCH(E60,AM_Balanced_Counts!$C$4:$S$4,0),0))</f>
        <v>180</v>
      </c>
    </row>
    <row r="61" spans="1:9" x14ac:dyDescent="0.25">
      <c r="A61">
        <f t="shared" si="0"/>
        <v>9</v>
      </c>
      <c r="B61">
        <f t="shared" si="1"/>
        <v>2</v>
      </c>
      <c r="C61" t="str">
        <f>INDEX('Numbering Conventions'!$E$6:$E$9,MATCH(B61,'Numbering Conventions'!$F$6:$F$9,0))</f>
        <v>S</v>
      </c>
      <c r="D61" t="str">
        <f>IF(LEN(G61)=4,"R",VLOOKUP(G61,'Numbering Conventions'!$I$6:$J$13,2,0))</f>
        <v>T</v>
      </c>
      <c r="E61" t="str">
        <f t="shared" si="2"/>
        <v>SBT</v>
      </c>
      <c r="F61">
        <v>902</v>
      </c>
      <c r="G61">
        <v>2</v>
      </c>
      <c r="H61">
        <f>(IF(LEN(G61)=4,HLOOKUP(E61,AM_Balanced_Counts!$D$4:$S$23,MATCH(INT(LEFT(G61,2)),AM_Balanced_Counts!$C$4:$C$23,0),0),VLOOKUP(A61,AM_Balanced_Counts!$C$4:$S$23,MATCH(E61,AM_Balanced_Counts!$C$4:$S$4,0),0)-H67))</f>
        <v>542</v>
      </c>
      <c r="I61" s="74" t="s">
        <v>107</v>
      </c>
    </row>
    <row r="62" spans="1:9" x14ac:dyDescent="0.25">
      <c r="A62">
        <f t="shared" si="0"/>
        <v>9</v>
      </c>
      <c r="B62">
        <f t="shared" si="1"/>
        <v>2</v>
      </c>
      <c r="C62" t="str">
        <f>INDEX('Numbering Conventions'!$E$6:$E$9,MATCH(B62,'Numbering Conventions'!$F$6:$F$9,0))</f>
        <v>S</v>
      </c>
      <c r="D62" t="str">
        <f>IF(LEN(G62)=4,"R",VLOOKUP(G62,'Numbering Conventions'!$I$6:$J$13,2,0))</f>
        <v>R</v>
      </c>
      <c r="E62" t="str">
        <f t="shared" si="2"/>
        <v>SBR</v>
      </c>
      <c r="F62">
        <v>902</v>
      </c>
      <c r="G62">
        <v>3</v>
      </c>
      <c r="H62">
        <f>IF(LEN(G62)=4,HLOOKUP(E62,AM_Balanced_Counts!$D$4:$S$23,MATCH(INT(LEFT(G62,2)),AM_Balanced_Counts!$C$4:$C$23,0),0),VLOOKUP(A62,AM_Balanced_Counts!$C$4:$S$23,MATCH(E62,AM_Balanced_Counts!$C$4:$S$4,0),0))</f>
        <v>227</v>
      </c>
    </row>
    <row r="63" spans="1:9" x14ac:dyDescent="0.25">
      <c r="A63">
        <f t="shared" si="0"/>
        <v>9</v>
      </c>
      <c r="B63">
        <f t="shared" si="1"/>
        <v>2</v>
      </c>
      <c r="C63" t="str">
        <f>INDEX('Numbering Conventions'!$E$6:$E$9,MATCH(B63,'Numbering Conventions'!$F$6:$F$9,0))</f>
        <v>S</v>
      </c>
      <c r="D63" t="str">
        <f>IF(LEN(G63)=4,"R",VLOOKUP(G63,'Numbering Conventions'!$I$6:$J$13,2,0))</f>
        <v>R</v>
      </c>
      <c r="E63" t="str">
        <f t="shared" si="2"/>
        <v>SBR</v>
      </c>
      <c r="F63">
        <v>902</v>
      </c>
      <c r="G63">
        <v>5102</v>
      </c>
      <c r="H63">
        <f>IF(LEN(G63)=4,HLOOKUP(E63,AM_Balanced_Counts!$D$4:$S$23,MATCH(INT(LEFT(G63,2)),AM_Balanced_Counts!$C$4:$C$23,0),0),VLOOKUP(A63,AM_Balanced_Counts!$C$4:$S$23,MATCH(E63,AM_Balanced_Counts!$C$4:$S$4,0),0))</f>
        <v>12</v>
      </c>
    </row>
    <row r="64" spans="1:9" x14ac:dyDescent="0.25">
      <c r="A64">
        <f t="shared" si="0"/>
        <v>9</v>
      </c>
      <c r="B64">
        <f t="shared" si="1"/>
        <v>3</v>
      </c>
      <c r="C64" t="str">
        <f>INDEX('Numbering Conventions'!$E$6:$E$9,MATCH(B64,'Numbering Conventions'!$F$6:$F$9,0))</f>
        <v>E</v>
      </c>
      <c r="D64" t="str">
        <f>IF(LEN(G64)=4,"R",VLOOKUP(G64,'Numbering Conventions'!$I$6:$J$13,2,0))</f>
        <v>L</v>
      </c>
      <c r="E64" t="str">
        <f t="shared" si="2"/>
        <v>EBL</v>
      </c>
      <c r="F64">
        <v>903</v>
      </c>
      <c r="G64">
        <v>1</v>
      </c>
      <c r="H64">
        <f>IF(LEN(G64)=4,HLOOKUP(E64,AM_Balanced_Counts!$D$4:$S$23,MATCH(INT(LEFT(G64,2)),AM_Balanced_Counts!$C$4:$C$23,0),0),VLOOKUP(A64,AM_Balanced_Counts!$C$4:$S$23,MATCH(E64,AM_Balanced_Counts!$C$4:$S$4,0),0))</f>
        <v>501</v>
      </c>
    </row>
    <row r="65" spans="1:9" x14ac:dyDescent="0.25">
      <c r="A65">
        <f t="shared" si="0"/>
        <v>9</v>
      </c>
      <c r="B65">
        <f t="shared" si="1"/>
        <v>3</v>
      </c>
      <c r="C65" t="str">
        <f>INDEX('Numbering Conventions'!$E$6:$E$9,MATCH(B65,'Numbering Conventions'!$F$6:$F$9,0))</f>
        <v>E</v>
      </c>
      <c r="D65" t="str">
        <f>IF(LEN(G65)=4,"R",VLOOKUP(G65,'Numbering Conventions'!$I$6:$J$13,2,0))</f>
        <v>T</v>
      </c>
      <c r="E65" t="str">
        <f t="shared" si="2"/>
        <v>EBT</v>
      </c>
      <c r="F65">
        <v>903</v>
      </c>
      <c r="G65">
        <v>2</v>
      </c>
      <c r="H65">
        <f>IF(LEN(G65)=4,HLOOKUP(E65,AM_Balanced_Counts!$D$4:$S$23,MATCH(INT(LEFT(G65,2)),AM_Balanced_Counts!$C$4:$C$23,0),0),VLOOKUP(A65,AM_Balanced_Counts!$C$4:$S$23,MATCH(E65,AM_Balanced_Counts!$C$4:$S$4,0),0))</f>
        <v>1384</v>
      </c>
    </row>
    <row r="66" spans="1:9" x14ac:dyDescent="0.25">
      <c r="A66">
        <f t="shared" si="0"/>
        <v>9</v>
      </c>
      <c r="B66">
        <f t="shared" si="1"/>
        <v>3</v>
      </c>
      <c r="C66" t="str">
        <f>INDEX('Numbering Conventions'!$E$6:$E$9,MATCH(B66,'Numbering Conventions'!$F$6:$F$9,0))</f>
        <v>E</v>
      </c>
      <c r="D66" t="str">
        <f>IF(LEN(G66)=4,"R",VLOOKUP(G66,'Numbering Conventions'!$I$6:$J$13,2,0))</f>
        <v>R</v>
      </c>
      <c r="E66" t="str">
        <f t="shared" si="2"/>
        <v>EBR</v>
      </c>
      <c r="F66">
        <v>903</v>
      </c>
      <c r="G66">
        <v>3</v>
      </c>
      <c r="H66">
        <f>IF(LEN(G66)=4,HLOOKUP(E66,AM_Balanced_Counts!$D$4:$S$23,MATCH(INT(LEFT(G66,2)),AM_Balanced_Counts!$C$4:$C$23,0),0),VLOOKUP(A66,AM_Balanced_Counts!$C$4:$S$23,MATCH(E66,AM_Balanced_Counts!$C$4:$S$4,0),0))</f>
        <v>675</v>
      </c>
    </row>
    <row r="67" spans="1:9" x14ac:dyDescent="0.25">
      <c r="A67">
        <f t="shared" ref="A67:A70" si="3">IF(LEN(F67)=3,INT(LEFT(F67,1)),INT(LEFT(F67,2)))</f>
        <v>9</v>
      </c>
      <c r="B67">
        <f t="shared" ref="B67:B70" si="4">INT(RIGHT(F67,1))</f>
        <v>4</v>
      </c>
      <c r="C67" t="str">
        <f>INDEX('Numbering Conventions'!$E$6:$E$9,MATCH(B67,'Numbering Conventions'!$F$6:$F$9,0))</f>
        <v>W</v>
      </c>
      <c r="D67" t="str">
        <f>IF(LEN(G67)=4,"R",VLOOKUP(G67,'Numbering Conventions'!$I$6:$J$13,2,0))</f>
        <v>L</v>
      </c>
      <c r="E67" t="str">
        <f t="shared" ref="E67:E70" si="5">C67&amp;"B"&amp;D67</f>
        <v>WBL</v>
      </c>
      <c r="F67">
        <v>904</v>
      </c>
      <c r="G67">
        <v>1</v>
      </c>
      <c r="H67">
        <f>IF(LEN(G67)=4,HLOOKUP(E67,AM_Balanced_Counts!$D$4:$S$23,MATCH(INT(LEFT(G67,2)),AM_Balanced_Counts!$C$4:$C$23,0),0),VLOOKUP(A67,AM_Balanced_Counts!$C$4:$S$23,MATCH(E67,AM_Balanced_Counts!$C$4:$S$4,0),0))</f>
        <v>104</v>
      </c>
    </row>
    <row r="68" spans="1:9" x14ac:dyDescent="0.25">
      <c r="A68">
        <f t="shared" si="3"/>
        <v>9</v>
      </c>
      <c r="B68">
        <f t="shared" si="4"/>
        <v>4</v>
      </c>
      <c r="C68" t="str">
        <f>INDEX('Numbering Conventions'!$E$6:$E$9,MATCH(B68,'Numbering Conventions'!$F$6:$F$9,0))</f>
        <v>W</v>
      </c>
      <c r="D68" t="str">
        <f>IF(LEN(G68)=4,"R",VLOOKUP(G68,'Numbering Conventions'!$I$6:$J$13,2,0))</f>
        <v>T</v>
      </c>
      <c r="E68" t="str">
        <f t="shared" si="5"/>
        <v>WBT</v>
      </c>
      <c r="F68">
        <v>904</v>
      </c>
      <c r="G68">
        <v>2</v>
      </c>
      <c r="H68">
        <f>IF(LEN(G68)=4,HLOOKUP(E68,AM_Balanced_Counts!$D$4:$S$23,MATCH(INT(LEFT(G68,2)),AM_Balanced_Counts!$C$4:$C$23,0),0),VLOOKUP(A68,AM_Balanced_Counts!$C$4:$S$23,MATCH(E68,AM_Balanced_Counts!$C$4:$S$4,0),0))</f>
        <v>2358</v>
      </c>
    </row>
    <row r="69" spans="1:9" x14ac:dyDescent="0.25">
      <c r="A69">
        <f t="shared" si="3"/>
        <v>9</v>
      </c>
      <c r="B69">
        <f t="shared" si="4"/>
        <v>4</v>
      </c>
      <c r="C69" t="str">
        <f>INDEX('Numbering Conventions'!$E$6:$E$9,MATCH(B69,'Numbering Conventions'!$F$6:$F$9,0))</f>
        <v>W</v>
      </c>
      <c r="D69" t="str">
        <f>IF(LEN(G69)=4,"R",VLOOKUP(G69,'Numbering Conventions'!$I$6:$J$13,2,0))</f>
        <v>R</v>
      </c>
      <c r="E69" t="str">
        <f t="shared" si="5"/>
        <v>WBR</v>
      </c>
      <c r="F69">
        <v>904</v>
      </c>
      <c r="G69">
        <v>3</v>
      </c>
      <c r="H69">
        <f>IF(LEN(G69)=4,HLOOKUP(E69,AM_Balanced_Counts!$D$4:$S$23,MATCH(INT(LEFT(G69,2)),AM_Balanced_Counts!$C$4:$C$23,0),0),VLOOKUP(A69,AM_Balanced_Counts!$C$4:$S$23,MATCH(E69,AM_Balanced_Counts!$C$4:$S$4,0),0))</f>
        <v>691</v>
      </c>
    </row>
    <row r="70" spans="1:9" x14ac:dyDescent="0.25">
      <c r="A70">
        <f t="shared" si="3"/>
        <v>53</v>
      </c>
      <c r="B70">
        <f t="shared" si="4"/>
        <v>1</v>
      </c>
      <c r="C70" t="str">
        <f>INDEX('Numbering Conventions'!$E$6:$E$9,MATCH(B70,'Numbering Conventions'!$F$6:$F$9,0))</f>
        <v>N</v>
      </c>
      <c r="D70" t="str">
        <f>IF(LEN(G70)=4,"R",VLOOKUP(G70,'Numbering Conventions'!$I$6:$J$13,2,0))</f>
        <v>L</v>
      </c>
      <c r="E70" t="str">
        <f t="shared" si="5"/>
        <v>NBL</v>
      </c>
      <c r="F70">
        <v>5301</v>
      </c>
      <c r="G70">
        <v>1</v>
      </c>
      <c r="H70">
        <f>H28</f>
        <v>201</v>
      </c>
      <c r="I70" s="151" t="s">
        <v>113</v>
      </c>
    </row>
    <row r="71" spans="1:9" x14ac:dyDescent="0.25">
      <c r="A71">
        <f t="shared" ref="A71:A72" si="6">IF(LEN(F71)=3,INT(LEFT(F71,1)),INT(LEFT(F71,2)))</f>
        <v>53</v>
      </c>
      <c r="B71">
        <f t="shared" ref="B71:B72" si="7">INT(RIGHT(F71,1))</f>
        <v>1</v>
      </c>
      <c r="C71" t="str">
        <f>INDEX('Numbering Conventions'!$E$6:$E$9,MATCH(B71,'Numbering Conventions'!$F$6:$F$9,0))</f>
        <v>N</v>
      </c>
      <c r="D71" t="str">
        <f>IF(LEN(G71)=4,"R",VLOOKUP(G71,'Numbering Conventions'!$I$6:$J$13,2,0))</f>
        <v>T</v>
      </c>
      <c r="E71" t="str">
        <f t="shared" ref="E71:E72" si="8">C71&amp;"B"&amp;D71</f>
        <v>NBT</v>
      </c>
      <c r="F71">
        <v>5301</v>
      </c>
      <c r="G71">
        <v>2</v>
      </c>
      <c r="H71">
        <f t="shared" ref="H71:H72" si="9">H29</f>
        <v>525</v>
      </c>
      <c r="I71" s="152"/>
    </row>
    <row r="72" spans="1:9" x14ac:dyDescent="0.25">
      <c r="A72">
        <f t="shared" si="6"/>
        <v>53</v>
      </c>
      <c r="B72">
        <f t="shared" si="7"/>
        <v>1</v>
      </c>
      <c r="C72" t="str">
        <f>INDEX('Numbering Conventions'!$E$6:$E$9,MATCH(B72,'Numbering Conventions'!$F$6:$F$9,0))</f>
        <v>N</v>
      </c>
      <c r="D72" t="str">
        <f>IF(LEN(G72)=4,"R",VLOOKUP(G72,'Numbering Conventions'!$I$6:$J$13,2,0))</f>
        <v>R</v>
      </c>
      <c r="E72" t="str">
        <f t="shared" si="8"/>
        <v>NBR</v>
      </c>
      <c r="F72">
        <v>5301</v>
      </c>
      <c r="G72">
        <v>3</v>
      </c>
      <c r="H72">
        <f t="shared" si="9"/>
        <v>411</v>
      </c>
      <c r="I72" s="153"/>
    </row>
    <row r="73" spans="1:9" x14ac:dyDescent="0.25">
      <c r="A73">
        <f t="shared" ref="A73:A79" si="10">IF(LEN(F73)=3,INT(LEFT(F73,1)),INT(LEFT(F73,2)))</f>
        <v>54</v>
      </c>
      <c r="B73">
        <f t="shared" ref="B73:B79" si="11">INT(RIGHT(F73,1))</f>
        <v>2</v>
      </c>
      <c r="C73" t="str">
        <f>INDEX('Numbering Conventions'!$E$6:$E$9,MATCH(B73,'Numbering Conventions'!$F$6:$F$9,0))</f>
        <v>S</v>
      </c>
      <c r="D73" t="str">
        <f>IF(LEN(G73)=4,"R",VLOOKUP(G73,'Numbering Conventions'!$I$6:$J$13,2,0))</f>
        <v>L</v>
      </c>
      <c r="E73" t="str">
        <f t="shared" ref="E73:E79" si="12">C73&amp;"B"&amp;D73</f>
        <v>SBL</v>
      </c>
      <c r="F73">
        <v>5402</v>
      </c>
      <c r="G73">
        <v>1</v>
      </c>
      <c r="H73">
        <f>H32</f>
        <v>368</v>
      </c>
      <c r="I73" s="150" t="s">
        <v>106</v>
      </c>
    </row>
    <row r="74" spans="1:9" x14ac:dyDescent="0.25">
      <c r="A74">
        <f t="shared" si="10"/>
        <v>54</v>
      </c>
      <c r="B74">
        <f t="shared" si="11"/>
        <v>2</v>
      </c>
      <c r="C74" t="str">
        <f>INDEX('Numbering Conventions'!$E$6:$E$9,MATCH(B74,'Numbering Conventions'!$F$6:$F$9,0))</f>
        <v>S</v>
      </c>
      <c r="D74" t="str">
        <f>IF(LEN(G74)=4,"R",VLOOKUP(G74,'Numbering Conventions'!$I$6:$J$13,2,0))</f>
        <v>T</v>
      </c>
      <c r="E74" t="str">
        <f t="shared" si="12"/>
        <v>SBT</v>
      </c>
      <c r="F74">
        <v>5402</v>
      </c>
      <c r="G74">
        <v>2</v>
      </c>
      <c r="H74">
        <f t="shared" ref="H74:H75" si="13">H33</f>
        <v>291</v>
      </c>
      <c r="I74" s="150"/>
    </row>
    <row r="75" spans="1:9" x14ac:dyDescent="0.25">
      <c r="A75">
        <f t="shared" si="10"/>
        <v>54</v>
      </c>
      <c r="B75">
        <f t="shared" si="11"/>
        <v>2</v>
      </c>
      <c r="C75" t="str">
        <f>INDEX('Numbering Conventions'!$E$6:$E$9,MATCH(B75,'Numbering Conventions'!$F$6:$F$9,0))</f>
        <v>S</v>
      </c>
      <c r="D75" t="str">
        <f>IF(LEN(G75)=4,"R",VLOOKUP(G75,'Numbering Conventions'!$I$6:$J$13,2,0))</f>
        <v>R</v>
      </c>
      <c r="E75" t="str">
        <f t="shared" si="12"/>
        <v>SBR</v>
      </c>
      <c r="F75">
        <v>5402</v>
      </c>
      <c r="G75">
        <v>3</v>
      </c>
      <c r="H75">
        <f t="shared" si="13"/>
        <v>751</v>
      </c>
      <c r="I75" s="150"/>
    </row>
    <row r="76" spans="1:9" x14ac:dyDescent="0.25">
      <c r="A76">
        <f t="shared" si="10"/>
        <v>54</v>
      </c>
      <c r="B76">
        <f t="shared" si="11"/>
        <v>3</v>
      </c>
      <c r="C76" t="str">
        <f>INDEX('Numbering Conventions'!$E$6:$E$9,MATCH(B76,'Numbering Conventions'!$F$6:$F$9,0))</f>
        <v>E</v>
      </c>
      <c r="D76" t="str">
        <f>IF(LEN(G76)=4,"R",VLOOKUP(G76,'Numbering Conventions'!$I$6:$J$13,2,0))</f>
        <v>T</v>
      </c>
      <c r="E76" t="str">
        <f t="shared" si="12"/>
        <v>EBT</v>
      </c>
      <c r="F76">
        <v>5403</v>
      </c>
      <c r="G76">
        <v>2</v>
      </c>
      <c r="H76">
        <f>IF(LEN(G76)=4,HLOOKUP(E76,AM_Balanced_Counts!$D$4:$S$23,MATCH(INT(LEFT(G76,2)),AM_Balanced_Counts!$C$4:$C$23,0),0),VLOOKUP(A76,AM_Balanced_Counts!$C$4:$S$23,MATCH(E76,AM_Balanced_Counts!$C$4:$S$4,0),0))</f>
        <v>1101</v>
      </c>
    </row>
    <row r="77" spans="1:9" x14ac:dyDescent="0.25">
      <c r="A77">
        <f t="shared" si="10"/>
        <v>54</v>
      </c>
      <c r="B77">
        <f t="shared" si="11"/>
        <v>3</v>
      </c>
      <c r="C77" t="str">
        <f>INDEX('Numbering Conventions'!$E$6:$E$9,MATCH(B77,'Numbering Conventions'!$F$6:$F$9,0))</f>
        <v>E</v>
      </c>
      <c r="D77" t="str">
        <f>IF(LEN(G77)=4,"R",VLOOKUP(G77,'Numbering Conventions'!$I$6:$J$13,2,0))</f>
        <v>R</v>
      </c>
      <c r="E77" t="str">
        <f t="shared" si="12"/>
        <v>EBR</v>
      </c>
      <c r="F77">
        <v>5403</v>
      </c>
      <c r="G77">
        <v>5403</v>
      </c>
      <c r="H77">
        <f>IF(LEN(G77)=4,HLOOKUP(E77,AM_Balanced_Counts!$D$4:$S$23,MATCH(INT(LEFT(G77,2)),AM_Balanced_Counts!$C$4:$C$23,0),0),VLOOKUP(A77,AM_Balanced_Counts!$C$4:$S$23,MATCH(E77,AM_Balanced_Counts!$C$4:$S$4,0),0))</f>
        <v>21</v>
      </c>
    </row>
    <row r="78" spans="1:9" x14ac:dyDescent="0.25">
      <c r="A78">
        <f t="shared" si="10"/>
        <v>99</v>
      </c>
      <c r="B78">
        <f t="shared" si="11"/>
        <v>4</v>
      </c>
      <c r="C78" t="str">
        <f>INDEX('Numbering Conventions'!$E$6:$E$9,MATCH(B78,'Numbering Conventions'!$F$6:$F$9,0))</f>
        <v>W</v>
      </c>
      <c r="D78" t="str">
        <f>IF(LEN(G78)=4,"R",VLOOKUP(G78,'Numbering Conventions'!$I$6:$J$13,2,0))</f>
        <v>T</v>
      </c>
      <c r="E78" t="str">
        <f t="shared" si="12"/>
        <v>WBT</v>
      </c>
      <c r="F78">
        <v>9904</v>
      </c>
      <c r="G78">
        <v>2</v>
      </c>
      <c r="H78">
        <f>IF(LEN(G78)=4,HLOOKUP(E78,AM_Balanced_Counts!$D$4:$S$23,MATCH(INT(LEFT(G78,2)),AM_Balanced_Counts!$C$4:$C$23,0),0),VLOOKUP(A78,AM_Balanced_Counts!$C$4:$S$23,MATCH(E78,AM_Balanced_Counts!$C$4:$S$4,0),0))</f>
        <v>3153</v>
      </c>
    </row>
    <row r="79" spans="1:9" x14ac:dyDescent="0.25">
      <c r="A79">
        <f t="shared" si="10"/>
        <v>99</v>
      </c>
      <c r="B79">
        <f t="shared" si="11"/>
        <v>4</v>
      </c>
      <c r="C79" t="str">
        <f>INDEX('Numbering Conventions'!$E$6:$E$9,MATCH(B79,'Numbering Conventions'!$F$6:$F$9,0))</f>
        <v>W</v>
      </c>
      <c r="D79" t="str">
        <f>IF(LEN(G79)=4,"R",VLOOKUP(G79,'Numbering Conventions'!$I$6:$J$13,2,0))</f>
        <v>R</v>
      </c>
      <c r="E79" t="str">
        <f t="shared" si="12"/>
        <v>WBR</v>
      </c>
      <c r="F79">
        <v>9904</v>
      </c>
      <c r="G79">
        <v>3</v>
      </c>
      <c r="H79">
        <f>IF(LEN(G79)=4,HLOOKUP(E79,AM_Balanced_Counts!$D$4:$S$23,MATCH(INT(LEFT(G79,2)),AM_Balanced_Counts!$C$4:$C$23,0),0),VLOOKUP(A79,AM_Balanced_Counts!$C$4:$S$23,MATCH(E79,AM_Balanced_Counts!$C$4:$S$4,0),0))</f>
        <v>676</v>
      </c>
    </row>
  </sheetData>
  <mergeCells count="2">
    <mergeCell ref="I73:I75"/>
    <mergeCell ref="I70:I72"/>
  </mergeCells>
  <conditionalFormatting sqref="H2:H79">
    <cfRule type="containsText" dxfId="2" priority="2" operator="containsText" text="D">
      <formula>NOT(ISERROR(SEARCH("D",H2)))</formula>
    </cfRule>
  </conditionalFormatting>
  <pageMargins left="0.7" right="0.7" top="0.75" bottom="0.75" header="0.3" footer="0.3"/>
  <pageSetup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74301-E486-43D1-BE6E-D6B8F4331196}">
  <sheetPr>
    <tabColor theme="5"/>
  </sheetPr>
  <dimension ref="A1:I83"/>
  <sheetViews>
    <sheetView zoomScaleNormal="100" workbookViewId="0">
      <pane ySplit="1" topLeftCell="A55" activePane="bottomLeft" state="frozen"/>
      <selection pane="bottomLeft" activeCell="H79" sqref="H79"/>
    </sheetView>
  </sheetViews>
  <sheetFormatPr defaultRowHeight="15" x14ac:dyDescent="0.25"/>
  <cols>
    <col min="1" max="1" width="4.85546875" bestFit="1" customWidth="1"/>
    <col min="2" max="2" width="10.5703125" bestFit="1" customWidth="1"/>
    <col min="3" max="3" width="9.140625" bestFit="1" customWidth="1"/>
    <col min="4" max="4" width="8.5703125" bestFit="1" customWidth="1"/>
    <col min="5" max="5" width="10.5703125" bestFit="1" customWidth="1"/>
    <col min="6" max="6" width="17.5703125" bestFit="1" customWidth="1"/>
    <col min="7" max="7" width="7.5703125" bestFit="1" customWidth="1"/>
    <col min="8" max="8" width="17.42578125" bestFit="1" customWidth="1"/>
    <col min="9" max="9" width="18.5703125" bestFit="1" customWidth="1"/>
    <col min="11" max="11" width="17" customWidth="1"/>
  </cols>
  <sheetData>
    <row r="1" spans="1:8" x14ac:dyDescent="0.25">
      <c r="A1" s="32" t="s">
        <v>48</v>
      </c>
      <c r="B1" s="32" t="s">
        <v>49</v>
      </c>
      <c r="C1" s="32" t="s">
        <v>30</v>
      </c>
      <c r="D1" s="32" t="s">
        <v>35</v>
      </c>
      <c r="E1" s="32" t="s">
        <v>50</v>
      </c>
      <c r="F1" s="33" t="s">
        <v>51</v>
      </c>
      <c r="G1" s="33" t="s">
        <v>52</v>
      </c>
      <c r="H1" s="33" t="s">
        <v>53</v>
      </c>
    </row>
    <row r="2" spans="1:8" x14ac:dyDescent="0.25">
      <c r="A2">
        <f>IF(LEN(F2)=3,INT(LEFT(F2,1)),INT(LEFT(F2,2)))</f>
        <v>1</v>
      </c>
      <c r="B2">
        <f>INT(RIGHT(F2,1))</f>
        <v>1</v>
      </c>
      <c r="C2" t="str">
        <f>INDEX('Numbering Conventions'!$E$6:$E$9,MATCH(B2,'Numbering Conventions'!$F$6:$F$9,0))</f>
        <v>N</v>
      </c>
      <c r="D2" t="str">
        <f>IF(LEN(G2)=4,"R",VLOOKUP(G2,'Numbering Conventions'!$I$6:$J$15,2,0))</f>
        <v>L</v>
      </c>
      <c r="E2" t="str">
        <f>C2&amp;"B"&amp;D2</f>
        <v>NBL</v>
      </c>
      <c r="F2">
        <v>101</v>
      </c>
      <c r="G2">
        <v>1</v>
      </c>
      <c r="H2" s="10">
        <f>IF(G2=9,VLOOKUP(F2,'Numbering Conventions'!$R$5:$X$7,7,0),IF(G2=10,VLOOKUP(F2,'Numbering Conventions'!$R$5:$X$7,6,0),IF(LEN(G2)=4,HLOOKUP(E2,AM_Balanced_Counts!$D$4:$S$23,MATCH(INT(LEFT(G2,2)),AM_Balanced_Counts!$C$4:$C$23,0),0),VLOOKUP(A2,AM_Balanced_Counts!$C$4:$S$23,MATCH(E2,AM_Balanced_Counts!$C$4:$S$4,0),0))))</f>
        <v>290</v>
      </c>
    </row>
    <row r="3" spans="1:8" x14ac:dyDescent="0.25">
      <c r="A3">
        <f t="shared" ref="A3:A66" si="0">IF(LEN(F3)=3,INT(LEFT(F3,1)),INT(LEFT(F3,2)))</f>
        <v>1</v>
      </c>
      <c r="B3">
        <f t="shared" ref="B3:B66" si="1">INT(RIGHT(F3,1))</f>
        <v>1</v>
      </c>
      <c r="C3" t="str">
        <f>INDEX('Numbering Conventions'!$E$6:$E$9,MATCH(B3,'Numbering Conventions'!$F$6:$F$9,0))</f>
        <v>N</v>
      </c>
      <c r="D3" t="str">
        <f>IF(LEN(G3)=4,"R",VLOOKUP(G3,'Numbering Conventions'!$I$6:$J$15,2,0))</f>
        <v>T</v>
      </c>
      <c r="E3" t="str">
        <f t="shared" ref="E3:E66" si="2">C3&amp;"B"&amp;D3</f>
        <v>NBT</v>
      </c>
      <c r="F3">
        <v>101</v>
      </c>
      <c r="G3">
        <v>2</v>
      </c>
      <c r="H3" s="10">
        <f>IF(G3=9,VLOOKUP(F3,'Numbering Conventions'!$R$5:$X$7,7,0),IF(G3=10,VLOOKUP(F3,'Numbering Conventions'!$R$5:$X$7,6,0),IF(LEN(G3)=4,HLOOKUP(E3,AM_Balanced_Counts!$D$4:$S$23,MATCH(INT(LEFT(G3,2)),AM_Balanced_Counts!$C$4:$C$23,0),0),VLOOKUP(A3,AM_Balanced_Counts!$C$4:$S$23,MATCH(E3,AM_Balanced_Counts!$C$4:$S$4,0),0))))</f>
        <v>1613</v>
      </c>
    </row>
    <row r="4" spans="1:8" x14ac:dyDescent="0.25">
      <c r="A4">
        <f t="shared" si="0"/>
        <v>1</v>
      </c>
      <c r="B4">
        <f t="shared" si="1"/>
        <v>1</v>
      </c>
      <c r="C4" t="str">
        <f>INDEX('Numbering Conventions'!$E$6:$E$9,MATCH(B4,'Numbering Conventions'!$F$6:$F$9,0))</f>
        <v>N</v>
      </c>
      <c r="D4" t="str">
        <f>IF(LEN(G4)=4,"R",VLOOKUP(G4,'Numbering Conventions'!$I$6:$J$15,2,0))</f>
        <v>R</v>
      </c>
      <c r="E4" t="str">
        <f t="shared" si="2"/>
        <v>NBR</v>
      </c>
      <c r="F4">
        <v>101</v>
      </c>
      <c r="G4">
        <v>3</v>
      </c>
      <c r="H4" s="10">
        <f>IF(G4=9,VLOOKUP(F4,'Numbering Conventions'!$R$5:$X$7,7,0),IF(G4=10,VLOOKUP(F4,'Numbering Conventions'!$R$5:$X$7,6,0),IF(LEN(G4)=4,HLOOKUP(E4,AM_Balanced_Counts!$D$4:$S$23,MATCH(INT(LEFT(G4,2)),AM_Balanced_Counts!$C$4:$C$23,0),0),VLOOKUP(A4,AM_Balanced_Counts!$C$4:$S$23,MATCH(E4,AM_Balanced_Counts!$C$4:$S$4,0),0))))</f>
        <v>132</v>
      </c>
    </row>
    <row r="5" spans="1:8" x14ac:dyDescent="0.25">
      <c r="A5">
        <f t="shared" si="0"/>
        <v>1</v>
      </c>
      <c r="B5">
        <f t="shared" si="1"/>
        <v>1</v>
      </c>
      <c r="C5" t="str">
        <f>INDEX('Numbering Conventions'!$E$6:$E$9,MATCH(B5,'Numbering Conventions'!$F$6:$F$9,0))</f>
        <v>N</v>
      </c>
      <c r="D5" t="str">
        <f>IF(LEN(G5)=4,"R",VLOOKUP(G5,'Numbering Conventions'!$I$6:$J$15,2,0))</f>
        <v>U</v>
      </c>
      <c r="E5" t="str">
        <f t="shared" si="2"/>
        <v>NBU</v>
      </c>
      <c r="F5">
        <v>101</v>
      </c>
      <c r="G5">
        <v>4</v>
      </c>
      <c r="H5" s="10">
        <f>IF(G5=9,VLOOKUP(F5,'Numbering Conventions'!$R$5:$X$7,7,0),IF(G5=10,VLOOKUP(F5,'Numbering Conventions'!$R$5:$X$7,6,0),IF(LEN(G5)=4,HLOOKUP(E5,AM_Balanced_Counts!$D$4:$S$23,MATCH(INT(LEFT(G5,2)),AM_Balanced_Counts!$C$4:$C$23,0),0),VLOOKUP(A5,AM_Balanced_Counts!$C$4:$S$23,MATCH(E5,AM_Balanced_Counts!$C$4:$S$4,0),0))))</f>
        <v>3</v>
      </c>
    </row>
    <row r="6" spans="1:8" x14ac:dyDescent="0.25">
      <c r="A6">
        <f t="shared" si="0"/>
        <v>1</v>
      </c>
      <c r="B6">
        <f t="shared" si="1"/>
        <v>1</v>
      </c>
      <c r="C6" t="str">
        <f>INDEX('Numbering Conventions'!$E$6:$E$9,MATCH(B6,'Numbering Conventions'!$F$6:$F$9,0))</f>
        <v>N</v>
      </c>
      <c r="D6" t="str">
        <f>IF(LEN(G6)=4,"R",VLOOKUP(G6,'Numbering Conventions'!$I$6:$J$15,2,0))</f>
        <v>R</v>
      </c>
      <c r="E6" t="str">
        <f t="shared" si="2"/>
        <v>NBR</v>
      </c>
      <c r="F6">
        <v>101</v>
      </c>
      <c r="G6">
        <v>5101</v>
      </c>
      <c r="H6" s="10">
        <f>IF(G6=9,VLOOKUP(F6,'Numbering Conventions'!$R$5:$X$7,7,0),IF(G6=10,VLOOKUP(F6,'Numbering Conventions'!$R$5:$X$7,6,0),IF(LEN(G6)=4,HLOOKUP(E6,AM_Balanced_Counts!$D$4:$S$23,MATCH(INT(LEFT(G6,2)),AM_Balanced_Counts!$C$4:$C$23,0),0),VLOOKUP(A6,AM_Balanced_Counts!$C$4:$S$23,MATCH(E6,AM_Balanced_Counts!$C$4:$S$4,0),0))))</f>
        <v>67</v>
      </c>
    </row>
    <row r="7" spans="1:8" x14ac:dyDescent="0.25">
      <c r="A7">
        <f t="shared" si="0"/>
        <v>1</v>
      </c>
      <c r="B7">
        <f t="shared" si="1"/>
        <v>1</v>
      </c>
      <c r="C7" t="str">
        <f>INDEX('Numbering Conventions'!$E$6:$E$9,MATCH(B7,'Numbering Conventions'!$F$6:$F$9,0))</f>
        <v>N</v>
      </c>
      <c r="D7" t="str">
        <f>IF(LEN(G7)=4,"R",VLOOKUP(G7,'Numbering Conventions'!$I$6:$J$15,2,0))</f>
        <v>R</v>
      </c>
      <c r="E7" t="str">
        <f t="shared" si="2"/>
        <v>NBR</v>
      </c>
      <c r="F7">
        <v>101</v>
      </c>
      <c r="G7">
        <v>5201</v>
      </c>
      <c r="H7" s="10">
        <f>IF(G7=9,VLOOKUP(F7,'Numbering Conventions'!$R$5:$X$7,7,0),IF(G7=10,VLOOKUP(F7,'Numbering Conventions'!$R$5:$X$7,6,0),IF(LEN(G7)=4,HLOOKUP(E7,AM_Balanced_Counts!$D$4:$S$23,MATCH(INT(LEFT(G7,2)),AM_Balanced_Counts!$C$4:$C$23,0),0),VLOOKUP(A7,AM_Balanced_Counts!$C$4:$S$23,MATCH(E7,AM_Balanced_Counts!$C$4:$S$4,0),0))))</f>
        <v>44</v>
      </c>
    </row>
    <row r="8" spans="1:8" x14ac:dyDescent="0.25">
      <c r="A8">
        <f t="shared" si="0"/>
        <v>1</v>
      </c>
      <c r="B8">
        <f t="shared" si="1"/>
        <v>2</v>
      </c>
      <c r="C8" t="str">
        <f>INDEX('Numbering Conventions'!$E$6:$E$9,MATCH(B8,'Numbering Conventions'!$F$6:$F$9,0))</f>
        <v>S</v>
      </c>
      <c r="D8" t="str">
        <f>IF(LEN(G8)=4,"R",VLOOKUP(G8,'Numbering Conventions'!$I$6:$J$15,2,0))</f>
        <v>L</v>
      </c>
      <c r="E8" t="str">
        <f t="shared" si="2"/>
        <v>SBL</v>
      </c>
      <c r="F8">
        <v>102</v>
      </c>
      <c r="G8">
        <v>1</v>
      </c>
      <c r="H8" s="10">
        <f>IF(G8=9,VLOOKUP(F8,'Numbering Conventions'!$R$5:$X$7,7,0),IF(G8=10,VLOOKUP(F8,'Numbering Conventions'!$R$5:$X$7,6,0),IF(LEN(G8)=4,HLOOKUP(E8,AM_Balanced_Counts!$D$4:$S$23,MATCH(INT(LEFT(G8,2)),AM_Balanced_Counts!$C$4:$C$23,0),0),VLOOKUP(A8,AM_Balanced_Counts!$C$4:$S$23,MATCH(E8,AM_Balanced_Counts!$C$4:$S$4,0),0))))</f>
        <v>55</v>
      </c>
    </row>
    <row r="9" spans="1:8" x14ac:dyDescent="0.25">
      <c r="A9">
        <f t="shared" si="0"/>
        <v>1</v>
      </c>
      <c r="B9">
        <f t="shared" si="1"/>
        <v>2</v>
      </c>
      <c r="C9" t="str">
        <f>INDEX('Numbering Conventions'!$E$6:$E$9,MATCH(B9,'Numbering Conventions'!$F$6:$F$9,0))</f>
        <v>S</v>
      </c>
      <c r="D9" t="str">
        <f>IF(LEN(G9)=4,"R",VLOOKUP(G9,'Numbering Conventions'!$I$6:$J$15,2,0))</f>
        <v>T</v>
      </c>
      <c r="E9" t="str">
        <f t="shared" si="2"/>
        <v>SBT</v>
      </c>
      <c r="F9">
        <v>102</v>
      </c>
      <c r="G9">
        <v>2</v>
      </c>
      <c r="H9" s="10">
        <f>IF(G9=9,VLOOKUP(F9,'Numbering Conventions'!$R$5:$X$7,7,0),IF(G9=10,VLOOKUP(F9,'Numbering Conventions'!$R$5:$X$7,6,0),IF(LEN(G9)=4,HLOOKUP(E9,AM_Balanced_Counts!$D$4:$S$23,MATCH(INT(LEFT(G9,2)),AM_Balanced_Counts!$C$4:$C$23,0),0),VLOOKUP(A9,AM_Balanced_Counts!$C$4:$S$23,MATCH(E9,AM_Balanced_Counts!$C$4:$S$4,0),0))))</f>
        <v>719</v>
      </c>
    </row>
    <row r="10" spans="1:8" x14ac:dyDescent="0.25">
      <c r="A10">
        <f t="shared" si="0"/>
        <v>1</v>
      </c>
      <c r="B10">
        <f t="shared" si="1"/>
        <v>2</v>
      </c>
      <c r="C10" t="str">
        <f>INDEX('Numbering Conventions'!$E$6:$E$9,MATCH(B10,'Numbering Conventions'!$F$6:$F$9,0))</f>
        <v>S</v>
      </c>
      <c r="D10" t="str">
        <f>IF(LEN(G10)=4,"R",VLOOKUP(G10,'Numbering Conventions'!$I$6:$J$15,2,0))</f>
        <v>R</v>
      </c>
      <c r="E10" t="str">
        <f t="shared" si="2"/>
        <v>SBR</v>
      </c>
      <c r="F10">
        <v>102</v>
      </c>
      <c r="G10">
        <v>3</v>
      </c>
      <c r="H10" s="10">
        <f>IF(G10=9,VLOOKUP(F10,'Numbering Conventions'!$R$5:$X$7,7,0),IF(G10=10,VLOOKUP(F10,'Numbering Conventions'!$R$5:$X$7,6,0),IF(LEN(G10)=4,HLOOKUP(E10,AM_Balanced_Counts!$D$4:$S$23,MATCH(INT(LEFT(G10,2)),AM_Balanced_Counts!$C$4:$C$23,0),0),VLOOKUP(A10,AM_Balanced_Counts!$C$4:$S$23,MATCH(E10,AM_Balanced_Counts!$C$4:$S$4,0),0))))</f>
        <v>105</v>
      </c>
    </row>
    <row r="11" spans="1:8" x14ac:dyDescent="0.25">
      <c r="A11">
        <f t="shared" si="0"/>
        <v>1</v>
      </c>
      <c r="B11">
        <f t="shared" si="1"/>
        <v>2</v>
      </c>
      <c r="C11" t="str">
        <f>INDEX('Numbering Conventions'!$E$6:$E$9,MATCH(B11,'Numbering Conventions'!$F$6:$F$9,0))</f>
        <v>S</v>
      </c>
      <c r="D11" t="str">
        <f>IF(LEN(G11)=4,"R",VLOOKUP(G11,'Numbering Conventions'!$I$6:$J$15,2,0))</f>
        <v>U</v>
      </c>
      <c r="E11" t="str">
        <f t="shared" si="2"/>
        <v>SBU</v>
      </c>
      <c r="F11">
        <v>102</v>
      </c>
      <c r="G11">
        <v>4</v>
      </c>
      <c r="H11" s="10">
        <f>IF(G11=9,VLOOKUP(F11,'Numbering Conventions'!$R$5:$X$7,7,0),IF(G11=10,VLOOKUP(F11,'Numbering Conventions'!$R$5:$X$7,6,0),IF(LEN(G11)=4,HLOOKUP(E11,AM_Balanced_Counts!$D$4:$S$23,MATCH(INT(LEFT(G11,2)),AM_Balanced_Counts!$C$4:$C$23,0),0),VLOOKUP(A11,AM_Balanced_Counts!$C$4:$S$23,MATCH(E11,AM_Balanced_Counts!$C$4:$S$4,0),0))))</f>
        <v>17</v>
      </c>
    </row>
    <row r="12" spans="1:8" x14ac:dyDescent="0.25">
      <c r="A12">
        <f t="shared" si="0"/>
        <v>1</v>
      </c>
      <c r="B12">
        <f t="shared" si="1"/>
        <v>3</v>
      </c>
      <c r="C12" t="str">
        <f>INDEX('Numbering Conventions'!$E$6:$E$9,MATCH(B12,'Numbering Conventions'!$F$6:$F$9,0))</f>
        <v>E</v>
      </c>
      <c r="D12" t="str">
        <f>IF(LEN(G12)=4,"R",VLOOKUP(G12,'Numbering Conventions'!$I$6:$J$15,2,0))</f>
        <v>L</v>
      </c>
      <c r="E12" t="str">
        <f t="shared" si="2"/>
        <v>EBL</v>
      </c>
      <c r="F12">
        <v>103</v>
      </c>
      <c r="G12">
        <v>1</v>
      </c>
      <c r="H12" s="10">
        <f>IF(G12=9,VLOOKUP(F12,'Numbering Conventions'!$R$5:$X$7,7,0),IF(G12=10,VLOOKUP(F12,'Numbering Conventions'!$R$5:$X$7,6,0),IF(LEN(G12)=4,HLOOKUP(E12,AM_Balanced_Counts!$D$4:$S$23,MATCH(INT(LEFT(G12,2)),AM_Balanced_Counts!$C$4:$C$23,0),0),VLOOKUP(A12,AM_Balanced_Counts!$C$4:$S$23,MATCH(E12,AM_Balanced_Counts!$C$4:$S$4,0),0))))</f>
        <v>75</v>
      </c>
    </row>
    <row r="13" spans="1:8" x14ac:dyDescent="0.25">
      <c r="A13">
        <f t="shared" si="0"/>
        <v>1</v>
      </c>
      <c r="B13">
        <f t="shared" si="1"/>
        <v>3</v>
      </c>
      <c r="C13" t="str">
        <f>INDEX('Numbering Conventions'!$E$6:$E$9,MATCH(B13,'Numbering Conventions'!$F$6:$F$9,0))</f>
        <v>E</v>
      </c>
      <c r="D13" t="str">
        <f>IF(LEN(G13)=4,"R",VLOOKUP(G13,'Numbering Conventions'!$I$6:$J$15,2,0))</f>
        <v>T</v>
      </c>
      <c r="E13" t="str">
        <f t="shared" si="2"/>
        <v>EBT</v>
      </c>
      <c r="F13">
        <v>103</v>
      </c>
      <c r="G13">
        <v>2</v>
      </c>
      <c r="H13" s="10">
        <f>IF(G13=9,VLOOKUP(F13,'Numbering Conventions'!$R$5:$X$7,7,0),IF(G13=10,VLOOKUP(F13,'Numbering Conventions'!$R$5:$X$7,6,0),IF(LEN(G13)=4,HLOOKUP(E13,AM_Balanced_Counts!$D$4:$S$23,MATCH(INT(LEFT(G13,2)),AM_Balanced_Counts!$C$4:$C$23,0),0),VLOOKUP(A13,AM_Balanced_Counts!$C$4:$S$23,MATCH(E13,AM_Balanced_Counts!$C$4:$S$4,0),0))))</f>
        <v>19</v>
      </c>
    </row>
    <row r="14" spans="1:8" x14ac:dyDescent="0.25">
      <c r="A14">
        <f t="shared" si="0"/>
        <v>1</v>
      </c>
      <c r="B14">
        <f t="shared" si="1"/>
        <v>3</v>
      </c>
      <c r="C14" t="str">
        <f>INDEX('Numbering Conventions'!$E$6:$E$9,MATCH(B14,'Numbering Conventions'!$F$6:$F$9,0))</f>
        <v>E</v>
      </c>
      <c r="D14" t="str">
        <f>IF(LEN(G14)=4,"R",VLOOKUP(G14,'Numbering Conventions'!$I$6:$J$15,2,0))</f>
        <v>R</v>
      </c>
      <c r="E14" t="str">
        <f t="shared" si="2"/>
        <v>EBR</v>
      </c>
      <c r="F14">
        <v>103</v>
      </c>
      <c r="G14">
        <v>3</v>
      </c>
      <c r="H14" s="10">
        <f>IF(G14=9,VLOOKUP(F14,'Numbering Conventions'!$R$5:$X$7,7,0),IF(G14=10,VLOOKUP(F14,'Numbering Conventions'!$R$5:$X$7,6,0),IF(LEN(G14)=4,HLOOKUP(E14,AM_Balanced_Counts!$D$4:$S$23,MATCH(INT(LEFT(G14,2)),AM_Balanced_Counts!$C$4:$C$23,0),0),VLOOKUP(A14,AM_Balanced_Counts!$C$4:$S$23,MATCH(E14,AM_Balanced_Counts!$C$4:$S$4,0),0))))</f>
        <v>112</v>
      </c>
    </row>
    <row r="15" spans="1:8" x14ac:dyDescent="0.25">
      <c r="A15">
        <f t="shared" si="0"/>
        <v>1</v>
      </c>
      <c r="B15">
        <f t="shared" si="1"/>
        <v>3</v>
      </c>
      <c r="C15" t="str">
        <f>INDEX('Numbering Conventions'!$E$6:$E$9,MATCH(B15,'Numbering Conventions'!$F$6:$F$9,0))</f>
        <v>E</v>
      </c>
      <c r="D15" t="str">
        <f>IF(LEN(G15)=4,"R",VLOOKUP(G15,'Numbering Conventions'!$I$6:$J$15,2,0))</f>
        <v>U</v>
      </c>
      <c r="E15" t="str">
        <f t="shared" si="2"/>
        <v>EBU</v>
      </c>
      <c r="F15">
        <v>103</v>
      </c>
      <c r="G15">
        <v>4</v>
      </c>
      <c r="H15" s="10">
        <f>IF(G15=9,VLOOKUP(F15,'Numbering Conventions'!$R$5:$X$7,7,0),IF(G15=10,VLOOKUP(F15,'Numbering Conventions'!$R$5:$X$7,6,0),IF(LEN(G15)=4,HLOOKUP(E15,AM_Balanced_Counts!$D$4:$S$23,MATCH(INT(LEFT(G15,2)),AM_Balanced_Counts!$C$4:$C$23,0),0),VLOOKUP(A15,AM_Balanced_Counts!$C$4:$S$23,MATCH(E15,AM_Balanced_Counts!$C$4:$S$4,0),0))))</f>
        <v>0</v>
      </c>
    </row>
    <row r="16" spans="1:8" x14ac:dyDescent="0.25">
      <c r="A16">
        <f t="shared" si="0"/>
        <v>1</v>
      </c>
      <c r="B16">
        <f t="shared" si="1"/>
        <v>4</v>
      </c>
      <c r="C16" t="str">
        <f>INDEX('Numbering Conventions'!$E$6:$E$9,MATCH(B16,'Numbering Conventions'!$F$6:$F$9,0))</f>
        <v>W</v>
      </c>
      <c r="D16" t="str">
        <f>IF(LEN(G16)=4,"R",VLOOKUP(G16,'Numbering Conventions'!$I$6:$J$15,2,0))</f>
        <v>L</v>
      </c>
      <c r="E16" t="str">
        <f t="shared" si="2"/>
        <v>WBL</v>
      </c>
      <c r="F16">
        <v>104</v>
      </c>
      <c r="G16">
        <v>1</v>
      </c>
      <c r="H16" s="10">
        <f>IF(G16=9,VLOOKUP(F16,'Numbering Conventions'!$R$5:$X$7,7,0),IF(G16=10,VLOOKUP(F16,'Numbering Conventions'!$R$5:$X$7,6,0),IF(LEN(G16)=4,HLOOKUP(E16,AM_Balanced_Counts!$D$4:$S$23,MATCH(INT(LEFT(G16,2)),AM_Balanced_Counts!$C$4:$C$23,0),0),VLOOKUP(A16,AM_Balanced_Counts!$C$4:$S$23,MATCH(E16,AM_Balanced_Counts!$C$4:$S$4,0),0))))</f>
        <v>139</v>
      </c>
    </row>
    <row r="17" spans="1:8" x14ac:dyDescent="0.25">
      <c r="A17">
        <f t="shared" si="0"/>
        <v>1</v>
      </c>
      <c r="B17">
        <f t="shared" si="1"/>
        <v>4</v>
      </c>
      <c r="C17" t="str">
        <f>INDEX('Numbering Conventions'!$E$6:$E$9,MATCH(B17,'Numbering Conventions'!$F$6:$F$9,0))</f>
        <v>W</v>
      </c>
      <c r="D17" t="str">
        <f>IF(LEN(G17)=4,"R",VLOOKUP(G17,'Numbering Conventions'!$I$6:$J$15,2,0))</f>
        <v>T</v>
      </c>
      <c r="E17" t="str">
        <f t="shared" si="2"/>
        <v>WBT</v>
      </c>
      <c r="F17">
        <v>104</v>
      </c>
      <c r="G17">
        <v>2</v>
      </c>
      <c r="H17" s="10">
        <f>IF(G17=9,VLOOKUP(F17,'Numbering Conventions'!$R$5:$X$7,7,0),IF(G17=10,VLOOKUP(F17,'Numbering Conventions'!$R$5:$X$7,6,0),IF(LEN(G17)=4,HLOOKUP(E17,AM_Balanced_Counts!$D$4:$S$23,MATCH(INT(LEFT(G17,2)),AM_Balanced_Counts!$C$4:$C$23,0),0),VLOOKUP(A17,AM_Balanced_Counts!$C$4:$S$23,MATCH(E17,AM_Balanced_Counts!$C$4:$S$4,0),0))))</f>
        <v>25</v>
      </c>
    </row>
    <row r="18" spans="1:8" x14ac:dyDescent="0.25">
      <c r="A18">
        <f t="shared" si="0"/>
        <v>1</v>
      </c>
      <c r="B18">
        <f t="shared" si="1"/>
        <v>4</v>
      </c>
      <c r="C18" t="str">
        <f>INDEX('Numbering Conventions'!$E$6:$E$9,MATCH(B18,'Numbering Conventions'!$F$6:$F$9,0))</f>
        <v>W</v>
      </c>
      <c r="D18" t="str">
        <f>IF(LEN(G18)=4,"R",VLOOKUP(G18,'Numbering Conventions'!$I$6:$J$15,2,0))</f>
        <v>R</v>
      </c>
      <c r="E18" t="str">
        <f t="shared" si="2"/>
        <v>WBR</v>
      </c>
      <c r="F18">
        <v>104</v>
      </c>
      <c r="G18">
        <v>3</v>
      </c>
      <c r="H18" s="10">
        <f>IF(G18=9,VLOOKUP(F18,'Numbering Conventions'!$R$5:$X$7,7,0),IF(G18=10,VLOOKUP(F18,'Numbering Conventions'!$R$5:$X$7,6,0),IF(LEN(G18)=4,HLOOKUP(E18,AM_Balanced_Counts!$D$4:$S$23,MATCH(INT(LEFT(G18,2)),AM_Balanced_Counts!$C$4:$C$23,0),0),VLOOKUP(A18,AM_Balanced_Counts!$C$4:$S$23,MATCH(E18,AM_Balanced_Counts!$C$4:$S$4,0),0))))</f>
        <v>49</v>
      </c>
    </row>
    <row r="19" spans="1:8" x14ac:dyDescent="0.25">
      <c r="A19">
        <f t="shared" si="0"/>
        <v>2</v>
      </c>
      <c r="B19">
        <f t="shared" si="1"/>
        <v>1</v>
      </c>
      <c r="C19" t="str">
        <f>INDEX('Numbering Conventions'!$E$6:$E$9,MATCH(B19,'Numbering Conventions'!$F$6:$F$9,0))</f>
        <v>N</v>
      </c>
      <c r="D19" t="str">
        <f>IF(LEN(G19)=4,"R",VLOOKUP(G19,'Numbering Conventions'!$I$6:$J$15,2,0))</f>
        <v>L</v>
      </c>
      <c r="E19" t="str">
        <f t="shared" si="2"/>
        <v>NBL</v>
      </c>
      <c r="F19">
        <v>201</v>
      </c>
      <c r="G19">
        <v>1</v>
      </c>
      <c r="H19" s="10">
        <f>IF(G19=9,VLOOKUP(F19,'Numbering Conventions'!$R$5:$X$7,7,0),IF(G19=10,VLOOKUP(F19,'Numbering Conventions'!$R$5:$X$7,6,0),IF(LEN(G19)=4,HLOOKUP(E19,AM_Balanced_Counts!$D$4:$S$23,MATCH(INT(LEFT(G19,2)),AM_Balanced_Counts!$C$4:$C$23,0),0),VLOOKUP(A19,AM_Balanced_Counts!$C$4:$S$23,MATCH(E19,AM_Balanced_Counts!$C$4:$S$4,0),0))))</f>
        <v>106</v>
      </c>
    </row>
    <row r="20" spans="1:8" x14ac:dyDescent="0.25">
      <c r="A20">
        <f t="shared" si="0"/>
        <v>2</v>
      </c>
      <c r="B20">
        <f t="shared" si="1"/>
        <v>1</v>
      </c>
      <c r="C20" t="str">
        <f>INDEX('Numbering Conventions'!$E$6:$E$9,MATCH(B20,'Numbering Conventions'!$F$6:$F$9,0))</f>
        <v>N</v>
      </c>
      <c r="D20" t="str">
        <f>IF(LEN(G20)=4,"R",VLOOKUP(G20,'Numbering Conventions'!$I$6:$J$15,2,0))</f>
        <v>R</v>
      </c>
      <c r="E20" t="str">
        <f t="shared" si="2"/>
        <v>NBR</v>
      </c>
      <c r="F20">
        <v>201</v>
      </c>
      <c r="G20">
        <v>3</v>
      </c>
      <c r="H20" s="10">
        <f>IF(G20=9,VLOOKUP(F20,'Numbering Conventions'!$R$5:$X$7,7,0),IF(G20=10,VLOOKUP(F20,'Numbering Conventions'!$R$5:$X$7,6,0),IF(LEN(G20)=4,HLOOKUP(E20,AM_Balanced_Counts!$D$4:$S$23,MATCH(INT(LEFT(G20,2)),AM_Balanced_Counts!$C$4:$C$23,0),0),VLOOKUP(A20,AM_Balanced_Counts!$C$4:$S$23,MATCH(E20,AM_Balanced_Counts!$C$4:$S$4,0),0))))</f>
        <v>496</v>
      </c>
    </row>
    <row r="21" spans="1:8" x14ac:dyDescent="0.25">
      <c r="A21">
        <f t="shared" si="0"/>
        <v>2</v>
      </c>
      <c r="B21">
        <f t="shared" si="1"/>
        <v>1</v>
      </c>
      <c r="C21" t="str">
        <f>INDEX('Numbering Conventions'!$E$6:$E$9,MATCH(B21,'Numbering Conventions'!$F$6:$F$9,0))</f>
        <v>N</v>
      </c>
      <c r="D21" t="str">
        <f>IF(LEN(G21)=4,"R",VLOOKUP(G21,'Numbering Conventions'!$I$6:$J$15,2,0))</f>
        <v>U</v>
      </c>
      <c r="E21" t="str">
        <f t="shared" si="2"/>
        <v>NBU</v>
      </c>
      <c r="F21">
        <v>201</v>
      </c>
      <c r="G21">
        <v>4</v>
      </c>
      <c r="H21" s="10">
        <f>IF(G21=9,VLOOKUP(F21,'Numbering Conventions'!$R$5:$X$7,7,0),IF(G21=10,VLOOKUP(F21,'Numbering Conventions'!$R$5:$X$7,6,0),IF(LEN(G21)=4,HLOOKUP(E21,AM_Balanced_Counts!$D$4:$S$23,MATCH(INT(LEFT(G21,2)),AM_Balanced_Counts!$C$4:$C$23,0),0),VLOOKUP(A21,AM_Balanced_Counts!$C$4:$S$23,MATCH(E21,AM_Balanced_Counts!$C$4:$S$4,0),0))))</f>
        <v>6</v>
      </c>
    </row>
    <row r="22" spans="1:8" x14ac:dyDescent="0.25">
      <c r="A22">
        <f t="shared" si="0"/>
        <v>2</v>
      </c>
      <c r="B22">
        <f t="shared" si="1"/>
        <v>1</v>
      </c>
      <c r="C22" t="str">
        <f>INDEX('Numbering Conventions'!$E$6:$E$9,MATCH(B22,'Numbering Conventions'!$F$6:$F$9,0))</f>
        <v>N</v>
      </c>
      <c r="D22" t="str">
        <f>IF(LEN(G22)=4,"R",VLOOKUP(G22,'Numbering Conventions'!$I$6:$J$15,2,0))</f>
        <v>TOD</v>
      </c>
      <c r="E22" t="str">
        <f t="shared" si="2"/>
        <v>NBTOD</v>
      </c>
      <c r="F22">
        <v>201</v>
      </c>
      <c r="G22">
        <v>9</v>
      </c>
      <c r="H22" s="10">
        <f>IF(G22=9,VLOOKUP(F22,'Numbering Conventions'!$R$5:$X$7,7,0),IF(G22=10,VLOOKUP(F22,'Numbering Conventions'!$R$5:$X$7,6,0),IF(LEN(G22)=4,HLOOKUP(E22,AM_Balanced_Counts!$D$4:$S$23,MATCH(INT(LEFT(G22,2)),AM_Balanced_Counts!$C$4:$C$23,0),0),VLOOKUP(A22,AM_Balanced_Counts!$C$4:$S$23,MATCH(E22,AM_Balanced_Counts!$C$4:$S$4,0),0))))</f>
        <v>786.47747747747746</v>
      </c>
    </row>
    <row r="23" spans="1:8" x14ac:dyDescent="0.25">
      <c r="A23">
        <f t="shared" si="0"/>
        <v>2</v>
      </c>
      <c r="B23">
        <f t="shared" si="1"/>
        <v>1</v>
      </c>
      <c r="C23" t="str">
        <f>INDEX('Numbering Conventions'!$E$6:$E$9,MATCH(B23,'Numbering Conventions'!$F$6:$F$9,0))</f>
        <v>N</v>
      </c>
      <c r="D23" t="str">
        <f>IF(LEN(G23)=4,"R",VLOOKUP(G23,'Numbering Conventions'!$I$6:$J$15,2,0))</f>
        <v>ROD</v>
      </c>
      <c r="E23" t="str">
        <f t="shared" si="2"/>
        <v>NBROD</v>
      </c>
      <c r="F23">
        <v>201</v>
      </c>
      <c r="G23">
        <v>10</v>
      </c>
      <c r="H23" s="10">
        <f>IF(G23=9,VLOOKUP(F23,'Numbering Conventions'!$R$5:$X$7,7,0),IF(G23=10,VLOOKUP(F23,'Numbering Conventions'!$R$5:$X$7,6,0),IF(LEN(G23)=4,HLOOKUP(E23,AM_Balanced_Counts!$D$4:$S$23,MATCH(INT(LEFT(G23,2)),AM_Balanced_Counts!$C$4:$C$23,0),0),VLOOKUP(A23,AM_Balanced_Counts!$C$4:$S$23,MATCH(E23,AM_Balanced_Counts!$C$4:$S$4,0),0))))</f>
        <v>18.522522522522522</v>
      </c>
    </row>
    <row r="24" spans="1:8" x14ac:dyDescent="0.25">
      <c r="A24">
        <f t="shared" si="0"/>
        <v>2</v>
      </c>
      <c r="B24">
        <f t="shared" si="1"/>
        <v>2</v>
      </c>
      <c r="C24" t="str">
        <f>INDEX('Numbering Conventions'!$E$6:$E$9,MATCH(B24,'Numbering Conventions'!$F$6:$F$9,0))</f>
        <v>S</v>
      </c>
      <c r="D24" t="str">
        <f>IF(LEN(G24)=4,"R",VLOOKUP(G24,'Numbering Conventions'!$I$6:$J$15,2,0))</f>
        <v>L</v>
      </c>
      <c r="E24" t="str">
        <f t="shared" si="2"/>
        <v>SBL</v>
      </c>
      <c r="F24">
        <v>202</v>
      </c>
      <c r="G24">
        <v>1</v>
      </c>
      <c r="H24" s="10">
        <f>IF(G24=9,VLOOKUP(F24,'Numbering Conventions'!$R$5:$X$7,7,0),IF(G24=10,VLOOKUP(F24,'Numbering Conventions'!$R$5:$X$7,6,0),IF(LEN(G24)=4,HLOOKUP(E24,AM_Balanced_Counts!$D$4:$S$23,MATCH(INT(LEFT(G24,2)),AM_Balanced_Counts!$C$4:$C$23,0),0),VLOOKUP(A24,AM_Balanced_Counts!$C$4:$S$23,MATCH(E24,AM_Balanced_Counts!$C$4:$S$4,0),0))))</f>
        <v>99</v>
      </c>
    </row>
    <row r="25" spans="1:8" x14ac:dyDescent="0.25">
      <c r="A25">
        <f t="shared" si="0"/>
        <v>2</v>
      </c>
      <c r="B25">
        <f t="shared" si="1"/>
        <v>2</v>
      </c>
      <c r="C25" t="str">
        <f>INDEX('Numbering Conventions'!$E$6:$E$9,MATCH(B25,'Numbering Conventions'!$F$6:$F$9,0))</f>
        <v>S</v>
      </c>
      <c r="D25" t="str">
        <f>IF(LEN(G25)=4,"R",VLOOKUP(G25,'Numbering Conventions'!$I$6:$J$15,2,0))</f>
        <v>T</v>
      </c>
      <c r="E25" t="str">
        <f t="shared" si="2"/>
        <v>SBT</v>
      </c>
      <c r="F25">
        <v>202</v>
      </c>
      <c r="G25">
        <v>2</v>
      </c>
      <c r="H25" s="10">
        <f>IF(G25=9,VLOOKUP(F25,'Numbering Conventions'!$R$5:$X$7,7,0),IF(G25=10,VLOOKUP(F25,'Numbering Conventions'!$R$5:$X$7,6,0),IF(LEN(G25)=4,HLOOKUP(E25,AM_Balanced_Counts!$D$4:$S$23,MATCH(INT(LEFT(G25,2)),AM_Balanced_Counts!$C$4:$C$23,0),0),VLOOKUP(A25,AM_Balanced_Counts!$C$4:$S$23,MATCH(E25,AM_Balanced_Counts!$C$4:$S$4,0),0))))</f>
        <v>310</v>
      </c>
    </row>
    <row r="26" spans="1:8" x14ac:dyDescent="0.25">
      <c r="A26">
        <f t="shared" si="0"/>
        <v>2</v>
      </c>
      <c r="B26">
        <f t="shared" si="1"/>
        <v>2</v>
      </c>
      <c r="C26" t="str">
        <f>INDEX('Numbering Conventions'!$E$6:$E$9,MATCH(B26,'Numbering Conventions'!$F$6:$F$9,0))</f>
        <v>S</v>
      </c>
      <c r="D26" t="str">
        <f>IF(LEN(G26)=4,"R",VLOOKUP(G26,'Numbering Conventions'!$I$6:$J$15,2,0))</f>
        <v>R</v>
      </c>
      <c r="E26" t="str">
        <f t="shared" si="2"/>
        <v>SBR</v>
      </c>
      <c r="F26">
        <v>202</v>
      </c>
      <c r="G26">
        <v>3</v>
      </c>
      <c r="H26" s="10">
        <f>IF(G26=9,VLOOKUP(F26,'Numbering Conventions'!$R$5:$X$7,7,0),IF(G26=10,VLOOKUP(F26,'Numbering Conventions'!$R$5:$X$7,6,0),IF(LEN(G26)=4,HLOOKUP(E26,AM_Balanced_Counts!$D$4:$S$23,MATCH(INT(LEFT(G26,2)),AM_Balanced_Counts!$C$4:$C$23,0),0),VLOOKUP(A26,AM_Balanced_Counts!$C$4:$S$23,MATCH(E26,AM_Balanced_Counts!$C$4:$S$4,0),0))))</f>
        <v>237</v>
      </c>
    </row>
    <row r="27" spans="1:8" x14ac:dyDescent="0.25">
      <c r="A27">
        <f t="shared" si="0"/>
        <v>2</v>
      </c>
      <c r="B27">
        <f t="shared" si="1"/>
        <v>2</v>
      </c>
      <c r="C27" t="str">
        <f>INDEX('Numbering Conventions'!$E$6:$E$9,MATCH(B27,'Numbering Conventions'!$F$6:$F$9,0))</f>
        <v>S</v>
      </c>
      <c r="D27" t="str">
        <f>IF(LEN(G27)=4,"R",VLOOKUP(G27,'Numbering Conventions'!$I$6:$J$15,2,0))</f>
        <v>U</v>
      </c>
      <c r="E27" t="str">
        <f t="shared" si="2"/>
        <v>SBU</v>
      </c>
      <c r="F27">
        <v>202</v>
      </c>
      <c r="G27">
        <v>4</v>
      </c>
      <c r="H27" s="10">
        <f>IF(G27=9,VLOOKUP(F27,'Numbering Conventions'!$R$5:$X$7,7,0),IF(G27=10,VLOOKUP(F27,'Numbering Conventions'!$R$5:$X$7,6,0),IF(LEN(G27)=4,HLOOKUP(E27,AM_Balanced_Counts!$D$4:$S$23,MATCH(INT(LEFT(G27,2)),AM_Balanced_Counts!$C$4:$C$23,0),0),VLOOKUP(A27,AM_Balanced_Counts!$C$4:$S$23,MATCH(E27,AM_Balanced_Counts!$C$4:$S$4,0),0))))</f>
        <v>0</v>
      </c>
    </row>
    <row r="28" spans="1:8" x14ac:dyDescent="0.25">
      <c r="A28">
        <f t="shared" si="0"/>
        <v>2</v>
      </c>
      <c r="B28">
        <f t="shared" si="1"/>
        <v>3</v>
      </c>
      <c r="C28" t="str">
        <f>INDEX('Numbering Conventions'!$E$6:$E$9,MATCH(B28,'Numbering Conventions'!$F$6:$F$9,0))</f>
        <v>E</v>
      </c>
      <c r="D28" t="str">
        <f>IF(LEN(G28)=4,"R",VLOOKUP(G28,'Numbering Conventions'!$I$6:$J$15,2,0))</f>
        <v>T</v>
      </c>
      <c r="E28" t="str">
        <f t="shared" si="2"/>
        <v>EBT</v>
      </c>
      <c r="F28">
        <v>203</v>
      </c>
      <c r="G28">
        <v>2</v>
      </c>
      <c r="H28" s="10">
        <f>IF(G28=9,VLOOKUP(F28,'Numbering Conventions'!$R$5:$X$7,7,0),IF(G28=10,VLOOKUP(F28,'Numbering Conventions'!$R$5:$X$7,6,0),IF(LEN(G28)=4,HLOOKUP(E28,AM_Balanced_Counts!$D$4:$S$23,MATCH(INT(LEFT(G28,2)),AM_Balanced_Counts!$C$4:$C$23,0),0),VLOOKUP(A28,AM_Balanced_Counts!$C$4:$S$23,MATCH(E28,AM_Balanced_Counts!$C$4:$S$4,0),0))))</f>
        <v>525</v>
      </c>
    </row>
    <row r="29" spans="1:8" x14ac:dyDescent="0.25">
      <c r="A29">
        <f t="shared" si="0"/>
        <v>2</v>
      </c>
      <c r="B29">
        <f t="shared" si="1"/>
        <v>3</v>
      </c>
      <c r="C29" t="str">
        <f>INDEX('Numbering Conventions'!$E$6:$E$9,MATCH(B29,'Numbering Conventions'!$F$6:$F$9,0))</f>
        <v>E</v>
      </c>
      <c r="D29" t="str">
        <f>IF(LEN(G29)=4,"R",VLOOKUP(G29,'Numbering Conventions'!$I$6:$J$15,2,0))</f>
        <v>R</v>
      </c>
      <c r="E29" t="str">
        <f t="shared" si="2"/>
        <v>EBR</v>
      </c>
      <c r="F29">
        <v>203</v>
      </c>
      <c r="G29">
        <v>3</v>
      </c>
      <c r="H29" s="10">
        <f>IF(G29=9,VLOOKUP(F29,'Numbering Conventions'!$R$5:$X$7,7,0),IF(G29=10,VLOOKUP(F29,'Numbering Conventions'!$R$5:$X$7,6,0),IF(LEN(G29)=4,HLOOKUP(E29,AM_Balanced_Counts!$D$4:$S$23,MATCH(INT(LEFT(G29,2)),AM_Balanced_Counts!$C$4:$C$23,0),0),VLOOKUP(A29,AM_Balanced_Counts!$C$4:$S$23,MATCH(E29,AM_Balanced_Counts!$C$4:$S$4,0),0))))</f>
        <v>411</v>
      </c>
    </row>
    <row r="30" spans="1:8" x14ac:dyDescent="0.25">
      <c r="A30">
        <f t="shared" si="0"/>
        <v>2</v>
      </c>
      <c r="B30">
        <f t="shared" si="1"/>
        <v>3</v>
      </c>
      <c r="C30" t="str">
        <f>INDEX('Numbering Conventions'!$E$6:$E$9,MATCH(B30,'Numbering Conventions'!$F$6:$F$9,0))</f>
        <v>E</v>
      </c>
      <c r="D30" t="str">
        <f>IF(LEN(G30)=4,"R",VLOOKUP(G30,'Numbering Conventions'!$I$6:$J$15,2,0))</f>
        <v>U</v>
      </c>
      <c r="E30" t="str">
        <f t="shared" si="2"/>
        <v>EBU</v>
      </c>
      <c r="F30">
        <v>203</v>
      </c>
      <c r="G30">
        <v>4</v>
      </c>
      <c r="H30" s="10">
        <f>IF(G30=9,VLOOKUP(F30,'Numbering Conventions'!$R$5:$X$7,7,0),IF(G30=10,VLOOKUP(F30,'Numbering Conventions'!$R$5:$X$7,6,0),IF(LEN(G30)=4,HLOOKUP(E30,AM_Balanced_Counts!$D$4:$S$23,MATCH(INT(LEFT(G30,2)),AM_Balanced_Counts!$C$4:$C$23,0),0),VLOOKUP(A30,AM_Balanced_Counts!$C$4:$S$23,MATCH(E30,AM_Balanced_Counts!$C$4:$S$4,0),0))))</f>
        <v>0</v>
      </c>
    </row>
    <row r="31" spans="1:8" x14ac:dyDescent="0.25">
      <c r="A31">
        <f t="shared" si="0"/>
        <v>2</v>
      </c>
      <c r="B31">
        <f t="shared" si="1"/>
        <v>3</v>
      </c>
      <c r="C31" t="str">
        <f>INDEX('Numbering Conventions'!$E$6:$E$9,MATCH(B31,'Numbering Conventions'!$F$6:$F$9,0))</f>
        <v>E</v>
      </c>
      <c r="D31" t="str">
        <f>IF(LEN(G31)=4,"R",VLOOKUP(G31,'Numbering Conventions'!$I$6:$J$15,2,0))</f>
        <v>TOD</v>
      </c>
      <c r="E31" t="str">
        <f t="shared" si="2"/>
        <v>EBTOD</v>
      </c>
      <c r="F31">
        <v>203</v>
      </c>
      <c r="G31">
        <v>9</v>
      </c>
      <c r="H31" s="10">
        <f>IF(G31=9,VLOOKUP(F31,'Numbering Conventions'!$R$5:$X$7,7,0),IF(G31=10,VLOOKUP(F31,'Numbering Conventions'!$R$5:$X$7,6,0),IF(LEN(G31)=4,HLOOKUP(E31,AM_Balanced_Counts!$D$4:$S$23,MATCH(INT(LEFT(G31,2)),AM_Balanced_Counts!$C$4:$C$23,0),0),VLOOKUP(A31,AM_Balanced_Counts!$C$4:$S$23,MATCH(E31,AM_Balanced_Counts!$C$4:$S$4,0),0))))</f>
        <v>180.16216216216216</v>
      </c>
    </row>
    <row r="32" spans="1:8" x14ac:dyDescent="0.25">
      <c r="A32">
        <f t="shared" si="0"/>
        <v>2</v>
      </c>
      <c r="B32">
        <f t="shared" si="1"/>
        <v>3</v>
      </c>
      <c r="C32" t="str">
        <f>INDEX('Numbering Conventions'!$E$6:$E$9,MATCH(B32,'Numbering Conventions'!$F$6:$F$9,0))</f>
        <v>E</v>
      </c>
      <c r="D32" t="str">
        <f>IF(LEN(G32)=4,"R",VLOOKUP(G32,'Numbering Conventions'!$I$6:$J$15,2,0))</f>
        <v>ROD</v>
      </c>
      <c r="E32" t="str">
        <f t="shared" si="2"/>
        <v>EBROD</v>
      </c>
      <c r="F32">
        <v>203</v>
      </c>
      <c r="G32">
        <v>10</v>
      </c>
      <c r="H32" s="10">
        <f>IF(G32=9,VLOOKUP(F32,'Numbering Conventions'!$R$5:$X$7,7,0),IF(G32=10,VLOOKUP(F32,'Numbering Conventions'!$R$5:$X$7,6,0),IF(LEN(G32)=4,HLOOKUP(E32,AM_Balanced_Counts!$D$4:$S$23,MATCH(INT(LEFT(G32,2)),AM_Balanced_Counts!$C$4:$C$23,0),0),VLOOKUP(A32,AM_Balanced_Counts!$C$4:$S$23,MATCH(E32,AM_Balanced_Counts!$C$4:$S$4,0),0))))</f>
        <v>20.837837837837839</v>
      </c>
    </row>
    <row r="33" spans="1:8" x14ac:dyDescent="0.25">
      <c r="A33">
        <f t="shared" si="0"/>
        <v>2</v>
      </c>
      <c r="B33">
        <f t="shared" si="1"/>
        <v>4</v>
      </c>
      <c r="C33" t="str">
        <f>INDEX('Numbering Conventions'!$E$6:$E$9,MATCH(B33,'Numbering Conventions'!$F$6:$F$9,0))</f>
        <v>W</v>
      </c>
      <c r="D33" t="str">
        <f>IF(LEN(G33)=4,"R",VLOOKUP(G33,'Numbering Conventions'!$I$6:$J$15,2,0))</f>
        <v>L</v>
      </c>
      <c r="E33" t="str">
        <f t="shared" si="2"/>
        <v>WBL</v>
      </c>
      <c r="F33">
        <v>204</v>
      </c>
      <c r="G33">
        <v>1</v>
      </c>
      <c r="H33" s="10">
        <f>IF(G33=9,VLOOKUP(F33,'Numbering Conventions'!$R$5:$X$7,7,0),IF(G33=10,VLOOKUP(F33,'Numbering Conventions'!$R$5:$X$7,6,0),IF(LEN(G33)=4,HLOOKUP(E33,AM_Balanced_Counts!$D$4:$S$23,MATCH(INT(LEFT(G33,2)),AM_Balanced_Counts!$C$4:$C$23,0),0),VLOOKUP(A33,AM_Balanced_Counts!$C$4:$S$23,MATCH(E33,AM_Balanced_Counts!$C$4:$S$4,0),0))))</f>
        <v>368</v>
      </c>
    </row>
    <row r="34" spans="1:8" x14ac:dyDescent="0.25">
      <c r="A34">
        <f t="shared" si="0"/>
        <v>2</v>
      </c>
      <c r="B34">
        <f t="shared" si="1"/>
        <v>4</v>
      </c>
      <c r="C34" t="str">
        <f>INDEX('Numbering Conventions'!$E$6:$E$9,MATCH(B34,'Numbering Conventions'!$F$6:$F$9,0))</f>
        <v>W</v>
      </c>
      <c r="D34" t="str">
        <f>IF(LEN(G34)=4,"R",VLOOKUP(G34,'Numbering Conventions'!$I$6:$J$15,2,0))</f>
        <v>T</v>
      </c>
      <c r="E34" t="str">
        <f t="shared" si="2"/>
        <v>WBT</v>
      </c>
      <c r="F34">
        <v>204</v>
      </c>
      <c r="G34">
        <v>2</v>
      </c>
      <c r="H34" s="10">
        <f>IF(G34=9,VLOOKUP(F34,'Numbering Conventions'!$R$5:$X$7,7,0),IF(G34=10,VLOOKUP(F34,'Numbering Conventions'!$R$5:$X$7,6,0),IF(LEN(G34)=4,HLOOKUP(E34,AM_Balanced_Counts!$D$4:$S$23,MATCH(INT(LEFT(G34,2)),AM_Balanced_Counts!$C$4:$C$23,0),0),VLOOKUP(A34,AM_Balanced_Counts!$C$4:$S$23,MATCH(E34,AM_Balanced_Counts!$C$4:$S$4,0),0))))</f>
        <v>291</v>
      </c>
    </row>
    <row r="35" spans="1:8" x14ac:dyDescent="0.25">
      <c r="A35">
        <f t="shared" si="0"/>
        <v>2</v>
      </c>
      <c r="B35">
        <f t="shared" si="1"/>
        <v>4</v>
      </c>
      <c r="C35" t="str">
        <f>INDEX('Numbering Conventions'!$E$6:$E$9,MATCH(B35,'Numbering Conventions'!$F$6:$F$9,0))</f>
        <v>W</v>
      </c>
      <c r="D35" t="str">
        <f>IF(LEN(G35)=4,"R",VLOOKUP(G35,'Numbering Conventions'!$I$6:$J$15,2,0))</f>
        <v>U</v>
      </c>
      <c r="E35" t="str">
        <f t="shared" si="2"/>
        <v>WBU</v>
      </c>
      <c r="F35">
        <v>204</v>
      </c>
      <c r="G35">
        <v>4</v>
      </c>
      <c r="H35" s="10">
        <f>IF(G35=9,VLOOKUP(F35,'Numbering Conventions'!$R$5:$X$7,7,0),IF(G35=10,VLOOKUP(F35,'Numbering Conventions'!$R$5:$X$7,6,0),IF(LEN(G35)=4,HLOOKUP(E35,AM_Balanced_Counts!$D$4:$S$23,MATCH(INT(LEFT(G35,2)),AM_Balanced_Counts!$C$4:$C$23,0),0),VLOOKUP(A35,AM_Balanced_Counts!$C$4:$S$23,MATCH(E35,AM_Balanced_Counts!$C$4:$S$4,0),0))))</f>
        <v>2</v>
      </c>
    </row>
    <row r="36" spans="1:8" x14ac:dyDescent="0.25">
      <c r="A36">
        <f t="shared" si="0"/>
        <v>2</v>
      </c>
      <c r="B36">
        <f t="shared" si="1"/>
        <v>4</v>
      </c>
      <c r="C36" t="str">
        <f>INDEX('Numbering Conventions'!$E$6:$E$9,MATCH(B36,'Numbering Conventions'!$F$6:$F$9,0))</f>
        <v>W</v>
      </c>
      <c r="D36" t="str">
        <f>IF(LEN(G36)=4,"R",VLOOKUP(G36,'Numbering Conventions'!$I$6:$J$15,2,0))</f>
        <v>TOD</v>
      </c>
      <c r="E36" t="str">
        <f t="shared" si="2"/>
        <v>WBTOD</v>
      </c>
      <c r="F36">
        <v>204</v>
      </c>
      <c r="G36">
        <v>9</v>
      </c>
      <c r="H36" s="10">
        <f>IF(G36=9,VLOOKUP(F36,'Numbering Conventions'!$R$5:$X$7,7,0),IF(G36=10,VLOOKUP(F36,'Numbering Conventions'!$R$5:$X$7,6,0),IF(LEN(G36)=4,HLOOKUP(E36,AM_Balanced_Counts!$D$4:$S$23,MATCH(INT(LEFT(G36,2)),AM_Balanced_Counts!$C$4:$C$23,0),0),VLOOKUP(A36,AM_Balanced_Counts!$C$4:$S$23,MATCH(E36,AM_Balanced_Counts!$C$4:$S$4,0),0))))</f>
        <v>533.36036036036035</v>
      </c>
    </row>
    <row r="37" spans="1:8" x14ac:dyDescent="0.25">
      <c r="A37">
        <f t="shared" si="0"/>
        <v>2</v>
      </c>
      <c r="B37">
        <f t="shared" si="1"/>
        <v>4</v>
      </c>
      <c r="C37" t="str">
        <f>INDEX('Numbering Conventions'!$E$6:$E$9,MATCH(B37,'Numbering Conventions'!$F$6:$F$9,0))</f>
        <v>W</v>
      </c>
      <c r="D37" t="str">
        <f>IF(LEN(G37)=4,"R",VLOOKUP(G37,'Numbering Conventions'!$I$6:$J$15,2,0))</f>
        <v>ROD</v>
      </c>
      <c r="E37" t="str">
        <f t="shared" si="2"/>
        <v>WBROD</v>
      </c>
      <c r="F37">
        <v>204</v>
      </c>
      <c r="G37">
        <v>10</v>
      </c>
      <c r="H37" s="10">
        <f>IF(G37=9,VLOOKUP(F37,'Numbering Conventions'!$R$5:$X$7,7,0),IF(G37=10,VLOOKUP(F37,'Numbering Conventions'!$R$5:$X$7,6,0),IF(LEN(G37)=4,HLOOKUP(E37,AM_Balanced_Counts!$D$4:$S$23,MATCH(INT(LEFT(G37,2)),AM_Balanced_Counts!$C$4:$C$23,0),0),VLOOKUP(A37,AM_Balanced_Counts!$C$4:$S$23,MATCH(E37,AM_Balanced_Counts!$C$4:$S$4,0),0))))</f>
        <v>217.63963963963965</v>
      </c>
    </row>
    <row r="38" spans="1:8" x14ac:dyDescent="0.25">
      <c r="A38">
        <f t="shared" si="0"/>
        <v>3</v>
      </c>
      <c r="B38">
        <f t="shared" si="1"/>
        <v>2</v>
      </c>
      <c r="C38" t="str">
        <f>INDEX('Numbering Conventions'!$E$6:$E$9,MATCH(B38,'Numbering Conventions'!$F$6:$F$9,0))</f>
        <v>S</v>
      </c>
      <c r="D38" t="str">
        <f>IF(LEN(G38)=4,"R",VLOOKUP(G38,'Numbering Conventions'!$I$6:$J$15,2,0))</f>
        <v>L</v>
      </c>
      <c r="E38" t="str">
        <f t="shared" si="2"/>
        <v>SBL</v>
      </c>
      <c r="F38">
        <v>302</v>
      </c>
      <c r="G38">
        <v>1</v>
      </c>
      <c r="H38" s="10">
        <f>IF(G38=9,VLOOKUP(F38,'Numbering Conventions'!$R$5:$X$7,7,0),IF(G38=10,VLOOKUP(F38,'Numbering Conventions'!$R$5:$X$7,6,0),IF(LEN(G38)=4,HLOOKUP(E38,AM_Balanced_Counts!$D$4:$S$23,MATCH(INT(LEFT(G38,2)),AM_Balanced_Counts!$C$4:$C$23,0),0),VLOOKUP(A38,AM_Balanced_Counts!$C$4:$S$23,MATCH(E38,AM_Balanced_Counts!$C$4:$S$4,0),0))))</f>
        <v>609</v>
      </c>
    </row>
    <row r="39" spans="1:8" x14ac:dyDescent="0.25">
      <c r="A39">
        <f t="shared" si="0"/>
        <v>3</v>
      </c>
      <c r="B39">
        <f t="shared" si="1"/>
        <v>2</v>
      </c>
      <c r="C39" t="str">
        <f>INDEX('Numbering Conventions'!$E$6:$E$9,MATCH(B39,'Numbering Conventions'!$F$6:$F$9,0))</f>
        <v>S</v>
      </c>
      <c r="D39" t="str">
        <f>IF(LEN(G39)=4,"R",VLOOKUP(G39,'Numbering Conventions'!$I$6:$J$15,2,0))</f>
        <v>R</v>
      </c>
      <c r="E39" t="str">
        <f t="shared" si="2"/>
        <v>SBR</v>
      </c>
      <c r="F39">
        <v>302</v>
      </c>
      <c r="G39">
        <v>3</v>
      </c>
      <c r="H39" s="10">
        <f>IF(G39=9,VLOOKUP(F39,'Numbering Conventions'!$R$5:$X$7,7,0),IF(G39=10,VLOOKUP(F39,'Numbering Conventions'!$R$5:$X$7,6,0),IF(LEN(G39)=4,HLOOKUP(E39,AM_Balanced_Counts!$D$4:$S$23,MATCH(INT(LEFT(G39,2)),AM_Balanced_Counts!$C$4:$C$23,0),0),VLOOKUP(A39,AM_Balanced_Counts!$C$4:$S$23,MATCH(E39,AM_Balanced_Counts!$C$4:$S$4,0),0))))</f>
        <v>66</v>
      </c>
    </row>
    <row r="40" spans="1:8" x14ac:dyDescent="0.25">
      <c r="A40">
        <f t="shared" si="0"/>
        <v>3</v>
      </c>
      <c r="B40">
        <f t="shared" si="1"/>
        <v>3</v>
      </c>
      <c r="C40" t="str">
        <f>INDEX('Numbering Conventions'!$E$6:$E$9,MATCH(B40,'Numbering Conventions'!$F$6:$F$9,0))</f>
        <v>E</v>
      </c>
      <c r="D40" t="str">
        <f>IF(LEN(G40)=4,"R",VLOOKUP(G40,'Numbering Conventions'!$I$6:$J$15,2,0))</f>
        <v>L</v>
      </c>
      <c r="E40" t="str">
        <f t="shared" si="2"/>
        <v>EBL</v>
      </c>
      <c r="F40">
        <v>303</v>
      </c>
      <c r="G40">
        <v>1</v>
      </c>
      <c r="H40" s="10">
        <f>IF(G40=9,VLOOKUP(F40,'Numbering Conventions'!$R$5:$X$7,7,0),IF(G40=10,VLOOKUP(F40,'Numbering Conventions'!$R$5:$X$7,6,0),IF(LEN(G40)=4,HLOOKUP(E40,AM_Balanced_Counts!$D$4:$S$23,MATCH(INT(LEFT(G40,2)),AM_Balanced_Counts!$C$4:$C$23,0),0),VLOOKUP(A40,AM_Balanced_Counts!$C$4:$S$23,MATCH(E40,AM_Balanced_Counts!$C$4:$S$4,0),0))))</f>
        <v>0</v>
      </c>
    </row>
    <row r="41" spans="1:8" x14ac:dyDescent="0.25">
      <c r="A41">
        <f t="shared" si="0"/>
        <v>3</v>
      </c>
      <c r="B41">
        <f t="shared" si="1"/>
        <v>4</v>
      </c>
      <c r="C41" t="str">
        <f>INDEX('Numbering Conventions'!$E$6:$E$9,MATCH(B41,'Numbering Conventions'!$F$6:$F$9,0))</f>
        <v>W</v>
      </c>
      <c r="D41" t="str">
        <f>IF(LEN(G41)=4,"R",VLOOKUP(G41,'Numbering Conventions'!$I$6:$J$15,2,0))</f>
        <v>T</v>
      </c>
      <c r="E41" t="str">
        <f t="shared" si="2"/>
        <v>WBT</v>
      </c>
      <c r="F41">
        <v>304</v>
      </c>
      <c r="G41">
        <v>2</v>
      </c>
      <c r="H41" s="10">
        <f>IF(G41=9,VLOOKUP(F41,'Numbering Conventions'!$R$5:$X$7,7,0),IF(G41=10,VLOOKUP(F41,'Numbering Conventions'!$R$5:$X$7,6,0),IF(LEN(G41)=4,HLOOKUP(E41,AM_Balanced_Counts!$D$4:$S$23,MATCH(INT(LEFT(G41,2)),AM_Balanced_Counts!$C$4:$C$23,0),0),VLOOKUP(A41,AM_Balanced_Counts!$C$4:$S$23,MATCH(E41,AM_Balanced_Counts!$C$4:$S$4,0),0))))</f>
        <v>604</v>
      </c>
    </row>
    <row r="42" spans="1:8" x14ac:dyDescent="0.25">
      <c r="A42">
        <f t="shared" si="0"/>
        <v>3</v>
      </c>
      <c r="B42">
        <f t="shared" si="1"/>
        <v>4</v>
      </c>
      <c r="C42" t="str">
        <f>INDEX('Numbering Conventions'!$E$6:$E$9,MATCH(B42,'Numbering Conventions'!$F$6:$F$9,0))</f>
        <v>W</v>
      </c>
      <c r="D42" t="str">
        <f>IF(LEN(G42)=4,"R",VLOOKUP(G42,'Numbering Conventions'!$I$6:$J$15,2,0))</f>
        <v>R</v>
      </c>
      <c r="E42" t="str">
        <f t="shared" si="2"/>
        <v>WBR</v>
      </c>
      <c r="F42">
        <v>304</v>
      </c>
      <c r="G42">
        <v>5301</v>
      </c>
      <c r="H42" s="10">
        <f>IF(G42=9,VLOOKUP(F42,'Numbering Conventions'!$R$5:$X$7,7,0),IF(G42=10,VLOOKUP(F42,'Numbering Conventions'!$R$5:$X$7,6,0),IF(LEN(G42)=4,HLOOKUP(E42,AM_Balanced_Counts!$D$4:$S$23,MATCH(INT(LEFT(G42,2)),AM_Balanced_Counts!$C$4:$C$23,0),0),VLOOKUP(A42,AM_Balanced_Counts!$C$4:$S$23,MATCH(E42,AM_Balanced_Counts!$C$4:$S$4,0),0))))</f>
        <v>15</v>
      </c>
    </row>
    <row r="43" spans="1:8" x14ac:dyDescent="0.25">
      <c r="A43">
        <f t="shared" si="0"/>
        <v>3</v>
      </c>
      <c r="B43">
        <f t="shared" si="1"/>
        <v>4</v>
      </c>
      <c r="C43" t="str">
        <f>INDEX('Numbering Conventions'!$E$6:$E$9,MATCH(B43,'Numbering Conventions'!$F$6:$F$9,0))</f>
        <v>W</v>
      </c>
      <c r="D43" t="str">
        <f>IF(LEN(G43)=4,"R",VLOOKUP(G43,'Numbering Conventions'!$I$6:$J$15,2,0))</f>
        <v>R</v>
      </c>
      <c r="E43" t="str">
        <f t="shared" si="2"/>
        <v>WBR</v>
      </c>
      <c r="F43">
        <v>304</v>
      </c>
      <c r="G43">
        <v>5303</v>
      </c>
      <c r="H43" s="10">
        <f>IF(G43=9,VLOOKUP(F43,'Numbering Conventions'!$R$5:$X$7,7,0),IF(G43=10,VLOOKUP(F43,'Numbering Conventions'!$R$5:$X$7,6,0),IF(LEN(G43)=4,HLOOKUP(E43,AM_Balanced_Counts!$D$4:$S$23,MATCH(INT(LEFT(G43,2)),AM_Balanced_Counts!$C$4:$C$23,0),0),VLOOKUP(A43,AM_Balanced_Counts!$C$4:$S$23,MATCH(E43,AM_Balanced_Counts!$C$4:$S$4,0),0))))</f>
        <v>15</v>
      </c>
    </row>
    <row r="44" spans="1:8" x14ac:dyDescent="0.25">
      <c r="A44">
        <f t="shared" si="0"/>
        <v>4</v>
      </c>
      <c r="B44">
        <f t="shared" si="1"/>
        <v>1</v>
      </c>
      <c r="C44" t="str">
        <f>INDEX('Numbering Conventions'!$E$6:$E$9,MATCH(B44,'Numbering Conventions'!$F$6:$F$9,0))</f>
        <v>N</v>
      </c>
      <c r="D44" t="str">
        <f>IF(LEN(G44)=4,"R",VLOOKUP(G44,'Numbering Conventions'!$I$6:$J$15,2,0))</f>
        <v>L</v>
      </c>
      <c r="E44" t="str">
        <f t="shared" si="2"/>
        <v>NBL</v>
      </c>
      <c r="F44">
        <v>401</v>
      </c>
      <c r="G44">
        <v>1</v>
      </c>
      <c r="H44" s="10">
        <f>IF(G44=9,VLOOKUP(F44,'Numbering Conventions'!$R$5:$X$7,7,0),IF(G44=10,VLOOKUP(F44,'Numbering Conventions'!$R$5:$X$7,6,0),IF(LEN(G44)=4,HLOOKUP(E44,AM_Balanced_Counts!$D$4:$S$23,MATCH(INT(LEFT(G44,2)),AM_Balanced_Counts!$C$4:$C$23,0),0),VLOOKUP(A44,AM_Balanced_Counts!$C$4:$S$23,MATCH(E44,AM_Balanced_Counts!$C$4:$S$4,0),0))))</f>
        <v>300</v>
      </c>
    </row>
    <row r="45" spans="1:8" x14ac:dyDescent="0.25">
      <c r="A45">
        <f t="shared" si="0"/>
        <v>4</v>
      </c>
      <c r="B45">
        <f t="shared" si="1"/>
        <v>1</v>
      </c>
      <c r="C45" t="str">
        <f>INDEX('Numbering Conventions'!$E$6:$E$9,MATCH(B45,'Numbering Conventions'!$F$6:$F$9,0))</f>
        <v>N</v>
      </c>
      <c r="D45" t="str">
        <f>IF(LEN(G45)=4,"R",VLOOKUP(G45,'Numbering Conventions'!$I$6:$J$15,2,0))</f>
        <v>T</v>
      </c>
      <c r="E45" t="str">
        <f t="shared" si="2"/>
        <v>NBT</v>
      </c>
      <c r="F45">
        <v>401</v>
      </c>
      <c r="G45">
        <v>2</v>
      </c>
      <c r="H45" s="10">
        <f>IF(G45=9,VLOOKUP(F45,'Numbering Conventions'!$R$5:$X$7,7,0),IF(G45=10,VLOOKUP(F45,'Numbering Conventions'!$R$5:$X$7,6,0),IF(LEN(G45)=4,HLOOKUP(E45,AM_Balanced_Counts!$D$4:$S$23,MATCH(INT(LEFT(G45,2)),AM_Balanced_Counts!$C$4:$C$23,0),0),VLOOKUP(A45,AM_Balanced_Counts!$C$4:$S$23,MATCH(E45,AM_Balanced_Counts!$C$4:$S$4,0),0))))</f>
        <v>57</v>
      </c>
    </row>
    <row r="46" spans="1:8" x14ac:dyDescent="0.25">
      <c r="A46">
        <f t="shared" si="0"/>
        <v>4</v>
      </c>
      <c r="B46">
        <f t="shared" si="1"/>
        <v>1</v>
      </c>
      <c r="C46" t="str">
        <f>INDEX('Numbering Conventions'!$E$6:$E$9,MATCH(B46,'Numbering Conventions'!$F$6:$F$9,0))</f>
        <v>N</v>
      </c>
      <c r="D46" t="str">
        <f>IF(LEN(G46)=4,"R",VLOOKUP(G46,'Numbering Conventions'!$I$6:$J$15,2,0))</f>
        <v>R</v>
      </c>
      <c r="E46" t="str">
        <f t="shared" si="2"/>
        <v>NBR</v>
      </c>
      <c r="F46">
        <v>401</v>
      </c>
      <c r="G46">
        <v>3</v>
      </c>
      <c r="H46" s="10">
        <f>IF(G46=9,VLOOKUP(F46,'Numbering Conventions'!$R$5:$X$7,7,0),IF(G46=10,VLOOKUP(F46,'Numbering Conventions'!$R$5:$X$7,6,0),IF(LEN(G46)=4,HLOOKUP(E46,AM_Balanced_Counts!$D$4:$S$23,MATCH(INT(LEFT(G46,2)),AM_Balanced_Counts!$C$4:$C$23,0),0),VLOOKUP(A46,AM_Balanced_Counts!$C$4:$S$23,MATCH(E46,AM_Balanced_Counts!$C$4:$S$4,0),0))))</f>
        <v>107</v>
      </c>
    </row>
    <row r="47" spans="1:8" x14ac:dyDescent="0.25">
      <c r="A47">
        <f t="shared" si="0"/>
        <v>4</v>
      </c>
      <c r="B47">
        <f t="shared" si="1"/>
        <v>1</v>
      </c>
      <c r="C47" t="str">
        <f>INDEX('Numbering Conventions'!$E$6:$E$9,MATCH(B47,'Numbering Conventions'!$F$6:$F$9,0))</f>
        <v>N</v>
      </c>
      <c r="D47" t="str">
        <f>IF(LEN(G47)=4,"R",VLOOKUP(G47,'Numbering Conventions'!$I$6:$J$15,2,0))</f>
        <v>U</v>
      </c>
      <c r="E47" t="str">
        <f t="shared" si="2"/>
        <v>NBU</v>
      </c>
      <c r="F47">
        <v>401</v>
      </c>
      <c r="G47">
        <v>4</v>
      </c>
      <c r="H47" s="10">
        <f>IF(G47=9,VLOOKUP(F47,'Numbering Conventions'!$R$5:$X$7,7,0),IF(G47=10,VLOOKUP(F47,'Numbering Conventions'!$R$5:$X$7,6,0),IF(LEN(G47)=4,HLOOKUP(E47,AM_Balanced_Counts!$D$4:$S$23,MATCH(INT(LEFT(G47,2)),AM_Balanced_Counts!$C$4:$C$23,0),0),VLOOKUP(A47,AM_Balanced_Counts!$C$4:$S$23,MATCH(E47,AM_Balanced_Counts!$C$4:$S$4,0),0))))</f>
        <v>0</v>
      </c>
    </row>
    <row r="48" spans="1:8" x14ac:dyDescent="0.25">
      <c r="A48">
        <f t="shared" si="0"/>
        <v>4</v>
      </c>
      <c r="B48">
        <f t="shared" si="1"/>
        <v>2</v>
      </c>
      <c r="C48" t="str">
        <f>INDEX('Numbering Conventions'!$E$6:$E$9,MATCH(B48,'Numbering Conventions'!$F$6:$F$9,0))</f>
        <v>S</v>
      </c>
      <c r="D48" t="str">
        <f>IF(LEN(G48)=4,"R",VLOOKUP(G48,'Numbering Conventions'!$I$6:$J$15,2,0))</f>
        <v>L</v>
      </c>
      <c r="E48" t="str">
        <f t="shared" si="2"/>
        <v>SBL</v>
      </c>
      <c r="F48">
        <v>402</v>
      </c>
      <c r="G48">
        <v>1</v>
      </c>
      <c r="H48" s="10">
        <f>IF(G48=9,VLOOKUP(F48,'Numbering Conventions'!$R$5:$X$7,7,0),IF(G48=10,VLOOKUP(F48,'Numbering Conventions'!$R$5:$X$7,6,0),IF(LEN(G48)=4,HLOOKUP(E48,AM_Balanced_Counts!$D$4:$S$23,MATCH(INT(LEFT(G48,2)),AM_Balanced_Counts!$C$4:$C$23,0),0),VLOOKUP(A48,AM_Balanced_Counts!$C$4:$S$23,MATCH(E48,AM_Balanced_Counts!$C$4:$S$4,0),0))))</f>
        <v>101</v>
      </c>
    </row>
    <row r="49" spans="1:9" x14ac:dyDescent="0.25">
      <c r="A49">
        <f t="shared" si="0"/>
        <v>4</v>
      </c>
      <c r="B49">
        <f t="shared" si="1"/>
        <v>2</v>
      </c>
      <c r="C49" t="str">
        <f>INDEX('Numbering Conventions'!$E$6:$E$9,MATCH(B49,'Numbering Conventions'!$F$6:$F$9,0))</f>
        <v>S</v>
      </c>
      <c r="D49" t="str">
        <f>IF(LEN(G49)=4,"R",VLOOKUP(G49,'Numbering Conventions'!$I$6:$J$15,2,0))</f>
        <v>T</v>
      </c>
      <c r="E49" t="str">
        <f t="shared" si="2"/>
        <v>SBT</v>
      </c>
      <c r="F49">
        <v>402</v>
      </c>
      <c r="G49">
        <v>2</v>
      </c>
      <c r="H49" s="10">
        <f>IF(G49=9,VLOOKUP(F49,'Numbering Conventions'!$R$5:$X$7,7,0),IF(G49=10,VLOOKUP(F49,'Numbering Conventions'!$R$5:$X$7,6,0),IF(LEN(G49)=4,HLOOKUP(E49,AM_Balanced_Counts!$D$4:$S$23,MATCH(INT(LEFT(G49,2)),AM_Balanced_Counts!$C$4:$C$23,0),0),VLOOKUP(A49,AM_Balanced_Counts!$C$4:$S$23,MATCH(E49,AM_Balanced_Counts!$C$4:$S$4,0),0))))</f>
        <v>37</v>
      </c>
    </row>
    <row r="50" spans="1:9" x14ac:dyDescent="0.25">
      <c r="A50">
        <f t="shared" si="0"/>
        <v>4</v>
      </c>
      <c r="B50">
        <f t="shared" si="1"/>
        <v>2</v>
      </c>
      <c r="C50" t="str">
        <f>INDEX('Numbering Conventions'!$E$6:$E$9,MATCH(B50,'Numbering Conventions'!$F$6:$F$9,0))</f>
        <v>S</v>
      </c>
      <c r="D50" t="str">
        <f>IF(LEN(G50)=4,"R",VLOOKUP(G50,'Numbering Conventions'!$I$6:$J$15,2,0))</f>
        <v>R</v>
      </c>
      <c r="E50" t="str">
        <f t="shared" si="2"/>
        <v>SBR</v>
      </c>
      <c r="F50">
        <v>402</v>
      </c>
      <c r="G50">
        <v>3</v>
      </c>
      <c r="H50" s="10">
        <f>IF(G50=9,VLOOKUP(F50,'Numbering Conventions'!$R$5:$X$7,7,0),IF(G50=10,VLOOKUP(F50,'Numbering Conventions'!$R$5:$X$7,6,0),IF(LEN(G50)=4,HLOOKUP(E50,AM_Balanced_Counts!$D$4:$S$23,MATCH(INT(LEFT(G50,2)),AM_Balanced_Counts!$C$4:$C$23,0),0),VLOOKUP(A50,AM_Balanced_Counts!$C$4:$S$23,MATCH(E50,AM_Balanced_Counts!$C$4:$S$4,0),0))))</f>
        <v>139</v>
      </c>
    </row>
    <row r="51" spans="1:9" x14ac:dyDescent="0.25">
      <c r="A51">
        <f t="shared" si="0"/>
        <v>4</v>
      </c>
      <c r="B51">
        <f t="shared" si="1"/>
        <v>3</v>
      </c>
      <c r="C51" t="str">
        <f>INDEX('Numbering Conventions'!$E$6:$E$9,MATCH(B51,'Numbering Conventions'!$F$6:$F$9,0))</f>
        <v>E</v>
      </c>
      <c r="D51" t="str">
        <f>IF(LEN(G51)=4,"R",VLOOKUP(G51,'Numbering Conventions'!$I$6:$J$15,2,0))</f>
        <v>L</v>
      </c>
      <c r="E51" t="str">
        <f t="shared" si="2"/>
        <v>EBL</v>
      </c>
      <c r="F51">
        <v>403</v>
      </c>
      <c r="G51">
        <v>1</v>
      </c>
      <c r="H51" s="10">
        <f>IF(G51=9,VLOOKUP(F51,'Numbering Conventions'!$R$5:$X$7,7,0),IF(G51=10,VLOOKUP(F51,'Numbering Conventions'!$R$5:$X$7,6,0),IF(LEN(G51)=4,HLOOKUP(E51,AM_Balanced_Counts!$D$4:$S$23,MATCH(INT(LEFT(G51,2)),AM_Balanced_Counts!$C$4:$C$23,0),0),VLOOKUP(A51,AM_Balanced_Counts!$C$4:$S$23,MATCH(E51,AM_Balanced_Counts!$C$4:$S$4,0),0))))</f>
        <v>136</v>
      </c>
    </row>
    <row r="52" spans="1:9" x14ac:dyDescent="0.25">
      <c r="A52">
        <f t="shared" si="0"/>
        <v>4</v>
      </c>
      <c r="B52">
        <f t="shared" si="1"/>
        <v>3</v>
      </c>
      <c r="C52" t="str">
        <f>INDEX('Numbering Conventions'!$E$6:$E$9,MATCH(B52,'Numbering Conventions'!$F$6:$F$9,0))</f>
        <v>E</v>
      </c>
      <c r="D52" t="str">
        <f>IF(LEN(G52)=4,"R",VLOOKUP(G52,'Numbering Conventions'!$I$6:$J$15,2,0))</f>
        <v>T</v>
      </c>
      <c r="E52" t="str">
        <f t="shared" si="2"/>
        <v>EBT</v>
      </c>
      <c r="F52">
        <v>403</v>
      </c>
      <c r="G52">
        <v>2</v>
      </c>
      <c r="H52" s="10">
        <f>IF(G52=9,VLOOKUP(F52,'Numbering Conventions'!$R$5:$X$7,7,0),IF(G52=10,VLOOKUP(F52,'Numbering Conventions'!$R$5:$X$7,6,0),IF(LEN(G52)=4,HLOOKUP(E52,AM_Balanced_Counts!$D$4:$S$23,MATCH(INT(LEFT(G52,2)),AM_Balanced_Counts!$C$4:$C$23,0),0),VLOOKUP(A52,AM_Balanced_Counts!$C$4:$S$23,MATCH(E52,AM_Balanced_Counts!$C$4:$S$4,0),0))))</f>
        <v>1156</v>
      </c>
    </row>
    <row r="53" spans="1:9" x14ac:dyDescent="0.25">
      <c r="A53">
        <f t="shared" si="0"/>
        <v>4</v>
      </c>
      <c r="B53">
        <f t="shared" si="1"/>
        <v>3</v>
      </c>
      <c r="C53" t="str">
        <f>INDEX('Numbering Conventions'!$E$6:$E$9,MATCH(B53,'Numbering Conventions'!$F$6:$F$9,0))</f>
        <v>E</v>
      </c>
      <c r="D53" t="str">
        <f>IF(LEN(G53)=4,"R",VLOOKUP(G53,'Numbering Conventions'!$I$6:$J$15,2,0))</f>
        <v>R</v>
      </c>
      <c r="E53" t="str">
        <f t="shared" si="2"/>
        <v>EBR</v>
      </c>
      <c r="F53">
        <v>403</v>
      </c>
      <c r="G53">
        <v>3</v>
      </c>
      <c r="H53" s="10">
        <f>IF(G53=9,VLOOKUP(F53,'Numbering Conventions'!$R$5:$X$7,7,0),IF(G53=10,VLOOKUP(F53,'Numbering Conventions'!$R$5:$X$7,6,0),IF(LEN(G53)=4,HLOOKUP(E53,AM_Balanced_Counts!$D$4:$S$23,MATCH(INT(LEFT(G53,2)),AM_Balanced_Counts!$C$4:$C$23,0),0),VLOOKUP(A53,AM_Balanced_Counts!$C$4:$S$23,MATCH(E53,AM_Balanced_Counts!$C$4:$S$4,0),0))))</f>
        <v>474</v>
      </c>
    </row>
    <row r="54" spans="1:9" x14ac:dyDescent="0.25">
      <c r="A54">
        <f t="shared" si="0"/>
        <v>4</v>
      </c>
      <c r="B54">
        <f t="shared" si="1"/>
        <v>3</v>
      </c>
      <c r="C54" t="str">
        <f>INDEX('Numbering Conventions'!$E$6:$E$9,MATCH(B54,'Numbering Conventions'!$F$6:$F$9,0))</f>
        <v>E</v>
      </c>
      <c r="D54" t="str">
        <f>IF(LEN(G54)=4,"R",VLOOKUP(G54,'Numbering Conventions'!$I$6:$J$15,2,0))</f>
        <v>U</v>
      </c>
      <c r="E54" t="str">
        <f t="shared" si="2"/>
        <v>EBU</v>
      </c>
      <c r="F54">
        <v>403</v>
      </c>
      <c r="G54">
        <v>4</v>
      </c>
      <c r="H54" s="10">
        <f>IF(G54=9,VLOOKUP(F54,'Numbering Conventions'!$R$5:$X$7,7,0),IF(G54=10,VLOOKUP(F54,'Numbering Conventions'!$R$5:$X$7,6,0),IF(LEN(G54)=4,HLOOKUP(E54,AM_Balanced_Counts!$D$4:$S$23,MATCH(INT(LEFT(G54,2)),AM_Balanced_Counts!$C$4:$C$23,0),0),VLOOKUP(A54,AM_Balanced_Counts!$C$4:$S$23,MATCH(E54,AM_Balanced_Counts!$C$4:$S$4,0),0))))</f>
        <v>11</v>
      </c>
    </row>
    <row r="55" spans="1:9" x14ac:dyDescent="0.25">
      <c r="A55">
        <f t="shared" si="0"/>
        <v>4</v>
      </c>
      <c r="B55">
        <f t="shared" si="1"/>
        <v>4</v>
      </c>
      <c r="C55" t="str">
        <f>INDEX('Numbering Conventions'!$E$6:$E$9,MATCH(B55,'Numbering Conventions'!$F$6:$F$9,0))</f>
        <v>W</v>
      </c>
      <c r="D55" t="str">
        <f>IF(LEN(G55)=4,"R",VLOOKUP(G55,'Numbering Conventions'!$I$6:$J$15,2,0))</f>
        <v>L</v>
      </c>
      <c r="E55" t="str">
        <f t="shared" si="2"/>
        <v>WBL</v>
      </c>
      <c r="F55">
        <v>404</v>
      </c>
      <c r="G55">
        <v>1</v>
      </c>
      <c r="H55" s="10">
        <f>IF(G55=9,VLOOKUP(F55,'Numbering Conventions'!$R$5:$X$7,7,0),IF(G55=10,VLOOKUP(F55,'Numbering Conventions'!$R$5:$X$7,6,0),IF(LEN(G55)=4,HLOOKUP(E55,AM_Balanced_Counts!$D$4:$S$23,MATCH(INT(LEFT(G55,2)),AM_Balanced_Counts!$C$4:$C$23,0),0),VLOOKUP(A55,AM_Balanced_Counts!$C$4:$S$23,MATCH(E55,AM_Balanced_Counts!$C$4:$S$4,0),0))))</f>
        <v>133</v>
      </c>
    </row>
    <row r="56" spans="1:9" x14ac:dyDescent="0.25">
      <c r="A56">
        <f t="shared" si="0"/>
        <v>4</v>
      </c>
      <c r="B56">
        <f t="shared" si="1"/>
        <v>4</v>
      </c>
      <c r="C56" t="str">
        <f>INDEX('Numbering Conventions'!$E$6:$E$9,MATCH(B56,'Numbering Conventions'!$F$6:$F$9,0))</f>
        <v>W</v>
      </c>
      <c r="D56" t="str">
        <f>IF(LEN(G56)=4,"R",VLOOKUP(G56,'Numbering Conventions'!$I$6:$J$15,2,0))</f>
        <v>T</v>
      </c>
      <c r="E56" t="str">
        <f t="shared" si="2"/>
        <v>WBT</v>
      </c>
      <c r="F56">
        <v>404</v>
      </c>
      <c r="G56">
        <v>2</v>
      </c>
      <c r="H56" s="10">
        <f>IF(G56=9,VLOOKUP(F56,'Numbering Conventions'!$R$5:$X$7,7,0),IF(G56=10,VLOOKUP(F56,'Numbering Conventions'!$R$5:$X$7,6,0),IF(LEN(G56)=4,HLOOKUP(E56,AM_Balanced_Counts!$D$4:$S$23,MATCH(INT(LEFT(G56,2)),AM_Balanced_Counts!$C$4:$C$23,0),0),VLOOKUP(A56,AM_Balanced_Counts!$C$4:$S$23,MATCH(E56,AM_Balanced_Counts!$C$4:$S$4,0),0))))</f>
        <v>935</v>
      </c>
    </row>
    <row r="57" spans="1:9" x14ac:dyDescent="0.25">
      <c r="A57">
        <f t="shared" si="0"/>
        <v>4</v>
      </c>
      <c r="B57">
        <f t="shared" si="1"/>
        <v>4</v>
      </c>
      <c r="C57" t="str">
        <f>INDEX('Numbering Conventions'!$E$6:$E$9,MATCH(B57,'Numbering Conventions'!$F$6:$F$9,0))</f>
        <v>W</v>
      </c>
      <c r="D57" t="str">
        <f>IF(LEN(G57)=4,"R",VLOOKUP(G57,'Numbering Conventions'!$I$6:$J$15,2,0))</f>
        <v>R</v>
      </c>
      <c r="E57" t="str">
        <f t="shared" si="2"/>
        <v>WBR</v>
      </c>
      <c r="F57">
        <v>404</v>
      </c>
      <c r="G57">
        <v>3</v>
      </c>
      <c r="H57" s="10">
        <f>IF(G57=9,VLOOKUP(F57,'Numbering Conventions'!$R$5:$X$7,7,0),IF(G57=10,VLOOKUP(F57,'Numbering Conventions'!$R$5:$X$7,6,0),IF(LEN(G57)=4,HLOOKUP(E57,AM_Balanced_Counts!$D$4:$S$23,MATCH(INT(LEFT(G57,2)),AM_Balanced_Counts!$C$4:$C$23,0),0),VLOOKUP(A57,AM_Balanced_Counts!$C$4:$S$23,MATCH(E57,AM_Balanced_Counts!$C$4:$S$4,0),0))))</f>
        <v>143</v>
      </c>
    </row>
    <row r="58" spans="1:9" x14ac:dyDescent="0.25">
      <c r="A58">
        <f t="shared" si="0"/>
        <v>4</v>
      </c>
      <c r="B58">
        <f t="shared" si="1"/>
        <v>4</v>
      </c>
      <c r="C58" t="str">
        <f>INDEX('Numbering Conventions'!$E$6:$E$9,MATCH(B58,'Numbering Conventions'!$F$6:$F$9,0))</f>
        <v>W</v>
      </c>
      <c r="D58" t="str">
        <f>IF(LEN(G58)=4,"R",VLOOKUP(G58,'Numbering Conventions'!$I$6:$J$15,2,0))</f>
        <v>U</v>
      </c>
      <c r="E58" t="str">
        <f t="shared" si="2"/>
        <v>WBU</v>
      </c>
      <c r="F58">
        <v>404</v>
      </c>
      <c r="G58">
        <v>4</v>
      </c>
      <c r="H58" s="10">
        <f>IF(G58=9,VLOOKUP(F58,'Numbering Conventions'!$R$5:$X$7,7,0),IF(G58=10,VLOOKUP(F58,'Numbering Conventions'!$R$5:$X$7,6,0),IF(LEN(G58)=4,HLOOKUP(E58,AM_Balanced_Counts!$D$4:$S$23,MATCH(INT(LEFT(G58,2)),AM_Balanced_Counts!$C$4:$C$23,0),0),VLOOKUP(A58,AM_Balanced_Counts!$C$4:$S$23,MATCH(E58,AM_Balanced_Counts!$C$4:$S$4,0),0))))</f>
        <v>0</v>
      </c>
    </row>
    <row r="59" spans="1:9" x14ac:dyDescent="0.25">
      <c r="A59">
        <f t="shared" si="0"/>
        <v>9</v>
      </c>
      <c r="B59">
        <f t="shared" si="1"/>
        <v>1</v>
      </c>
      <c r="C59" t="str">
        <f>INDEX('Numbering Conventions'!$E$6:$E$9,MATCH(B59,'Numbering Conventions'!$F$6:$F$9,0))</f>
        <v>N</v>
      </c>
      <c r="D59" t="str">
        <f>IF(LEN(G59)=4,"R",VLOOKUP(G59,'Numbering Conventions'!$I$6:$J$15,2,0))</f>
        <v>L</v>
      </c>
      <c r="E59" t="str">
        <f t="shared" si="2"/>
        <v>NBL</v>
      </c>
      <c r="F59">
        <v>901</v>
      </c>
      <c r="G59">
        <v>1</v>
      </c>
      <c r="H59" s="10">
        <f>IF(G59=9,VLOOKUP(F59,'Numbering Conventions'!$R$5:$X$7,7,0),IF(G59=10,VLOOKUP(F59,'Numbering Conventions'!$R$5:$X$7,6,0),IF(LEN(G59)=4,HLOOKUP(E59,AM_Balanced_Counts!$D$4:$S$23,MATCH(INT(LEFT(G59,2)),AM_Balanced_Counts!$C$4:$C$23,0),0),VLOOKUP(A59,AM_Balanced_Counts!$C$4:$S$23,MATCH(E59,AM_Balanced_Counts!$C$4:$S$4,0),0))))</f>
        <v>543</v>
      </c>
    </row>
    <row r="60" spans="1:9" x14ac:dyDescent="0.25">
      <c r="A60">
        <f t="shared" si="0"/>
        <v>9</v>
      </c>
      <c r="B60">
        <f t="shared" si="1"/>
        <v>1</v>
      </c>
      <c r="C60" t="str">
        <f>INDEX('Numbering Conventions'!$E$6:$E$9,MATCH(B60,'Numbering Conventions'!$F$6:$F$9,0))</f>
        <v>N</v>
      </c>
      <c r="D60" t="str">
        <f>IF(LEN(G60)=4,"R",VLOOKUP(G60,'Numbering Conventions'!$I$6:$J$15,2,0))</f>
        <v>T</v>
      </c>
      <c r="E60" t="str">
        <f t="shared" si="2"/>
        <v>NBT</v>
      </c>
      <c r="F60">
        <v>901</v>
      </c>
      <c r="G60">
        <v>2</v>
      </c>
      <c r="H60" s="10">
        <f>IF(G60=9,VLOOKUP(F60,'Numbering Conventions'!$R$5:$X$7,7,0),IF(G60=10,VLOOKUP(F60,'Numbering Conventions'!$R$5:$X$7,6,0),IF(LEN(G60)=4,HLOOKUP(E60,AM_Balanced_Counts!$D$4:$S$23,MATCH(INT(LEFT(G60,2)),AM_Balanced_Counts!$C$4:$C$23,0),0),VLOOKUP(A60,AM_Balanced_Counts!$C$4:$S$23,MATCH(E60,AM_Balanced_Counts!$C$4:$S$4,0),0))))</f>
        <v>957</v>
      </c>
    </row>
    <row r="61" spans="1:9" x14ac:dyDescent="0.25">
      <c r="A61">
        <f t="shared" si="0"/>
        <v>9</v>
      </c>
      <c r="B61">
        <f t="shared" si="1"/>
        <v>2</v>
      </c>
      <c r="C61" t="str">
        <f>INDEX('Numbering Conventions'!$E$6:$E$9,MATCH(B61,'Numbering Conventions'!$F$6:$F$9,0))</f>
        <v>S</v>
      </c>
      <c r="D61" t="str">
        <f>IF(LEN(G61)=4,"R",VLOOKUP(G61,'Numbering Conventions'!$I$6:$J$15,2,0))</f>
        <v>L</v>
      </c>
      <c r="E61" t="str">
        <f t="shared" si="2"/>
        <v>SBL</v>
      </c>
      <c r="F61">
        <v>902</v>
      </c>
      <c r="G61">
        <v>1</v>
      </c>
      <c r="H61" s="10">
        <f>IF(G61=9,VLOOKUP(F61,'Numbering Conventions'!$R$5:$X$7,7,0),IF(G61=10,VLOOKUP(F61,'Numbering Conventions'!$R$5:$X$7,6,0),IF(LEN(G61)=4,HLOOKUP(E61,AM_Balanced_Counts!$D$4:$S$23,MATCH(INT(LEFT(G61,2)),AM_Balanced_Counts!$C$4:$C$23,0),0),VLOOKUP(A61,AM_Balanced_Counts!$C$4:$S$23,MATCH(E61,AM_Balanced_Counts!$C$4:$S$4,0),0))))</f>
        <v>180</v>
      </c>
    </row>
    <row r="62" spans="1:9" x14ac:dyDescent="0.25">
      <c r="A62">
        <f t="shared" si="0"/>
        <v>9</v>
      </c>
      <c r="B62">
        <f t="shared" si="1"/>
        <v>2</v>
      </c>
      <c r="C62" t="str">
        <f>INDEX('Numbering Conventions'!$E$6:$E$9,MATCH(B62,'Numbering Conventions'!$F$6:$F$9,0))</f>
        <v>S</v>
      </c>
      <c r="D62" t="str">
        <f>IF(LEN(G62)=4,"R",VLOOKUP(G62,'Numbering Conventions'!$I$6:$J$15,2,0))</f>
        <v>T</v>
      </c>
      <c r="E62" t="str">
        <f t="shared" si="2"/>
        <v>SBT</v>
      </c>
      <c r="F62">
        <v>902</v>
      </c>
      <c r="G62">
        <v>2</v>
      </c>
      <c r="H62" s="10">
        <f>(IF(LEN(G62)=4,HLOOKUP(E62,AM_Balanced_Counts!$D$4:$S$23,MATCH(INT(LEFT(G62,2)),AM_Balanced_Counts!$C$4:$C$23,0),0),VLOOKUP(A62,AM_Balanced_Counts!$C$4:$S$23,MATCH(E62,AM_Balanced_Counts!$C$4:$S$4,0),0)-H69))</f>
        <v>542</v>
      </c>
      <c r="I62" s="74" t="s">
        <v>107</v>
      </c>
    </row>
    <row r="63" spans="1:9" x14ac:dyDescent="0.25">
      <c r="A63">
        <f t="shared" si="0"/>
        <v>9</v>
      </c>
      <c r="B63">
        <f t="shared" si="1"/>
        <v>2</v>
      </c>
      <c r="C63" t="str">
        <f>INDEX('Numbering Conventions'!$E$6:$E$9,MATCH(B63,'Numbering Conventions'!$F$6:$F$9,0))</f>
        <v>S</v>
      </c>
      <c r="D63" t="str">
        <f>IF(LEN(G63)=4,"R",VLOOKUP(G63,'Numbering Conventions'!$I$6:$J$15,2,0))</f>
        <v>R</v>
      </c>
      <c r="E63" t="str">
        <f t="shared" si="2"/>
        <v>SBR</v>
      </c>
      <c r="F63">
        <v>902</v>
      </c>
      <c r="G63">
        <v>3</v>
      </c>
      <c r="H63" s="10">
        <f>IF(G63=9,VLOOKUP(F63,'Numbering Conventions'!$R$5:$X$7,7,0),IF(G63=10,VLOOKUP(F63,'Numbering Conventions'!$R$5:$X$7,6,0),IF(LEN(G63)=4,HLOOKUP(E63,AM_Balanced_Counts!$D$4:$S$23,MATCH(INT(LEFT(G63,2)),AM_Balanced_Counts!$C$4:$C$23,0),0),VLOOKUP(A63,AM_Balanced_Counts!$C$4:$S$23,MATCH(E63,AM_Balanced_Counts!$C$4:$S$4,0),0))))</f>
        <v>227</v>
      </c>
    </row>
    <row r="64" spans="1:9" x14ac:dyDescent="0.25">
      <c r="A64">
        <f t="shared" si="0"/>
        <v>9</v>
      </c>
      <c r="B64">
        <f t="shared" si="1"/>
        <v>2</v>
      </c>
      <c r="C64" t="str">
        <f>INDEX('Numbering Conventions'!$E$6:$E$9,MATCH(B64,'Numbering Conventions'!$F$6:$F$9,0))</f>
        <v>S</v>
      </c>
      <c r="D64" t="str">
        <f>IF(LEN(G64)=4,"R",VLOOKUP(G64,'Numbering Conventions'!$I$6:$J$15,2,0))</f>
        <v>R</v>
      </c>
      <c r="E64" t="str">
        <f t="shared" si="2"/>
        <v>SBR</v>
      </c>
      <c r="F64">
        <v>902</v>
      </c>
      <c r="G64">
        <v>5102</v>
      </c>
      <c r="H64" s="10">
        <f>IF(G64=9,VLOOKUP(F64,'Numbering Conventions'!$R$5:$X$7,7,0),IF(G64=10,VLOOKUP(F64,'Numbering Conventions'!$R$5:$X$7,6,0),IF(LEN(G64)=4,HLOOKUP(E64,AM_Balanced_Counts!$D$4:$S$23,MATCH(INT(LEFT(G64,2)),AM_Balanced_Counts!$C$4:$C$23,0),0),VLOOKUP(A64,AM_Balanced_Counts!$C$4:$S$23,MATCH(E64,AM_Balanced_Counts!$C$4:$S$4,0),0))))</f>
        <v>12</v>
      </c>
    </row>
    <row r="65" spans="1:9" x14ac:dyDescent="0.25">
      <c r="A65">
        <f t="shared" si="0"/>
        <v>9</v>
      </c>
      <c r="B65">
        <f t="shared" si="1"/>
        <v>2</v>
      </c>
      <c r="C65" t="str">
        <f>INDEX('Numbering Conventions'!$E$6:$E$9,MATCH(B65,'Numbering Conventions'!$F$6:$F$9,0))</f>
        <v>S</v>
      </c>
      <c r="D65" t="str">
        <f>IF(LEN(G65)=4,"R",VLOOKUP(G65,'Numbering Conventions'!$I$6:$J$15,2,0))</f>
        <v>R</v>
      </c>
      <c r="E65" t="str">
        <f t="shared" ref="E65" si="3">C65&amp;"B"&amp;D65</f>
        <v>SBR</v>
      </c>
      <c r="F65">
        <v>902</v>
      </c>
      <c r="G65">
        <v>5502</v>
      </c>
      <c r="H65" s="10">
        <f>IF(G65=9,VLOOKUP(F65,'Numbering Conventions'!$R$5:$X$7,7,0),IF(G65=10,VLOOKUP(F65,'Numbering Conventions'!$R$5:$X$7,6,0),IF(LEN(G65)=4,HLOOKUP(E65,AM_Balanced_Counts!$D$4:$S$23,MATCH(INT(LEFT(G65,2)),AM_Balanced_Counts!$C$4:$C$23,0),0),VLOOKUP(A65,AM_Balanced_Counts!$C$4:$S$23,MATCH(E65,AM_Balanced_Counts!$C$4:$S$4,0),0))))</f>
        <v>12</v>
      </c>
    </row>
    <row r="66" spans="1:9" x14ac:dyDescent="0.25">
      <c r="A66">
        <f t="shared" si="0"/>
        <v>9</v>
      </c>
      <c r="B66">
        <f t="shared" si="1"/>
        <v>3</v>
      </c>
      <c r="C66" t="str">
        <f>INDEX('Numbering Conventions'!$E$6:$E$9,MATCH(B66,'Numbering Conventions'!$F$6:$F$9,0))</f>
        <v>E</v>
      </c>
      <c r="D66" t="str">
        <f>IF(LEN(G66)=4,"R",VLOOKUP(G66,'Numbering Conventions'!$I$6:$J$15,2,0))</f>
        <v>L</v>
      </c>
      <c r="E66" t="str">
        <f t="shared" si="2"/>
        <v>EBL</v>
      </c>
      <c r="F66">
        <v>903</v>
      </c>
      <c r="G66">
        <v>1</v>
      </c>
      <c r="H66" s="10">
        <f>IF(G66=9,VLOOKUP(F66,'Numbering Conventions'!$R$5:$X$7,7,0),IF(G66=10,VLOOKUP(F66,'Numbering Conventions'!$R$5:$X$7,6,0),IF(LEN(G66)=4,HLOOKUP(E66,AM_Balanced_Counts!$D$4:$S$23,MATCH(INT(LEFT(G66,2)),AM_Balanced_Counts!$C$4:$C$23,0),0),VLOOKUP(A66,AM_Balanced_Counts!$C$4:$S$23,MATCH(E66,AM_Balanced_Counts!$C$4:$S$4,0),0))))</f>
        <v>501</v>
      </c>
    </row>
    <row r="67" spans="1:9" x14ac:dyDescent="0.25">
      <c r="A67">
        <f t="shared" ref="A67:A79" si="4">IF(LEN(F67)=3,INT(LEFT(F67,1)),INT(LEFT(F67,2)))</f>
        <v>9</v>
      </c>
      <c r="B67">
        <f t="shared" ref="B67:B79" si="5">INT(RIGHT(F67,1))</f>
        <v>3</v>
      </c>
      <c r="C67" t="str">
        <f>INDEX('Numbering Conventions'!$E$6:$E$9,MATCH(B67,'Numbering Conventions'!$F$6:$F$9,0))</f>
        <v>E</v>
      </c>
      <c r="D67" t="str">
        <f>IF(LEN(G67)=4,"R",VLOOKUP(G67,'Numbering Conventions'!$I$6:$J$15,2,0))</f>
        <v>T</v>
      </c>
      <c r="E67" t="str">
        <f t="shared" ref="E67:E79" si="6">C67&amp;"B"&amp;D67</f>
        <v>EBT</v>
      </c>
      <c r="F67">
        <v>903</v>
      </c>
      <c r="G67">
        <v>2</v>
      </c>
      <c r="H67" s="10">
        <f>IF(G67=9,VLOOKUP(F67,'Numbering Conventions'!$R$5:$X$7,7,0),IF(G67=10,VLOOKUP(F67,'Numbering Conventions'!$R$5:$X$7,6,0),IF(LEN(G67)=4,HLOOKUP(E67,AM_Balanced_Counts!$D$4:$S$23,MATCH(INT(LEFT(G67,2)),AM_Balanced_Counts!$C$4:$C$23,0),0),VLOOKUP(A67,AM_Balanced_Counts!$C$4:$S$23,MATCH(E67,AM_Balanced_Counts!$C$4:$S$4,0),0))))</f>
        <v>1384</v>
      </c>
    </row>
    <row r="68" spans="1:9" x14ac:dyDescent="0.25">
      <c r="A68">
        <f t="shared" si="4"/>
        <v>9</v>
      </c>
      <c r="B68">
        <f t="shared" si="5"/>
        <v>3</v>
      </c>
      <c r="C68" t="str">
        <f>INDEX('Numbering Conventions'!$E$6:$E$9,MATCH(B68,'Numbering Conventions'!$F$6:$F$9,0))</f>
        <v>E</v>
      </c>
      <c r="D68" t="str">
        <f>IF(LEN(G68)=4,"R",VLOOKUP(G68,'Numbering Conventions'!$I$6:$J$15,2,0))</f>
        <v>R</v>
      </c>
      <c r="E68" t="str">
        <f t="shared" si="6"/>
        <v>EBR</v>
      </c>
      <c r="F68">
        <v>903</v>
      </c>
      <c r="G68">
        <v>3</v>
      </c>
      <c r="H68" s="10">
        <f>IF(G68=9,VLOOKUP(F68,'Numbering Conventions'!$R$5:$X$7,7,0),IF(G68=10,VLOOKUP(F68,'Numbering Conventions'!$R$5:$X$7,6,0),IF(LEN(G68)=4,HLOOKUP(E68,AM_Balanced_Counts!$D$4:$S$23,MATCH(INT(LEFT(G68,2)),AM_Balanced_Counts!$C$4:$C$23,0),0),VLOOKUP(A68,AM_Balanced_Counts!$C$4:$S$23,MATCH(E68,AM_Balanced_Counts!$C$4:$S$4,0),0))))</f>
        <v>675</v>
      </c>
    </row>
    <row r="69" spans="1:9" x14ac:dyDescent="0.25">
      <c r="A69">
        <f t="shared" si="4"/>
        <v>9</v>
      </c>
      <c r="B69">
        <f t="shared" si="5"/>
        <v>4</v>
      </c>
      <c r="C69" t="str">
        <f>INDEX('Numbering Conventions'!$E$6:$E$9,MATCH(B69,'Numbering Conventions'!$F$6:$F$9,0))</f>
        <v>W</v>
      </c>
      <c r="D69" t="str">
        <f>IF(LEN(G69)=4,"R",VLOOKUP(G69,'Numbering Conventions'!$I$6:$J$15,2,0))</f>
        <v>L</v>
      </c>
      <c r="E69" t="str">
        <f t="shared" si="6"/>
        <v>WBL</v>
      </c>
      <c r="F69">
        <v>904</v>
      </c>
      <c r="G69">
        <v>1</v>
      </c>
      <c r="H69" s="10">
        <f>IF(G69=9,VLOOKUP(F69,'Numbering Conventions'!$R$5:$X$7,7,0),IF(G69=10,VLOOKUP(F69,'Numbering Conventions'!$R$5:$X$7,6,0),IF(LEN(G69)=4,HLOOKUP(E69,AM_Balanced_Counts!$D$4:$S$23,MATCH(INT(LEFT(G69,2)),AM_Balanced_Counts!$C$4:$C$23,0),0),VLOOKUP(A69,AM_Balanced_Counts!$C$4:$S$23,MATCH(E69,AM_Balanced_Counts!$C$4:$S$4,0),0))))</f>
        <v>104</v>
      </c>
    </row>
    <row r="70" spans="1:9" x14ac:dyDescent="0.25">
      <c r="A70">
        <f t="shared" si="4"/>
        <v>9</v>
      </c>
      <c r="B70">
        <f t="shared" si="5"/>
        <v>4</v>
      </c>
      <c r="C70" t="str">
        <f>INDEX('Numbering Conventions'!$E$6:$E$9,MATCH(B70,'Numbering Conventions'!$F$6:$F$9,0))</f>
        <v>W</v>
      </c>
      <c r="D70" t="str">
        <f>IF(LEN(G70)=4,"R",VLOOKUP(G70,'Numbering Conventions'!$I$6:$J$15,2,0))</f>
        <v>T</v>
      </c>
      <c r="E70" t="str">
        <f t="shared" si="6"/>
        <v>WBT</v>
      </c>
      <c r="F70">
        <v>904</v>
      </c>
      <c r="G70">
        <v>2</v>
      </c>
      <c r="H70" s="10">
        <f>IF(G70=9,VLOOKUP(F70,'Numbering Conventions'!$R$5:$X$7,7,0),IF(G70=10,VLOOKUP(F70,'Numbering Conventions'!$R$5:$X$7,6,0),IF(LEN(G70)=4,HLOOKUP(E70,AM_Balanced_Counts!$D$4:$S$23,MATCH(INT(LEFT(G70,2)),AM_Balanced_Counts!$C$4:$C$23,0),0),VLOOKUP(A70,AM_Balanced_Counts!$C$4:$S$23,MATCH(E70,AM_Balanced_Counts!$C$4:$S$4,0),0))))</f>
        <v>2358</v>
      </c>
    </row>
    <row r="71" spans="1:9" x14ac:dyDescent="0.25">
      <c r="A71">
        <f t="shared" si="4"/>
        <v>9</v>
      </c>
      <c r="B71">
        <f t="shared" si="5"/>
        <v>4</v>
      </c>
      <c r="C71" t="str">
        <f>INDEX('Numbering Conventions'!$E$6:$E$9,MATCH(B71,'Numbering Conventions'!$F$6:$F$9,0))</f>
        <v>W</v>
      </c>
      <c r="D71" t="str">
        <f>IF(LEN(G71)=4,"R",VLOOKUP(G71,'Numbering Conventions'!$I$6:$J$15,2,0))</f>
        <v>R</v>
      </c>
      <c r="E71" t="str">
        <f t="shared" si="6"/>
        <v>WBR</v>
      </c>
      <c r="F71">
        <v>904</v>
      </c>
      <c r="G71">
        <v>3</v>
      </c>
      <c r="H71" s="10">
        <f>IF(G71=9,VLOOKUP(F71,'Numbering Conventions'!$R$5:$X$7,7,0),IF(G71=10,VLOOKUP(F71,'Numbering Conventions'!$R$5:$X$7,6,0),IF(LEN(G71)=4,HLOOKUP(E71,AM_Balanced_Counts!$D$4:$S$23,MATCH(INT(LEFT(G71,2)),AM_Balanced_Counts!$C$4:$C$23,0),0),VLOOKUP(A71,AM_Balanced_Counts!$C$4:$S$23,MATCH(E71,AM_Balanced_Counts!$C$4:$S$4,0),0))))</f>
        <v>691</v>
      </c>
    </row>
    <row r="72" spans="1:9" x14ac:dyDescent="0.25">
      <c r="A72">
        <f t="shared" si="4"/>
        <v>53</v>
      </c>
      <c r="B72">
        <f t="shared" si="5"/>
        <v>1</v>
      </c>
      <c r="C72" t="str">
        <f>INDEX('Numbering Conventions'!$E$6:$E$9,MATCH(B72,'Numbering Conventions'!$F$6:$F$9,0))</f>
        <v>N</v>
      </c>
      <c r="D72" t="str">
        <f>IF(LEN(G72)=4,"R",VLOOKUP(G72,'Numbering Conventions'!$I$6:$J$15,2,0))</f>
        <v>T</v>
      </c>
      <c r="E72" t="str">
        <f t="shared" si="6"/>
        <v>NBT</v>
      </c>
      <c r="F72">
        <v>5301</v>
      </c>
      <c r="G72">
        <v>2</v>
      </c>
      <c r="H72" s="107">
        <f>H28</f>
        <v>525</v>
      </c>
      <c r="I72" s="154" t="s">
        <v>113</v>
      </c>
    </row>
    <row r="73" spans="1:9" x14ac:dyDescent="0.25">
      <c r="A73">
        <f t="shared" si="4"/>
        <v>53</v>
      </c>
      <c r="B73">
        <f t="shared" si="5"/>
        <v>1</v>
      </c>
      <c r="C73" t="str">
        <f>INDEX('Numbering Conventions'!$E$6:$E$9,MATCH(B73,'Numbering Conventions'!$F$6:$F$9,0))</f>
        <v>N</v>
      </c>
      <c r="D73" t="str">
        <f>IF(LEN(G73)=4,"R",VLOOKUP(G73,'Numbering Conventions'!$I$6:$J$15,2,0))</f>
        <v>R</v>
      </c>
      <c r="E73" t="str">
        <f t="shared" si="6"/>
        <v>NBR</v>
      </c>
      <c r="F73">
        <v>5301</v>
      </c>
      <c r="G73">
        <v>3</v>
      </c>
      <c r="H73" s="107">
        <f t="shared" ref="H73" si="7">H29</f>
        <v>411</v>
      </c>
      <c r="I73" s="154"/>
    </row>
    <row r="74" spans="1:9" x14ac:dyDescent="0.25">
      <c r="A74">
        <f t="shared" si="4"/>
        <v>53</v>
      </c>
      <c r="B74">
        <f t="shared" si="5"/>
        <v>1</v>
      </c>
      <c r="C74" t="str">
        <f>INDEX('Numbering Conventions'!$E$6:$E$9,MATCH(B74,'Numbering Conventions'!$F$6:$F$9,0))</f>
        <v>N</v>
      </c>
      <c r="D74" t="str">
        <f>IF(LEN(G74)=4,"R",VLOOKUP(G74,'Numbering Conventions'!$I$6:$J$15,2,0))</f>
        <v>TOD</v>
      </c>
      <c r="E74" t="str">
        <f t="shared" si="6"/>
        <v>NBTOD</v>
      </c>
      <c r="F74">
        <v>5301</v>
      </c>
      <c r="G74">
        <v>9</v>
      </c>
      <c r="H74" s="107">
        <f>H31</f>
        <v>180.16216216216216</v>
      </c>
      <c r="I74" s="154"/>
    </row>
    <row r="75" spans="1:9" x14ac:dyDescent="0.25">
      <c r="A75">
        <f t="shared" si="4"/>
        <v>53</v>
      </c>
      <c r="B75">
        <f t="shared" si="5"/>
        <v>1</v>
      </c>
      <c r="C75" t="str">
        <f>INDEX('Numbering Conventions'!$E$6:$E$9,MATCH(B75,'Numbering Conventions'!$F$6:$F$9,0))</f>
        <v>N</v>
      </c>
      <c r="D75" t="str">
        <f>IF(LEN(G75)=4,"R",VLOOKUP(G75,'Numbering Conventions'!$I$6:$J$15,2,0))</f>
        <v>ROD</v>
      </c>
      <c r="E75" t="str">
        <f t="shared" si="6"/>
        <v>NBROD</v>
      </c>
      <c r="F75">
        <v>5301</v>
      </c>
      <c r="G75">
        <v>10</v>
      </c>
      <c r="H75" s="107">
        <f>H32</f>
        <v>20.837837837837839</v>
      </c>
      <c r="I75" s="154"/>
    </row>
    <row r="76" spans="1:9" x14ac:dyDescent="0.25">
      <c r="A76">
        <f t="shared" si="4"/>
        <v>54</v>
      </c>
      <c r="B76">
        <f t="shared" si="5"/>
        <v>2</v>
      </c>
      <c r="C76" t="str">
        <f>INDEX('Numbering Conventions'!$E$6:$E$9,MATCH(B76,'Numbering Conventions'!$F$6:$F$9,0))</f>
        <v>S</v>
      </c>
      <c r="D76" t="str">
        <f>IF(LEN(G76)=4,"R",VLOOKUP(G76,'Numbering Conventions'!$I$6:$J$15,2,0))</f>
        <v>L</v>
      </c>
      <c r="E76" t="str">
        <f t="shared" si="6"/>
        <v>SBL</v>
      </c>
      <c r="F76">
        <v>5402</v>
      </c>
      <c r="G76">
        <v>1</v>
      </c>
      <c r="H76" s="107">
        <f>H33</f>
        <v>368</v>
      </c>
      <c r="I76" s="154" t="s">
        <v>106</v>
      </c>
    </row>
    <row r="77" spans="1:9" x14ac:dyDescent="0.25">
      <c r="A77">
        <f t="shared" si="4"/>
        <v>54</v>
      </c>
      <c r="B77">
        <f t="shared" si="5"/>
        <v>2</v>
      </c>
      <c r="C77" t="str">
        <f>INDEX('Numbering Conventions'!$E$6:$E$9,MATCH(B77,'Numbering Conventions'!$F$6:$F$9,0))</f>
        <v>S</v>
      </c>
      <c r="D77" t="str">
        <f>IF(LEN(G77)=4,"R",VLOOKUP(G77,'Numbering Conventions'!$I$6:$J$15,2,0))</f>
        <v>T</v>
      </c>
      <c r="E77" t="str">
        <f t="shared" si="6"/>
        <v>SBT</v>
      </c>
      <c r="F77">
        <v>5402</v>
      </c>
      <c r="G77">
        <v>2</v>
      </c>
      <c r="H77" s="107">
        <f>H34</f>
        <v>291</v>
      </c>
      <c r="I77" s="154"/>
    </row>
    <row r="78" spans="1:9" x14ac:dyDescent="0.25">
      <c r="A78">
        <f t="shared" si="4"/>
        <v>54</v>
      </c>
      <c r="B78">
        <f t="shared" si="5"/>
        <v>2</v>
      </c>
      <c r="C78" t="str">
        <f>INDEX('Numbering Conventions'!$E$6:$E$9,MATCH(B78,'Numbering Conventions'!$F$6:$F$9,0))</f>
        <v>S</v>
      </c>
      <c r="D78" t="str">
        <f>IF(LEN(G78)=4,"R",VLOOKUP(G78,'Numbering Conventions'!$I$6:$J$15,2,0))</f>
        <v>TOD</v>
      </c>
      <c r="E78" t="str">
        <f t="shared" si="6"/>
        <v>SBTOD</v>
      </c>
      <c r="F78">
        <v>5402</v>
      </c>
      <c r="G78">
        <v>9</v>
      </c>
      <c r="H78" s="107">
        <f>H36</f>
        <v>533.36036036036035</v>
      </c>
      <c r="I78" s="154"/>
    </row>
    <row r="79" spans="1:9" x14ac:dyDescent="0.25">
      <c r="A79">
        <f t="shared" si="4"/>
        <v>54</v>
      </c>
      <c r="B79">
        <f t="shared" si="5"/>
        <v>2</v>
      </c>
      <c r="C79" t="str">
        <f>INDEX('Numbering Conventions'!$E$6:$E$9,MATCH(B79,'Numbering Conventions'!$F$6:$F$9,0))</f>
        <v>S</v>
      </c>
      <c r="D79" t="str">
        <f>IF(LEN(G79)=4,"R",VLOOKUP(G79,'Numbering Conventions'!$I$6:$J$15,2,0))</f>
        <v>ROD</v>
      </c>
      <c r="E79" t="str">
        <f t="shared" si="6"/>
        <v>SBROD</v>
      </c>
      <c r="F79">
        <v>5402</v>
      </c>
      <c r="G79">
        <v>10</v>
      </c>
      <c r="H79" s="107">
        <f>H37</f>
        <v>217.63963963963965</v>
      </c>
      <c r="I79" s="154"/>
    </row>
    <row r="80" spans="1:9" x14ac:dyDescent="0.25">
      <c r="A80">
        <f t="shared" ref="A80:A83" si="8">IF(LEN(F80)=3,INT(LEFT(F80,1)),INT(LEFT(F80,2)))</f>
        <v>54</v>
      </c>
      <c r="B80">
        <f t="shared" ref="B80:B83" si="9">INT(RIGHT(F80,1))</f>
        <v>3</v>
      </c>
      <c r="C80" t="str">
        <f>INDEX('Numbering Conventions'!$E$6:$E$9,MATCH(B80,'Numbering Conventions'!$F$6:$F$9,0))</f>
        <v>E</v>
      </c>
      <c r="D80" t="str">
        <f>IF(LEN(G80)=4,"R",VLOOKUP(G80,'Numbering Conventions'!$I$6:$J$15,2,0))</f>
        <v>T</v>
      </c>
      <c r="E80" t="str">
        <f t="shared" ref="E80:E83" si="10">C80&amp;"B"&amp;D80</f>
        <v>EBT</v>
      </c>
      <c r="F80">
        <v>5403</v>
      </c>
      <c r="G80">
        <v>2</v>
      </c>
      <c r="H80" s="10">
        <f>IF(G80=9,VLOOKUP(F80,'Numbering Conventions'!$R$5:$X$7,7,0),IF(G80=10,VLOOKUP(F80,'Numbering Conventions'!$R$5:$X$7,6,0),IF(LEN(G80)=4,HLOOKUP(E80,AM_Balanced_Counts!$D$4:$S$23,MATCH(INT(LEFT(G80,2)),AM_Balanced_Counts!$C$4:$C$23,0),0),VLOOKUP(A80,AM_Balanced_Counts!$C$4:$S$23,MATCH(E80,AM_Balanced_Counts!$C$4:$S$4,0),0))))</f>
        <v>1101</v>
      </c>
    </row>
    <row r="81" spans="1:8" x14ac:dyDescent="0.25">
      <c r="A81">
        <f t="shared" si="8"/>
        <v>54</v>
      </c>
      <c r="B81">
        <f t="shared" si="9"/>
        <v>3</v>
      </c>
      <c r="C81" t="str">
        <f>INDEX('Numbering Conventions'!$E$6:$E$9,MATCH(B81,'Numbering Conventions'!$F$6:$F$9,0))</f>
        <v>E</v>
      </c>
      <c r="D81" t="str">
        <f>IF(LEN(G81)=4,"R",VLOOKUP(G81,'Numbering Conventions'!$I$6:$J$15,2,0))</f>
        <v>R</v>
      </c>
      <c r="E81" t="str">
        <f t="shared" si="10"/>
        <v>EBR</v>
      </c>
      <c r="F81">
        <v>5403</v>
      </c>
      <c r="G81">
        <v>5403</v>
      </c>
      <c r="H81" s="10">
        <f>IF(G81=9,VLOOKUP(F81,'Numbering Conventions'!$R$5:$X$7,7,0),IF(G81=10,VLOOKUP(F81,'Numbering Conventions'!$R$5:$X$7,6,0),IF(LEN(G81)=4,HLOOKUP(E81,AM_Balanced_Counts!$D$4:$S$23,MATCH(INT(LEFT(G81,2)),AM_Balanced_Counts!$C$4:$C$23,0),0),VLOOKUP(A81,AM_Balanced_Counts!$C$4:$S$23,MATCH(E81,AM_Balanced_Counts!$C$4:$S$4,0),0))))</f>
        <v>21</v>
      </c>
    </row>
    <row r="82" spans="1:8" x14ac:dyDescent="0.25">
      <c r="A82">
        <f t="shared" si="8"/>
        <v>99</v>
      </c>
      <c r="B82">
        <f t="shared" si="9"/>
        <v>4</v>
      </c>
      <c r="C82" t="str">
        <f>INDEX('Numbering Conventions'!$E$6:$E$9,MATCH(B82,'Numbering Conventions'!$F$6:$F$9,0))</f>
        <v>W</v>
      </c>
      <c r="D82" t="str">
        <f>IF(LEN(G82)=4,"R",VLOOKUP(G82,'Numbering Conventions'!$I$6:$J$15,2,0))</f>
        <v>T</v>
      </c>
      <c r="E82" t="str">
        <f t="shared" si="10"/>
        <v>WBT</v>
      </c>
      <c r="F82">
        <v>9904</v>
      </c>
      <c r="G82">
        <v>2</v>
      </c>
      <c r="H82" s="10">
        <f>IF(G82=9,VLOOKUP(F82,'Numbering Conventions'!$R$5:$X$7,7,0),IF(G82=10,VLOOKUP(F82,'Numbering Conventions'!$R$5:$X$7,6,0),IF(LEN(G82)=4,HLOOKUP(E82,AM_Balanced_Counts!$D$4:$S$23,MATCH(INT(LEFT(G82,2)),AM_Balanced_Counts!$C$4:$C$23,0),0),VLOOKUP(A82,AM_Balanced_Counts!$C$4:$S$23,MATCH(E82,AM_Balanced_Counts!$C$4:$S$4,0),0))))</f>
        <v>3153</v>
      </c>
    </row>
    <row r="83" spans="1:8" x14ac:dyDescent="0.25">
      <c r="A83">
        <f t="shared" si="8"/>
        <v>99</v>
      </c>
      <c r="B83">
        <f t="shared" si="9"/>
        <v>4</v>
      </c>
      <c r="C83" t="str">
        <f>INDEX('Numbering Conventions'!$E$6:$E$9,MATCH(B83,'Numbering Conventions'!$F$6:$F$9,0))</f>
        <v>W</v>
      </c>
      <c r="D83" t="str">
        <f>IF(LEN(G83)=4,"R",VLOOKUP(G83,'Numbering Conventions'!$I$6:$J$15,2,0))</f>
        <v>R</v>
      </c>
      <c r="E83" t="str">
        <f t="shared" si="10"/>
        <v>WBR</v>
      </c>
      <c r="F83">
        <v>9904</v>
      </c>
      <c r="G83">
        <v>3</v>
      </c>
      <c r="H83" s="10">
        <f>IF(G83=9,VLOOKUP(F83,'Numbering Conventions'!$R$5:$X$7,7,0),IF(G83=10,VLOOKUP(F83,'Numbering Conventions'!$R$5:$X$7,6,0),IF(LEN(G83)=4,HLOOKUP(E83,AM_Balanced_Counts!$D$4:$S$23,MATCH(INT(LEFT(G83,2)),AM_Balanced_Counts!$C$4:$C$23,0),0),VLOOKUP(A83,AM_Balanced_Counts!$C$4:$S$23,MATCH(E83,AM_Balanced_Counts!$C$4:$S$4,0),0))))</f>
        <v>676</v>
      </c>
    </row>
  </sheetData>
  <mergeCells count="2">
    <mergeCell ref="I72:I75"/>
    <mergeCell ref="I76:I79"/>
  </mergeCells>
  <conditionalFormatting sqref="H2:H83">
    <cfRule type="containsText" dxfId="1" priority="1" operator="containsText" text="D">
      <formula>NOT(ISERROR(SEARCH("D",H2)))</formula>
    </cfRule>
  </conditionalFormatting>
  <pageMargins left="0.7" right="0.7" top="0.75" bottom="0.75" header="0.3" footer="0.3"/>
  <pageSetup orientation="portrait" horizontalDpi="300" verticalDpi="0" copies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E78A9-2B18-4A4E-85EA-93C58F4C0B07}">
  <sheetPr>
    <tabColor rgb="FF0070C0"/>
  </sheetPr>
  <dimension ref="A1:H32"/>
  <sheetViews>
    <sheetView topLeftCell="A2" zoomScaleNormal="100" workbookViewId="0">
      <selection activeCell="H20" sqref="H20"/>
    </sheetView>
  </sheetViews>
  <sheetFormatPr defaultRowHeight="15" x14ac:dyDescent="0.25"/>
  <cols>
    <col min="1" max="1" width="10.5703125" customWidth="1"/>
    <col min="2" max="2" width="11.85546875" customWidth="1"/>
    <col min="3" max="3" width="28.5703125" bestFit="1" customWidth="1"/>
    <col min="4" max="4" width="22.5703125" style="117" bestFit="1" customWidth="1"/>
    <col min="5" max="6" width="22.5703125" style="117" customWidth="1"/>
    <col min="7" max="7" width="21.42578125" style="75" customWidth="1"/>
    <col min="8" max="8" width="15.140625" style="75" customWidth="1"/>
  </cols>
  <sheetData>
    <row r="1" spans="2:8" ht="33.75" customHeight="1" x14ac:dyDescent="0.25"/>
    <row r="2" spans="2:8" ht="59.25" customHeight="1" thickBot="1" x14ac:dyDescent="0.3">
      <c r="B2" s="1" t="s">
        <v>1</v>
      </c>
      <c r="C2" s="1" t="s">
        <v>0</v>
      </c>
      <c r="D2" s="36" t="s">
        <v>89</v>
      </c>
      <c r="E2" s="36" t="s">
        <v>104</v>
      </c>
      <c r="F2" s="36"/>
      <c r="G2" s="145" t="s">
        <v>109</v>
      </c>
      <c r="H2" s="145"/>
    </row>
    <row r="3" spans="2:8" x14ac:dyDescent="0.25">
      <c r="B3" s="81">
        <v>102</v>
      </c>
      <c r="C3" s="82" t="s">
        <v>129</v>
      </c>
      <c r="D3" s="143" t="s">
        <v>3</v>
      </c>
      <c r="E3" s="143">
        <v>1</v>
      </c>
      <c r="F3" s="115" t="s">
        <v>112</v>
      </c>
      <c r="G3" s="89">
        <f>1-G4</f>
        <v>0.9899990585124655</v>
      </c>
      <c r="H3" s="90"/>
    </row>
    <row r="4" spans="2:8" ht="15.75" thickBot="1" x14ac:dyDescent="0.3">
      <c r="B4" s="63"/>
      <c r="C4" s="84"/>
      <c r="D4" s="144"/>
      <c r="E4" s="144"/>
      <c r="F4" s="116" t="s">
        <v>110</v>
      </c>
      <c r="G4" s="87">
        <f>VLOOKUP(E3,'[1]PMHGV%Peak'!$C$10:$AR$22,MATCH(D3,'[1]PMHGV%Peak'!$C$9:$AR$9,0),0)</f>
        <v>1.0000941487534547E-2</v>
      </c>
      <c r="H4" s="88"/>
    </row>
    <row r="5" spans="2:8" x14ac:dyDescent="0.25">
      <c r="B5" s="81">
        <v>103</v>
      </c>
      <c r="C5" s="86" t="s">
        <v>75</v>
      </c>
      <c r="D5" s="143" t="s">
        <v>5</v>
      </c>
      <c r="E5" s="143">
        <v>1</v>
      </c>
      <c r="F5" s="115" t="s">
        <v>112</v>
      </c>
      <c r="G5" s="89">
        <f>1-G6</f>
        <v>0.99296128707893416</v>
      </c>
      <c r="H5" s="90"/>
    </row>
    <row r="6" spans="2:8" ht="15.75" thickBot="1" x14ac:dyDescent="0.3">
      <c r="B6" s="63"/>
      <c r="C6" s="64"/>
      <c r="D6" s="144"/>
      <c r="E6" s="144"/>
      <c r="F6" s="116" t="s">
        <v>110</v>
      </c>
      <c r="G6" s="87">
        <f>VLOOKUP(E5,'[1]PMHGV%Peak'!$C$10:$AR$22,MATCH(D5,'[1]PMHGV%Peak'!$C$9:$AR$9,0),0)</f>
        <v>7.0387129210658624E-3</v>
      </c>
      <c r="H6" s="88"/>
    </row>
    <row r="7" spans="2:8" x14ac:dyDescent="0.25">
      <c r="B7" s="81">
        <v>104</v>
      </c>
      <c r="C7" s="86" t="s">
        <v>130</v>
      </c>
      <c r="D7" s="143" t="s">
        <v>4</v>
      </c>
      <c r="E7" s="143">
        <v>1</v>
      </c>
      <c r="F7" s="115" t="s">
        <v>112</v>
      </c>
      <c r="G7" s="89">
        <f>1-G8</f>
        <v>0.98399590295115547</v>
      </c>
      <c r="H7" s="90"/>
    </row>
    <row r="8" spans="2:8" ht="15.75" thickBot="1" x14ac:dyDescent="0.3">
      <c r="B8" s="63"/>
      <c r="C8" s="64"/>
      <c r="D8" s="144"/>
      <c r="E8" s="144"/>
      <c r="F8" s="116" t="s">
        <v>110</v>
      </c>
      <c r="G8" s="87">
        <f>VLOOKUP(E7,'[1]PMHGV%Peak'!$C$10:$AR$22,MATCH(D7,'[1]PMHGV%Peak'!$C$9:$AR$9,0),0)</f>
        <v>1.6004097048844503E-2</v>
      </c>
      <c r="H8" s="88"/>
    </row>
    <row r="9" spans="2:8" x14ac:dyDescent="0.25">
      <c r="B9" s="81">
        <v>201</v>
      </c>
      <c r="C9" s="86" t="s">
        <v>131</v>
      </c>
      <c r="D9" s="143" t="s">
        <v>2</v>
      </c>
      <c r="E9" s="143">
        <v>2</v>
      </c>
      <c r="F9" s="115" t="s">
        <v>112</v>
      </c>
      <c r="G9" s="89">
        <f>1-G10</f>
        <v>0.99367889471933502</v>
      </c>
      <c r="H9" s="90"/>
    </row>
    <row r="10" spans="2:8" ht="15.75" thickBot="1" x14ac:dyDescent="0.3">
      <c r="B10" s="63"/>
      <c r="C10" s="64"/>
      <c r="D10" s="144"/>
      <c r="E10" s="144"/>
      <c r="F10" s="116" t="s">
        <v>110</v>
      </c>
      <c r="G10" s="87">
        <f>VLOOKUP(E9,'[1]PMHGV%Peak'!$C$10:$AR$22,MATCH(D9,'[1]PMHGV%Peak'!$C$9:$AR$9,0),0)</f>
        <v>6.3211052806649692E-3</v>
      </c>
      <c r="H10" s="88"/>
    </row>
    <row r="11" spans="2:8" x14ac:dyDescent="0.25">
      <c r="B11" s="81">
        <v>303</v>
      </c>
      <c r="C11" s="86" t="s">
        <v>132</v>
      </c>
      <c r="D11" s="143" t="s">
        <v>5</v>
      </c>
      <c r="E11" s="143">
        <v>3</v>
      </c>
      <c r="F11" s="115" t="s">
        <v>112</v>
      </c>
      <c r="G11" s="89">
        <f>1-G12</f>
        <v>0.97590361445783136</v>
      </c>
      <c r="H11" s="90"/>
    </row>
    <row r="12" spans="2:8" ht="15.75" thickBot="1" x14ac:dyDescent="0.3">
      <c r="B12" s="63"/>
      <c r="C12" s="64"/>
      <c r="D12" s="144"/>
      <c r="E12" s="144"/>
      <c r="F12" s="116" t="s">
        <v>110</v>
      </c>
      <c r="G12" s="87">
        <f>VLOOKUP(E11,'[1]PMHGV%Peak'!$C$10:$AR$22,MATCH(D11,'[1]PMHGV%Peak'!$C$9:$AR$9,0),0)</f>
        <v>2.4096385542168676E-2</v>
      </c>
      <c r="H12" s="88"/>
    </row>
    <row r="13" spans="2:8" x14ac:dyDescent="0.25">
      <c r="B13" s="81">
        <v>401</v>
      </c>
      <c r="C13" s="86" t="s">
        <v>81</v>
      </c>
      <c r="D13" s="143" t="s">
        <v>2</v>
      </c>
      <c r="E13" s="143">
        <v>4</v>
      </c>
      <c r="F13" s="115" t="s">
        <v>112</v>
      </c>
      <c r="G13" s="89">
        <f>1-G14</f>
        <v>0.99465774675198759</v>
      </c>
      <c r="H13" s="90"/>
    </row>
    <row r="14" spans="2:8" ht="15.75" thickBot="1" x14ac:dyDescent="0.3">
      <c r="B14" s="63"/>
      <c r="C14" s="64"/>
      <c r="D14" s="144"/>
      <c r="E14" s="144"/>
      <c r="F14" s="116" t="s">
        <v>110</v>
      </c>
      <c r="G14" s="87">
        <f>VLOOKUP(E13,'[1]PMHGV%Peak'!$C$10:$AR$22,MATCH(D13,'[1]PMHGV%Peak'!$C$9:$AR$9,0),0)</f>
        <v>5.3422532480124109E-3</v>
      </c>
      <c r="H14" s="88"/>
    </row>
    <row r="15" spans="2:8" x14ac:dyDescent="0.25">
      <c r="B15" s="81">
        <v>402</v>
      </c>
      <c r="C15" s="86" t="s">
        <v>83</v>
      </c>
      <c r="D15" s="143" t="s">
        <v>3</v>
      </c>
      <c r="E15" s="143">
        <v>4</v>
      </c>
      <c r="F15" s="115" t="s">
        <v>112</v>
      </c>
      <c r="G15" s="89">
        <f>1-G16</f>
        <v>1</v>
      </c>
      <c r="H15" s="90"/>
    </row>
    <row r="16" spans="2:8" ht="15.75" thickBot="1" x14ac:dyDescent="0.3">
      <c r="B16" s="63"/>
      <c r="C16" s="64"/>
      <c r="D16" s="144"/>
      <c r="E16" s="144"/>
      <c r="F16" s="116" t="s">
        <v>110</v>
      </c>
      <c r="G16" s="87">
        <f>VLOOKUP(E15,'[1]PMHGV%Peak'!$C$10:$AR$22,MATCH(D15,'[1]PMHGV%Peak'!$C$9:$AR$9,0),0)</f>
        <v>0</v>
      </c>
      <c r="H16" s="88"/>
    </row>
    <row r="17" spans="1:8" x14ac:dyDescent="0.25">
      <c r="B17" s="81">
        <v>404</v>
      </c>
      <c r="C17" s="86" t="s">
        <v>123</v>
      </c>
      <c r="D17" s="143" t="s">
        <v>4</v>
      </c>
      <c r="E17" s="143">
        <v>4</v>
      </c>
      <c r="F17" s="115" t="s">
        <v>112</v>
      </c>
      <c r="G17" s="89">
        <f>1-G18</f>
        <v>0.99409271988751757</v>
      </c>
      <c r="H17" s="90"/>
    </row>
    <row r="18" spans="1:8" ht="15.75" thickBot="1" x14ac:dyDescent="0.3">
      <c r="B18" s="63"/>
      <c r="C18" s="64"/>
      <c r="D18" s="144"/>
      <c r="E18" s="144"/>
      <c r="F18" s="116" t="s">
        <v>110</v>
      </c>
      <c r="G18" s="87">
        <f>VLOOKUP(E17,'[1]PMHGV%Peak'!$C$10:$AR$22,MATCH(D17,'[1]PMHGV%Peak'!$C$9:$AR$9,0),0)</f>
        <v>5.9072801124824253E-3</v>
      </c>
      <c r="H18" s="88"/>
    </row>
    <row r="19" spans="1:8" x14ac:dyDescent="0.25">
      <c r="A19" t="s">
        <v>101</v>
      </c>
      <c r="B19" s="81">
        <v>1103</v>
      </c>
      <c r="C19" s="86" t="s">
        <v>82</v>
      </c>
      <c r="D19" s="143">
        <v>11</v>
      </c>
      <c r="E19" s="143" t="s">
        <v>101</v>
      </c>
      <c r="F19" s="115" t="s">
        <v>112</v>
      </c>
      <c r="G19" s="91">
        <f>1-G20</f>
        <v>0.97497914929107588</v>
      </c>
      <c r="H19" s="92"/>
    </row>
    <row r="20" spans="1:8" ht="15.75" thickBot="1" x14ac:dyDescent="0.3">
      <c r="B20" s="63"/>
      <c r="C20" s="64"/>
      <c r="D20" s="144"/>
      <c r="E20" s="144"/>
      <c r="F20" s="116" t="s">
        <v>110</v>
      </c>
      <c r="G20" s="93" cm="1">
        <f t="array" ref="G20">SUM([1]R!$S$75:$S$78/[1]R!$D$90)</f>
        <v>2.5020850708924104E-2</v>
      </c>
      <c r="H20" s="94"/>
    </row>
    <row r="21" spans="1:8" x14ac:dyDescent="0.25">
      <c r="A21" t="s">
        <v>101</v>
      </c>
      <c r="B21" s="81">
        <v>1204</v>
      </c>
      <c r="C21" s="86" t="s">
        <v>80</v>
      </c>
      <c r="D21" s="143">
        <v>14</v>
      </c>
      <c r="E21" s="143" t="s">
        <v>101</v>
      </c>
      <c r="F21" s="115" t="s">
        <v>112</v>
      </c>
      <c r="G21" s="91">
        <f>1-G22</f>
        <v>0.96107382550335574</v>
      </c>
      <c r="H21" s="92"/>
    </row>
    <row r="22" spans="1:8" ht="15.75" thickBot="1" x14ac:dyDescent="0.3">
      <c r="B22" s="63"/>
      <c r="C22" s="64"/>
      <c r="D22" s="144"/>
      <c r="E22" s="144"/>
      <c r="F22" s="116" t="s">
        <v>110</v>
      </c>
      <c r="G22" s="93" cm="1">
        <f t="array" ref="G22">SUM([1]R!$V$75:$V$78/[1]R!$G$90)</f>
        <v>3.8926174496644296E-2</v>
      </c>
      <c r="H22" s="94"/>
    </row>
    <row r="23" spans="1:8" x14ac:dyDescent="0.25">
      <c r="A23" t="s">
        <v>102</v>
      </c>
      <c r="B23" s="81">
        <v>5301</v>
      </c>
      <c r="C23" s="86" t="s">
        <v>103</v>
      </c>
      <c r="D23" s="143" t="s">
        <v>2</v>
      </c>
      <c r="E23" s="143">
        <v>53</v>
      </c>
      <c r="F23" s="115" t="s">
        <v>112</v>
      </c>
      <c r="G23" s="91">
        <v>1</v>
      </c>
      <c r="H23" s="92"/>
    </row>
    <row r="24" spans="1:8" ht="15.75" thickBot="1" x14ac:dyDescent="0.3">
      <c r="B24" s="63"/>
      <c r="C24" s="64"/>
      <c r="D24" s="144"/>
      <c r="E24" s="144"/>
      <c r="F24" s="116" t="s">
        <v>110</v>
      </c>
      <c r="G24" s="93">
        <v>0</v>
      </c>
      <c r="H24" s="94"/>
    </row>
    <row r="25" spans="1:8" x14ac:dyDescent="0.25">
      <c r="A25" t="s">
        <v>102</v>
      </c>
      <c r="B25" s="81">
        <v>5402</v>
      </c>
      <c r="C25" s="86" t="s">
        <v>105</v>
      </c>
      <c r="D25" s="143" t="s">
        <v>3</v>
      </c>
      <c r="E25" s="143">
        <v>54</v>
      </c>
      <c r="F25" s="115" t="s">
        <v>112</v>
      </c>
      <c r="G25" s="91">
        <v>1</v>
      </c>
      <c r="H25" s="92"/>
    </row>
    <row r="26" spans="1:8" ht="15.75" thickBot="1" x14ac:dyDescent="0.3">
      <c r="B26" s="63"/>
      <c r="C26" s="64"/>
      <c r="D26" s="144"/>
      <c r="E26" s="144"/>
      <c r="F26" s="116" t="s">
        <v>110</v>
      </c>
      <c r="G26" s="93">
        <v>0</v>
      </c>
      <c r="H26" s="94"/>
    </row>
    <row r="32" spans="1:8" x14ac:dyDescent="0.25">
      <c r="D32" s="58"/>
      <c r="E32" s="58"/>
      <c r="F32" s="58"/>
    </row>
  </sheetData>
  <mergeCells count="25">
    <mergeCell ref="D7:D8"/>
    <mergeCell ref="E7:E8"/>
    <mergeCell ref="G2:H2"/>
    <mergeCell ref="D3:D4"/>
    <mergeCell ref="E3:E4"/>
    <mergeCell ref="D5:D6"/>
    <mergeCell ref="E5:E6"/>
    <mergeCell ref="D9:D10"/>
    <mergeCell ref="E9:E10"/>
    <mergeCell ref="D11:D12"/>
    <mergeCell ref="E11:E12"/>
    <mergeCell ref="D13:D14"/>
    <mergeCell ref="E13:E14"/>
    <mergeCell ref="D15:D16"/>
    <mergeCell ref="E15:E16"/>
    <mergeCell ref="D17:D18"/>
    <mergeCell ref="E17:E18"/>
    <mergeCell ref="D19:D20"/>
    <mergeCell ref="E19:E20"/>
    <mergeCell ref="D21:D22"/>
    <mergeCell ref="E21:E22"/>
    <mergeCell ref="D23:D24"/>
    <mergeCell ref="E23:E24"/>
    <mergeCell ref="D25:D26"/>
    <mergeCell ref="E25:E26"/>
  </mergeCells>
  <pageMargins left="0.7" right="0.7" top="0.75" bottom="0.75" header="0.3" footer="0.3"/>
  <pageSetup orientation="portrait" horizontalDpi="300" verticalDpi="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577BD-8A20-4AA6-8055-010D1B89DD3A}">
  <sheetPr>
    <tabColor rgb="FF0070C0"/>
  </sheetPr>
  <dimension ref="A1:AN20"/>
  <sheetViews>
    <sheetView tabSelected="1" zoomScaleNormal="100" workbookViewId="0">
      <selection activeCell="V13" sqref="V13"/>
    </sheetView>
  </sheetViews>
  <sheetFormatPr defaultRowHeight="15" x14ac:dyDescent="0.25"/>
  <cols>
    <col min="1" max="1" width="16.7109375" customWidth="1"/>
    <col min="2" max="2" width="11.85546875" customWidth="1"/>
    <col min="3" max="3" width="28.5703125" bestFit="1" customWidth="1"/>
    <col min="4" max="4" width="22.5703125" style="114" bestFit="1" customWidth="1"/>
    <col min="5" max="5" width="22.5703125" style="114" customWidth="1"/>
    <col min="6" max="6" width="11.42578125" style="114" hidden="1" customWidth="1"/>
    <col min="7" max="7" width="8.5703125" style="114" hidden="1" customWidth="1"/>
    <col min="8" max="13" width="8.5703125" style="114" customWidth="1"/>
    <col min="14" max="14" width="10.5703125" customWidth="1"/>
    <col min="15" max="15" width="9.140625" customWidth="1"/>
    <col min="16" max="17" width="16.42578125" customWidth="1"/>
    <col min="18" max="18" width="9.140625" customWidth="1"/>
    <col min="19" max="20" width="9.140625" hidden="1" customWidth="1"/>
    <col min="21" max="27" width="9.140625" customWidth="1"/>
    <col min="28" max="29" width="9.140625" hidden="1" customWidth="1"/>
    <col min="30" max="36" width="9.140625" customWidth="1"/>
    <col min="37" max="37" width="12.42578125" customWidth="1"/>
    <col min="39" max="39" width="21.42578125" style="75" customWidth="1"/>
    <col min="40" max="40" width="15.140625" style="75" customWidth="1"/>
  </cols>
  <sheetData>
    <row r="1" spans="1:40" ht="33.75" customHeight="1" x14ac:dyDescent="0.25">
      <c r="F1" s="146" t="s">
        <v>6</v>
      </c>
      <c r="G1" s="146"/>
      <c r="H1" s="146"/>
      <c r="I1" s="146"/>
      <c r="J1" s="146"/>
      <c r="K1" s="146"/>
      <c r="L1" s="146"/>
      <c r="M1" s="146"/>
      <c r="S1" s="146" t="s">
        <v>26</v>
      </c>
      <c r="T1" s="146"/>
      <c r="U1" s="146"/>
      <c r="V1" s="146"/>
      <c r="W1" s="146"/>
      <c r="X1" s="146"/>
      <c r="Y1" s="146"/>
      <c r="Z1" s="146"/>
      <c r="AB1" s="147" t="s">
        <v>27</v>
      </c>
      <c r="AC1" s="148"/>
      <c r="AD1" s="148"/>
      <c r="AE1" s="148"/>
      <c r="AF1" s="148"/>
      <c r="AG1" s="148"/>
      <c r="AH1" s="148"/>
      <c r="AI1" s="149"/>
      <c r="AM1" s="145" t="s">
        <v>109</v>
      </c>
      <c r="AN1" s="145"/>
    </row>
    <row r="2" spans="1:40" ht="59.25" customHeight="1" thickBot="1" x14ac:dyDescent="0.3">
      <c r="B2" s="1" t="s">
        <v>1</v>
      </c>
      <c r="C2" s="1" t="s">
        <v>0</v>
      </c>
      <c r="D2" s="36" t="s">
        <v>89</v>
      </c>
      <c r="E2" s="36" t="s">
        <v>104</v>
      </c>
      <c r="F2" s="5">
        <v>0.27083333333333331</v>
      </c>
      <c r="G2" s="5">
        <v>0.28125</v>
      </c>
      <c r="H2" s="5">
        <v>0.66666666666666663</v>
      </c>
      <c r="I2" s="5">
        <v>0.67708333333333504</v>
      </c>
      <c r="J2" s="6">
        <v>0.6875</v>
      </c>
      <c r="K2" s="6">
        <v>0.69791666666666796</v>
      </c>
      <c r="L2" s="6">
        <v>0.70833333333333337</v>
      </c>
      <c r="M2" s="6">
        <v>0.718750000000002</v>
      </c>
      <c r="N2" s="4"/>
      <c r="O2" s="3"/>
      <c r="P2" s="9" t="s">
        <v>7</v>
      </c>
      <c r="Q2" s="12" t="s">
        <v>25</v>
      </c>
      <c r="S2" s="5">
        <v>0.27083333333333331</v>
      </c>
      <c r="T2" s="5">
        <v>0.28125</v>
      </c>
      <c r="U2" s="5">
        <v>0.66666666666666663</v>
      </c>
      <c r="V2" s="5">
        <v>0.67708333333333337</v>
      </c>
      <c r="W2" s="6">
        <v>0.6875</v>
      </c>
      <c r="X2" s="6">
        <v>0.69791666666666696</v>
      </c>
      <c r="Y2" s="6">
        <v>0.70833333333333404</v>
      </c>
      <c r="Z2" s="6">
        <v>0.71875</v>
      </c>
      <c r="AB2" s="72">
        <v>0</v>
      </c>
      <c r="AC2" s="72">
        <v>900</v>
      </c>
      <c r="AD2" s="72">
        <v>0</v>
      </c>
      <c r="AE2" s="72">
        <v>900</v>
      </c>
      <c r="AF2" s="73">
        <v>1800</v>
      </c>
      <c r="AG2" s="73">
        <v>2700</v>
      </c>
      <c r="AH2" s="73">
        <v>3600</v>
      </c>
      <c r="AI2" s="73">
        <v>4500</v>
      </c>
      <c r="AJ2" s="14"/>
      <c r="AK2" s="36" t="s">
        <v>54</v>
      </c>
      <c r="AM2" s="76" t="s">
        <v>110</v>
      </c>
      <c r="AN2" s="75" t="s">
        <v>111</v>
      </c>
    </row>
    <row r="3" spans="1:40" x14ac:dyDescent="0.25">
      <c r="B3">
        <v>102</v>
      </c>
      <c r="C3" s="2" t="s">
        <v>75</v>
      </c>
      <c r="D3" s="114" t="s">
        <v>3</v>
      </c>
      <c r="E3" s="114">
        <v>1</v>
      </c>
      <c r="F3" s="8">
        <f>VLOOKUP(F$2,'[1]1'!$EL$9:$FZ$101,MATCH($D3,'[1]1'!$GE$8:$HS$8,0))*4</f>
        <v>416</v>
      </c>
      <c r="G3" s="8">
        <f>VLOOKUP(G$2,'[1]1'!$EL$9:$FZ$101,MATCH($D3,'[1]1'!$GE$8:$HS$8,0))*4</f>
        <v>500</v>
      </c>
      <c r="H3" s="8">
        <f>VLOOKUP(H$2,'[1]1'!$EL$9:$FZ$101,MATCH($D3,'[1]1'!$EL$8:$FZ$8,0))*4</f>
        <v>2260</v>
      </c>
      <c r="I3" s="8">
        <f>VLOOKUP(I$2,'[1]1'!$EL$9:$FZ$101,MATCH($D3,'[1]1'!$EL$8:$FZ$8,0))*4</f>
        <v>1956</v>
      </c>
      <c r="J3" s="8">
        <f>VLOOKUP(J$2,'[1]1'!$EL$9:$FZ$101,MATCH($D3,'[1]1'!$EL$8:$FZ$8,0))*4</f>
        <v>2288</v>
      </c>
      <c r="K3" s="8">
        <f>VLOOKUP(K$2,'[1]1'!$EL$9:$FZ$101,MATCH($D3,'[1]1'!$EL$8:$FZ$8,0))*4</f>
        <v>2164</v>
      </c>
      <c r="L3" s="8">
        <f>VLOOKUP(L$2,'[1]1'!$EL$9:$FZ$101,MATCH($D3,'[1]1'!$EL$8:$FZ$8,0))*4</f>
        <v>2588</v>
      </c>
      <c r="M3" s="8">
        <f>VLOOKUP(M$2,'[1]1'!$EL$9:$FZ$101,MATCH($D3,'[1]1'!$EL$8:$FZ$8,0))*4</f>
        <v>2452</v>
      </c>
      <c r="P3" s="10">
        <f>SUM(J3:M3)/4</f>
        <v>2373</v>
      </c>
      <c r="Q3">
        <f>VLOOKUP(1,PM_Balanced_Counts!$C$4:$W$8,MATCH(D3,PM_Balanced_Counts!$C$4:$W$4,0))</f>
        <v>2373</v>
      </c>
      <c r="S3" s="13">
        <f>F3/$P3</f>
        <v>0.17530552043826381</v>
      </c>
      <c r="T3" s="13">
        <f>G3/$P3</f>
        <v>0.21070375052675938</v>
      </c>
      <c r="U3" s="13">
        <f>IFERROR(H3/$P3,0)</f>
        <v>0.95238095238095233</v>
      </c>
      <c r="V3" s="13">
        <f t="shared" ref="V3:Z3" si="0">IFERROR(I3/$P3,0)</f>
        <v>0.82427307206068268</v>
      </c>
      <c r="W3" s="13">
        <f t="shared" si="0"/>
        <v>0.96418036241045091</v>
      </c>
      <c r="X3" s="13">
        <f t="shared" si="0"/>
        <v>0.91192583227981461</v>
      </c>
      <c r="Y3" s="13">
        <f t="shared" si="0"/>
        <v>1.0906026127265065</v>
      </c>
      <c r="Z3" s="13">
        <f t="shared" si="0"/>
        <v>1.033291192583228</v>
      </c>
      <c r="AB3" s="60">
        <f>S3*$Q3</f>
        <v>416</v>
      </c>
      <c r="AC3" s="61">
        <f t="shared" ref="AC3:AI13" si="1">T3*$Q3</f>
        <v>500</v>
      </c>
      <c r="AD3" s="125">
        <f t="shared" si="1"/>
        <v>2260</v>
      </c>
      <c r="AE3" s="126">
        <f t="shared" si="1"/>
        <v>1956</v>
      </c>
      <c r="AF3" s="126">
        <f t="shared" si="1"/>
        <v>2288</v>
      </c>
      <c r="AG3" s="126">
        <f t="shared" si="1"/>
        <v>2164</v>
      </c>
      <c r="AH3" s="126">
        <f t="shared" si="1"/>
        <v>2588</v>
      </c>
      <c r="AI3" s="127">
        <f t="shared" si="1"/>
        <v>2452</v>
      </c>
      <c r="AK3" s="114">
        <f>SUM(AF3:AI3)/4-Q3</f>
        <v>0</v>
      </c>
      <c r="AM3" s="77">
        <f>VLOOKUP(E3,'[1]AMHGV%Peak'!$C$10:$AR$22,MATCH(D3,'[1]AMHGV%Peak'!$C$9:$AR$9,0),0)</f>
        <v>2.840344634503188E-2</v>
      </c>
      <c r="AN3" s="79">
        <f t="shared" ref="AN3:AN11" si="2">1-AM3</f>
        <v>0.97159655365496811</v>
      </c>
    </row>
    <row r="4" spans="1:40" x14ac:dyDescent="0.25">
      <c r="B4">
        <v>103</v>
      </c>
      <c r="C4" t="s">
        <v>76</v>
      </c>
      <c r="D4" s="114" t="s">
        <v>5</v>
      </c>
      <c r="E4" s="114">
        <v>1</v>
      </c>
      <c r="F4" s="8">
        <f>VLOOKUP(F$2,'[1]1'!$EL$9:$FZ$101,MATCH($D4,'[1]1'!$GE$8:$HS$8,0))*4</f>
        <v>136</v>
      </c>
      <c r="G4" s="8">
        <f>VLOOKUP(G$2,'[1]1'!$EL$9:$FZ$101,MATCH($D4,'[1]1'!$GE$8:$HS$8,0))*4</f>
        <v>108</v>
      </c>
      <c r="H4" s="8">
        <f>VLOOKUP(H$2,'[1]1'!$EL$9:$FZ$101,MATCH($D4,'[1]1'!$EL$8:$FZ$8,0))*4</f>
        <v>524</v>
      </c>
      <c r="I4" s="8">
        <f>VLOOKUP(I$2,'[1]1'!$EL$9:$FZ$101,MATCH($D4,'[1]1'!$EL$8:$FZ$8,0))*4</f>
        <v>592</v>
      </c>
      <c r="J4" s="8">
        <f>VLOOKUP(J$2,'[1]1'!$EL$9:$FZ$101,MATCH($D4,'[1]1'!$EL$8:$FZ$8,0))*4</f>
        <v>520</v>
      </c>
      <c r="K4" s="8">
        <f>VLOOKUP(K$2,'[1]1'!$EL$9:$FZ$101,MATCH($D4,'[1]1'!$EL$8:$FZ$8,0))*4</f>
        <v>528</v>
      </c>
      <c r="L4" s="8">
        <f>VLOOKUP(L$2,'[1]1'!$EL$9:$FZ$101,MATCH($D4,'[1]1'!$EL$8:$FZ$8,0))*4</f>
        <v>560</v>
      </c>
      <c r="M4" s="8">
        <f>VLOOKUP(M$2,'[1]1'!$EL$9:$FZ$101,MATCH($D4,'[1]1'!$EL$8:$FZ$8,0))*4</f>
        <v>576</v>
      </c>
      <c r="P4" s="10">
        <f t="shared" ref="P4:P10" si="3">SUM(J4:M4)/4</f>
        <v>546</v>
      </c>
      <c r="Q4">
        <f>VLOOKUP(1,PM_Balanced_Counts!$C$4:$W$8,MATCH(D4,PM_Balanced_Counts!$C$4:$W$4,0))</f>
        <v>546</v>
      </c>
      <c r="S4" s="13">
        <f t="shared" ref="S4:S10" si="4">F4/$P4</f>
        <v>0.24908424908424909</v>
      </c>
      <c r="T4" s="13">
        <f t="shared" ref="T4:T13" si="5">G4/$P4</f>
        <v>0.19780219780219779</v>
      </c>
      <c r="U4" s="13">
        <f t="shared" ref="U4:U13" si="6">IFERROR(H4/$P4,0)</f>
        <v>0.95970695970695974</v>
      </c>
      <c r="V4" s="13">
        <f t="shared" ref="V4:V13" si="7">IFERROR(I4/$P4,0)</f>
        <v>1.0842490842490842</v>
      </c>
      <c r="W4" s="13">
        <f t="shared" ref="W4:W13" si="8">IFERROR(J4/$P4,0)</f>
        <v>0.95238095238095233</v>
      </c>
      <c r="X4" s="13">
        <f t="shared" ref="X4:X13" si="9">IFERROR(K4/$P4,0)</f>
        <v>0.96703296703296704</v>
      </c>
      <c r="Y4" s="13">
        <f t="shared" ref="Y4:Y13" si="10">IFERROR(L4/$P4,0)</f>
        <v>1.0256410256410255</v>
      </c>
      <c r="Z4" s="13">
        <f t="shared" ref="Z4:Z13" si="11">IFERROR(M4/$P4,0)</f>
        <v>1.054945054945055</v>
      </c>
      <c r="AB4" s="17">
        <f t="shared" ref="AB4:AB13" si="12">S4*$Q4</f>
        <v>136</v>
      </c>
      <c r="AC4" s="16">
        <f t="shared" si="1"/>
        <v>108</v>
      </c>
      <c r="AD4" s="128">
        <f t="shared" si="1"/>
        <v>524</v>
      </c>
      <c r="AE4" s="129">
        <f t="shared" si="1"/>
        <v>592</v>
      </c>
      <c r="AF4" s="129">
        <f t="shared" si="1"/>
        <v>520</v>
      </c>
      <c r="AG4" s="129">
        <f t="shared" si="1"/>
        <v>528</v>
      </c>
      <c r="AH4" s="129">
        <f t="shared" si="1"/>
        <v>560</v>
      </c>
      <c r="AI4" s="130">
        <f t="shared" si="1"/>
        <v>576</v>
      </c>
      <c r="AK4" s="114">
        <f t="shared" ref="AK4:AK17" si="13">SUM(AF4:AI4)/4-Q4</f>
        <v>0</v>
      </c>
      <c r="AM4" s="77">
        <f>VLOOKUP(E4,'[1]AMHGV%Peak'!$C$10:$AR$22,MATCH(D4,'[1]AMHGV%Peak'!$C$9:$AR$9,0),0)</f>
        <v>5.1436925647451968E-2</v>
      </c>
      <c r="AN4" s="79">
        <f t="shared" si="2"/>
        <v>0.94856307435254805</v>
      </c>
    </row>
    <row r="5" spans="1:40" x14ac:dyDescent="0.25">
      <c r="B5">
        <v>104</v>
      </c>
      <c r="C5" t="s">
        <v>77</v>
      </c>
      <c r="D5" s="114" t="s">
        <v>4</v>
      </c>
      <c r="E5" s="114">
        <v>1</v>
      </c>
      <c r="F5" s="8">
        <f>VLOOKUP(F$2,'[1]1'!$EL$9:$FZ$101,MATCH($D5,'[1]1'!$GE$8:$HS$8,0))*4</f>
        <v>136</v>
      </c>
      <c r="G5" s="8">
        <f>VLOOKUP(G$2,'[1]1'!$EL$9:$FZ$101,MATCH($D5,'[1]1'!$GE$8:$HS$8,0))*4</f>
        <v>148</v>
      </c>
      <c r="H5" s="8">
        <f>VLOOKUP(H$2,'[1]1'!$EL$9:$FZ$101,MATCH($D5,'[1]1'!$EL$8:$FZ$8,0))*4</f>
        <v>296</v>
      </c>
      <c r="I5" s="8">
        <f>VLOOKUP(I$2,'[1]1'!$EL$9:$FZ$101,MATCH($D5,'[1]1'!$EL$8:$FZ$8,0))*4</f>
        <v>280</v>
      </c>
      <c r="J5" s="8">
        <f>VLOOKUP(J$2,'[1]1'!$EL$9:$FZ$101,MATCH($D5,'[1]1'!$EL$8:$FZ$8,0))*4</f>
        <v>272</v>
      </c>
      <c r="K5" s="8">
        <f>VLOOKUP(K$2,'[1]1'!$EL$9:$FZ$101,MATCH($D5,'[1]1'!$EL$8:$FZ$8,0))*4</f>
        <v>356</v>
      </c>
      <c r="L5" s="8">
        <f>VLOOKUP(L$2,'[1]1'!$EL$9:$FZ$101,MATCH($D5,'[1]1'!$EL$8:$FZ$8,0))*4</f>
        <v>268</v>
      </c>
      <c r="M5" s="8">
        <f>VLOOKUP(M$2,'[1]1'!$EL$9:$FZ$101,MATCH($D5,'[1]1'!$EL$8:$FZ$8,0))*4</f>
        <v>388</v>
      </c>
      <c r="P5" s="10">
        <f>SUM(J5:M5)/4</f>
        <v>321</v>
      </c>
      <c r="Q5">
        <f>VLOOKUP(1,PM_Balanced_Counts!$C$4:$W$8,MATCH(D5,PM_Balanced_Counts!$C$4:$W$4,0))</f>
        <v>321</v>
      </c>
      <c r="S5" s="13">
        <f t="shared" si="4"/>
        <v>0.42367601246105918</v>
      </c>
      <c r="T5" s="13">
        <f t="shared" si="5"/>
        <v>0.46105919003115264</v>
      </c>
      <c r="U5" s="13">
        <f t="shared" si="6"/>
        <v>0.92211838006230529</v>
      </c>
      <c r="V5" s="13">
        <f t="shared" si="7"/>
        <v>0.87227414330218067</v>
      </c>
      <c r="W5" s="13">
        <f t="shared" si="8"/>
        <v>0.84735202492211836</v>
      </c>
      <c r="X5" s="13">
        <f t="shared" si="9"/>
        <v>1.1090342679127725</v>
      </c>
      <c r="Y5" s="13">
        <f t="shared" si="10"/>
        <v>0.83489096573208721</v>
      </c>
      <c r="Z5" s="13">
        <f t="shared" si="11"/>
        <v>1.2087227414330217</v>
      </c>
      <c r="AB5" s="17">
        <f t="shared" si="12"/>
        <v>136</v>
      </c>
      <c r="AC5" s="16">
        <f t="shared" si="1"/>
        <v>148</v>
      </c>
      <c r="AD5" s="128">
        <f t="shared" si="1"/>
        <v>296</v>
      </c>
      <c r="AE5" s="129">
        <f t="shared" si="1"/>
        <v>280</v>
      </c>
      <c r="AF5" s="129">
        <f t="shared" si="1"/>
        <v>272</v>
      </c>
      <c r="AG5" s="129">
        <f t="shared" si="1"/>
        <v>355.99999999999994</v>
      </c>
      <c r="AH5" s="129">
        <f t="shared" si="1"/>
        <v>268</v>
      </c>
      <c r="AI5" s="130">
        <f t="shared" si="1"/>
        <v>388</v>
      </c>
      <c r="AK5" s="114">
        <f t="shared" si="13"/>
        <v>0</v>
      </c>
      <c r="AM5" s="77">
        <f>VLOOKUP(E5,'[1]AMHGV%Peak'!$C$10:$AR$22,MATCH(D5,'[1]AMHGV%Peak'!$C$9:$AR$9,0),0)</f>
        <v>2.5595849850731656E-2</v>
      </c>
      <c r="AN5" s="79">
        <f t="shared" si="2"/>
        <v>0.9744041501492684</v>
      </c>
    </row>
    <row r="6" spans="1:40" x14ac:dyDescent="0.25">
      <c r="B6">
        <v>201</v>
      </c>
      <c r="C6" t="s">
        <v>78</v>
      </c>
      <c r="D6" s="114" t="s">
        <v>2</v>
      </c>
      <c r="E6" s="114">
        <v>2</v>
      </c>
      <c r="F6" s="8">
        <f>VLOOKUP(F$2,'[1]2'!$EL$9:$FZ$101,MATCH($D6,'[1]2'!$GE$8:$HS$8,0))*4</f>
        <v>960</v>
      </c>
      <c r="G6" s="8">
        <f>VLOOKUP(G$2,'[1]2'!$EL$9:$FZ$101,MATCH($D6,'[1]2'!$GE$8:$HS$8,0))*4</f>
        <v>1088</v>
      </c>
      <c r="H6" s="8">
        <f>VLOOKUP(H$2,'[1]2'!$EL$9:$FZ$101,MATCH($D6,'[1]2'!$EL$8:$FZ$8,0))*4</f>
        <v>1172</v>
      </c>
      <c r="I6" s="8">
        <f>VLOOKUP(I$2,'[1]2'!$EL$9:$FZ$101,MATCH($D6,'[1]2'!$EL$8:$FZ$8,0))*4</f>
        <v>1196</v>
      </c>
      <c r="J6" s="8">
        <f>VLOOKUP(J$2,'[1]2'!$EL$9:$FZ$101,MATCH($D6,'[1]2'!$EL$8:$FZ$8,0))*4</f>
        <v>1480</v>
      </c>
      <c r="K6" s="8">
        <f>VLOOKUP(K$2,'[1]2'!$EL$9:$FZ$101,MATCH($D6,'[1]2'!$EL$8:$FZ$8,0))*4</f>
        <v>1408</v>
      </c>
      <c r="L6" s="8">
        <f>VLOOKUP(L$2,'[1]2'!$EL$9:$FZ$101,MATCH($D6,'[1]2'!$EL$8:$FZ$8,0))*4</f>
        <v>884</v>
      </c>
      <c r="M6" s="8">
        <f>VLOOKUP(M$2,'[1]2'!$EL$9:$FZ$101,MATCH($D6,'[1]2'!$EL$8:$FZ$8,0))*4</f>
        <v>1780</v>
      </c>
      <c r="P6" s="10">
        <f>SUM(J6:M6)/4</f>
        <v>1388</v>
      </c>
      <c r="Q6">
        <f>VLOOKUP(2,PM_Balanced_Counts!$C$4:$W$8,MATCH(D6,PM_Balanced_Counts!$C$4:$W$4,0))</f>
        <v>1388</v>
      </c>
      <c r="S6" s="13">
        <f t="shared" si="4"/>
        <v>0.69164265129683</v>
      </c>
      <c r="T6" s="13">
        <f t="shared" si="5"/>
        <v>0.78386167146974062</v>
      </c>
      <c r="U6" s="13">
        <f t="shared" si="6"/>
        <v>0.8443804034582133</v>
      </c>
      <c r="V6" s="13">
        <f t="shared" si="7"/>
        <v>0.86167146974063402</v>
      </c>
      <c r="W6" s="13">
        <f t="shared" si="8"/>
        <v>1.0662824207492796</v>
      </c>
      <c r="X6" s="13">
        <f t="shared" si="9"/>
        <v>1.0144092219020173</v>
      </c>
      <c r="Y6" s="13">
        <f t="shared" si="10"/>
        <v>0.63688760806916422</v>
      </c>
      <c r="Z6" s="13">
        <f t="shared" si="11"/>
        <v>1.282420749279539</v>
      </c>
      <c r="AB6" s="17">
        <f t="shared" si="12"/>
        <v>960</v>
      </c>
      <c r="AC6" s="16">
        <f t="shared" si="1"/>
        <v>1088</v>
      </c>
      <c r="AD6" s="128">
        <f t="shared" si="1"/>
        <v>1172</v>
      </c>
      <c r="AE6" s="129">
        <f t="shared" si="1"/>
        <v>1196</v>
      </c>
      <c r="AF6" s="129">
        <f t="shared" si="1"/>
        <v>1480</v>
      </c>
      <c r="AG6" s="129">
        <f t="shared" si="1"/>
        <v>1408</v>
      </c>
      <c r="AH6" s="129">
        <f t="shared" si="1"/>
        <v>883.99999999999989</v>
      </c>
      <c r="AI6" s="130">
        <f t="shared" si="1"/>
        <v>1780</v>
      </c>
      <c r="AK6" s="114">
        <f t="shared" si="13"/>
        <v>0</v>
      </c>
      <c r="AM6" s="77">
        <f>VLOOKUP(E6,'[1]AMHGV%Peak'!$C$10:$AR$22,MATCH(D6,'[1]AMHGV%Peak'!$C$9:$AR$9,0),0)</f>
        <v>2.2197561743213256E-2</v>
      </c>
      <c r="AN6" s="79">
        <f t="shared" si="2"/>
        <v>0.9778024382567867</v>
      </c>
    </row>
    <row r="7" spans="1:40" x14ac:dyDescent="0.25">
      <c r="B7">
        <v>303</v>
      </c>
      <c r="C7" t="s">
        <v>81</v>
      </c>
      <c r="D7" s="114" t="s">
        <v>5</v>
      </c>
      <c r="E7" s="114">
        <v>3</v>
      </c>
      <c r="F7" s="8">
        <f>VLOOKUP(F$2,'[1]3'!$EL$9:$FZ$101,MATCH($D7,'[1]3'!$GE$8:$HS$8,0))*4</f>
        <v>260</v>
      </c>
      <c r="G7" s="8">
        <f>VLOOKUP(G$2,'[1]3'!$EL$9:$FZ$101,MATCH($D7,'[1]3'!$GE$8:$HS$8,0))*4</f>
        <v>320</v>
      </c>
      <c r="H7" s="8">
        <f>VLOOKUP(H$2,'[1]3'!$EL$9:$FZ$101,MATCH($D7,'[1]3'!$EL$8:$FZ$8,0))*4</f>
        <v>712</v>
      </c>
      <c r="I7" s="8">
        <f>VLOOKUP(I$2,'[1]3'!$EL$9:$FZ$101,MATCH($D7,'[1]3'!$EL$8:$FZ$8,0))*4</f>
        <v>680</v>
      </c>
      <c r="J7" s="8">
        <f>VLOOKUP(J$2,'[1]3'!$EL$9:$FZ$101,MATCH($D7,'[1]3'!$EL$8:$FZ$8,0))*4</f>
        <v>540</v>
      </c>
      <c r="K7" s="8">
        <f>VLOOKUP(K$2,'[1]3'!$EL$9:$FZ$101,MATCH($D7,'[1]3'!$EL$8:$FZ$8,0))*4</f>
        <v>532</v>
      </c>
      <c r="L7" s="8">
        <f>VLOOKUP(L$2,'[1]3'!$EL$9:$FZ$101,MATCH($D7,'[1]3'!$EL$8:$FZ$8,0))*4</f>
        <v>428</v>
      </c>
      <c r="M7" s="8">
        <f>VLOOKUP(M$2,'[1]3'!$EL$9:$FZ$101,MATCH($D7,'[1]3'!$EL$8:$FZ$8,0))*4</f>
        <v>492</v>
      </c>
      <c r="P7" s="10">
        <f t="shared" si="3"/>
        <v>498</v>
      </c>
      <c r="Q7">
        <f>VLOOKUP(3,PM_Balanced_Counts!$C$4:$W$8,MATCH(D7,PM_Balanced_Counts!$C$4:$W$4,0))</f>
        <v>498</v>
      </c>
      <c r="S7" s="13">
        <f t="shared" si="4"/>
        <v>0.52208835341365467</v>
      </c>
      <c r="T7" s="13">
        <f t="shared" si="5"/>
        <v>0.64257028112449799</v>
      </c>
      <c r="U7" s="13">
        <f t="shared" si="6"/>
        <v>1.429718875502008</v>
      </c>
      <c r="V7" s="13">
        <f t="shared" si="7"/>
        <v>1.3654618473895583</v>
      </c>
      <c r="W7" s="13">
        <f t="shared" si="8"/>
        <v>1.0843373493975903</v>
      </c>
      <c r="X7" s="13">
        <f t="shared" si="9"/>
        <v>1.0682730923694779</v>
      </c>
      <c r="Y7" s="13">
        <f t="shared" si="10"/>
        <v>0.85943775100401609</v>
      </c>
      <c r="Z7" s="13">
        <f t="shared" si="11"/>
        <v>0.98795180722891562</v>
      </c>
      <c r="AB7" s="17">
        <f t="shared" si="12"/>
        <v>260</v>
      </c>
      <c r="AC7" s="16">
        <f t="shared" si="1"/>
        <v>320</v>
      </c>
      <c r="AD7" s="128">
        <f t="shared" si="1"/>
        <v>712</v>
      </c>
      <c r="AE7" s="129">
        <f t="shared" si="1"/>
        <v>680</v>
      </c>
      <c r="AF7" s="129">
        <f t="shared" si="1"/>
        <v>540</v>
      </c>
      <c r="AG7" s="129">
        <f t="shared" si="1"/>
        <v>532</v>
      </c>
      <c r="AH7" s="129">
        <f t="shared" si="1"/>
        <v>428</v>
      </c>
      <c r="AI7" s="130">
        <f t="shared" si="1"/>
        <v>492</v>
      </c>
      <c r="AK7" s="114">
        <f t="shared" si="13"/>
        <v>0</v>
      </c>
      <c r="AM7" s="77">
        <f>VLOOKUP(E7,'[1]AMHGV%Peak'!$C$10:$AR$22,MATCH(D7,'[1]AMHGV%Peak'!$C$9:$AR$9,0),0)</f>
        <v>5.0438596491228067E-2</v>
      </c>
      <c r="AN7" s="79">
        <f t="shared" si="2"/>
        <v>0.94956140350877194</v>
      </c>
    </row>
    <row r="8" spans="1:40" x14ac:dyDescent="0.25">
      <c r="B8">
        <v>401</v>
      </c>
      <c r="C8" t="s">
        <v>83</v>
      </c>
      <c r="D8" s="114" t="s">
        <v>2</v>
      </c>
      <c r="E8" s="114">
        <v>4</v>
      </c>
      <c r="F8" s="8">
        <f>VLOOKUP(F$2,'[1]4'!$EL$9:$FZ$101,MATCH($D8,'[1]4'!$GE$8:$HS$8,0))*4</f>
        <v>204</v>
      </c>
      <c r="G8" s="8">
        <f>VLOOKUP(G$2,'[1]4'!$EL$9:$FZ$101,MATCH($D8,'[1]4'!$GE$8:$HS$8,0))*4</f>
        <v>228</v>
      </c>
      <c r="H8" s="8">
        <f>VLOOKUP(H$2,'[1]4'!$EL$9:$FZ$101,MATCH($D8,'[1]4'!$EL$8:$FZ$8,0))*4</f>
        <v>632</v>
      </c>
      <c r="I8" s="8">
        <f>VLOOKUP(I$2,'[1]4'!$EL$9:$FZ$101,MATCH($D8,'[1]4'!$EL$8:$FZ$8,0))*4</f>
        <v>580</v>
      </c>
      <c r="J8" s="8">
        <f>VLOOKUP(J$2,'[1]4'!$EL$9:$FZ$101,MATCH($D8,'[1]4'!$EL$8:$FZ$8,0))*4</f>
        <v>600</v>
      </c>
      <c r="K8" s="8">
        <f>VLOOKUP(K$2,'[1]4'!$EL$9:$FZ$101,MATCH($D8,'[1]4'!$EL$8:$FZ$8,0))*4</f>
        <v>456</v>
      </c>
      <c r="L8" s="8">
        <f>VLOOKUP(L$2,'[1]4'!$EL$9:$FZ$101,MATCH($D8,'[1]4'!$EL$8:$FZ$8,0))*4</f>
        <v>720</v>
      </c>
      <c r="M8" s="8">
        <f>VLOOKUP(M$2,'[1]4'!$EL$9:$FZ$101,MATCH($D8,'[1]4'!$EL$8:$FZ$8,0))*4</f>
        <v>504</v>
      </c>
      <c r="P8" s="10">
        <f t="shared" si="3"/>
        <v>570</v>
      </c>
      <c r="Q8">
        <f>VLOOKUP(4,PM_Balanced_Counts!$C$4:$W$8,MATCH(D8,PM_Balanced_Counts!$C$4:$W$4,0))</f>
        <v>570</v>
      </c>
      <c r="S8" s="13">
        <f t="shared" si="4"/>
        <v>0.35789473684210527</v>
      </c>
      <c r="T8" s="13">
        <f t="shared" si="5"/>
        <v>0.4</v>
      </c>
      <c r="U8" s="13">
        <f t="shared" si="6"/>
        <v>1.1087719298245613</v>
      </c>
      <c r="V8" s="13">
        <f t="shared" si="7"/>
        <v>1.0175438596491229</v>
      </c>
      <c r="W8" s="13">
        <f t="shared" si="8"/>
        <v>1.0526315789473684</v>
      </c>
      <c r="X8" s="13">
        <f t="shared" si="9"/>
        <v>0.8</v>
      </c>
      <c r="Y8" s="13">
        <f t="shared" si="10"/>
        <v>1.263157894736842</v>
      </c>
      <c r="Z8" s="13">
        <f t="shared" si="11"/>
        <v>0.88421052631578945</v>
      </c>
      <c r="AB8" s="17">
        <f t="shared" si="12"/>
        <v>204</v>
      </c>
      <c r="AC8" s="16">
        <f t="shared" si="1"/>
        <v>228</v>
      </c>
      <c r="AD8" s="128">
        <f t="shared" si="1"/>
        <v>631.99999999999989</v>
      </c>
      <c r="AE8" s="129">
        <f t="shared" si="1"/>
        <v>580</v>
      </c>
      <c r="AF8" s="129">
        <f t="shared" si="1"/>
        <v>600</v>
      </c>
      <c r="AG8" s="129">
        <f t="shared" si="1"/>
        <v>456</v>
      </c>
      <c r="AH8" s="129">
        <f t="shared" si="1"/>
        <v>720</v>
      </c>
      <c r="AI8" s="130">
        <f t="shared" si="1"/>
        <v>504</v>
      </c>
      <c r="AK8" s="114">
        <f t="shared" si="13"/>
        <v>0</v>
      </c>
      <c r="AM8" s="77">
        <f>VLOOKUP(E8,'[1]AMHGV%Peak'!$C$10:$AR$22,MATCH(D8,'[1]AMHGV%Peak'!$C$9:$AR$9,0),0)</f>
        <v>1.8016614745586707E-2</v>
      </c>
      <c r="AN8" s="79">
        <f t="shared" si="2"/>
        <v>0.98198338525441331</v>
      </c>
    </row>
    <row r="9" spans="1:40" x14ac:dyDescent="0.25">
      <c r="B9">
        <v>402</v>
      </c>
      <c r="C9" t="s">
        <v>79</v>
      </c>
      <c r="D9" s="114" t="s">
        <v>3</v>
      </c>
      <c r="E9" s="114">
        <v>4</v>
      </c>
      <c r="F9" s="8">
        <f>VLOOKUP(F$2,'[1]4'!$EL$9:$FZ$101,MATCH($D9,'[1]4'!$GE$8:$HS$8,0))*4</f>
        <v>8</v>
      </c>
      <c r="G9" s="8">
        <f>VLOOKUP(G$2,'[1]4'!$EL$9:$FZ$101,MATCH($D9,'[1]4'!$GE$8:$HS$8,0))*4</f>
        <v>4</v>
      </c>
      <c r="H9" s="8">
        <f>VLOOKUP(H$2,'[1]4'!$EL$9:$FZ$101,MATCH($D9,'[1]4'!$EL$8:$FZ$8,0))*4</f>
        <v>108</v>
      </c>
      <c r="I9" s="8">
        <f>VLOOKUP(I$2,'[1]4'!$EL$9:$FZ$101,MATCH($D9,'[1]4'!$EL$8:$FZ$8,0))*4</f>
        <v>64</v>
      </c>
      <c r="J9" s="8">
        <f>VLOOKUP(J$2,'[1]4'!$EL$9:$FZ$101,MATCH($D9,'[1]4'!$EL$8:$FZ$8,0))*4</f>
        <v>80</v>
      </c>
      <c r="K9" s="8">
        <f>VLOOKUP(K$2,'[1]4'!$EL$9:$FZ$101,MATCH($D9,'[1]4'!$EL$8:$FZ$8,0))*4</f>
        <v>64</v>
      </c>
      <c r="L9" s="8">
        <f>VLOOKUP(L$2,'[1]4'!$EL$9:$FZ$101,MATCH($D9,'[1]4'!$EL$8:$FZ$8,0))*4</f>
        <v>64</v>
      </c>
      <c r="M9" s="8">
        <f>VLOOKUP(M$2,'[1]4'!$EL$9:$FZ$101,MATCH($D9,'[1]4'!$EL$8:$FZ$8,0))*4</f>
        <v>60</v>
      </c>
      <c r="P9" s="10">
        <f t="shared" si="3"/>
        <v>67</v>
      </c>
      <c r="Q9">
        <f>VLOOKUP(4,PM_Balanced_Counts!$C$4:$W$8,MATCH(D9,PM_Balanced_Counts!$C$4:$W$4,0))</f>
        <v>67</v>
      </c>
      <c r="S9" s="13">
        <f t="shared" si="4"/>
        <v>0.11940298507462686</v>
      </c>
      <c r="T9" s="13">
        <f t="shared" si="5"/>
        <v>5.9701492537313432E-2</v>
      </c>
      <c r="U9" s="13">
        <f t="shared" si="6"/>
        <v>1.6119402985074627</v>
      </c>
      <c r="V9" s="13">
        <f t="shared" si="7"/>
        <v>0.95522388059701491</v>
      </c>
      <c r="W9" s="13">
        <f t="shared" si="8"/>
        <v>1.1940298507462686</v>
      </c>
      <c r="X9" s="13">
        <f t="shared" si="9"/>
        <v>0.95522388059701491</v>
      </c>
      <c r="Y9" s="13">
        <f t="shared" si="10"/>
        <v>0.95522388059701491</v>
      </c>
      <c r="Z9" s="13">
        <f t="shared" si="11"/>
        <v>0.89552238805970152</v>
      </c>
      <c r="AB9" s="17">
        <f t="shared" si="12"/>
        <v>8</v>
      </c>
      <c r="AC9" s="16">
        <f t="shared" si="1"/>
        <v>4</v>
      </c>
      <c r="AD9" s="128">
        <f t="shared" si="1"/>
        <v>108</v>
      </c>
      <c r="AE9" s="129">
        <f t="shared" si="1"/>
        <v>64</v>
      </c>
      <c r="AF9" s="129">
        <f t="shared" si="1"/>
        <v>80</v>
      </c>
      <c r="AG9" s="129">
        <f t="shared" si="1"/>
        <v>64</v>
      </c>
      <c r="AH9" s="129">
        <f t="shared" si="1"/>
        <v>64</v>
      </c>
      <c r="AI9" s="130">
        <f t="shared" si="1"/>
        <v>60</v>
      </c>
      <c r="AK9" s="114">
        <f t="shared" si="13"/>
        <v>0</v>
      </c>
      <c r="AM9" s="77">
        <f>VLOOKUP(E9,'[1]AMHGV%Peak'!$C$10:$AR$22,MATCH(D9,'[1]AMHGV%Peak'!$C$9:$AR$9,0),0)</f>
        <v>0</v>
      </c>
      <c r="AN9" s="79">
        <f t="shared" si="2"/>
        <v>1</v>
      </c>
    </row>
    <row r="10" spans="1:40" x14ac:dyDescent="0.25">
      <c r="B10">
        <v>404</v>
      </c>
      <c r="C10" t="s">
        <v>81</v>
      </c>
      <c r="D10" s="114" t="s">
        <v>4</v>
      </c>
      <c r="E10" s="114">
        <v>4</v>
      </c>
      <c r="F10" s="8">
        <f>VLOOKUP(F$2,'[1]4'!$EL$9:$FZ$101,MATCH($D10,'[1]4'!$GE$8:$HS$8,0))*4</f>
        <v>644</v>
      </c>
      <c r="G10" s="8">
        <f>VLOOKUP(G$2,'[1]4'!$EL$9:$FZ$101,MATCH($D10,'[1]4'!$GE$8:$HS$8,0))*4</f>
        <v>784</v>
      </c>
      <c r="H10" s="8">
        <f>VLOOKUP(H$2,'[1]4'!$EL$9:$FZ$101,MATCH($D10,'[1]4'!$EL$8:$FZ$8,0))*4</f>
        <v>1508</v>
      </c>
      <c r="I10" s="8">
        <f>VLOOKUP(I$2,'[1]4'!$EL$9:$FZ$101,MATCH($D10,'[1]4'!$EL$8:$FZ$8,0))*4</f>
        <v>1308</v>
      </c>
      <c r="J10" s="8">
        <f>VLOOKUP(J$2,'[1]4'!$EL$9:$FZ$101,MATCH($D10,'[1]4'!$EL$8:$FZ$8,0))*4</f>
        <v>1448</v>
      </c>
      <c r="K10" s="8">
        <f>VLOOKUP(K$2,'[1]4'!$EL$9:$FZ$101,MATCH($D10,'[1]4'!$EL$8:$FZ$8,0))*4</f>
        <v>1432</v>
      </c>
      <c r="L10" s="8">
        <f>VLOOKUP(L$2,'[1]4'!$EL$9:$FZ$101,MATCH($D10,'[1]4'!$EL$8:$FZ$8,0))*4</f>
        <v>1500</v>
      </c>
      <c r="M10" s="8">
        <f>VLOOKUP(M$2,'[1]4'!$EL$9:$FZ$101,MATCH($D10,'[1]4'!$EL$8:$FZ$8,0))*4</f>
        <v>1632</v>
      </c>
      <c r="P10" s="10">
        <f t="shared" si="3"/>
        <v>1503</v>
      </c>
      <c r="Q10">
        <f>VLOOKUP(4,PM_Balanced_Counts!$C$4:$W$8,MATCH(D10,PM_Balanced_Counts!$C$4:$W$4,0))</f>
        <v>1503</v>
      </c>
      <c r="S10" s="13">
        <f t="shared" si="4"/>
        <v>0.42847638057218895</v>
      </c>
      <c r="T10" s="13">
        <f t="shared" si="5"/>
        <v>0.52162341982701266</v>
      </c>
      <c r="U10" s="13">
        <f t="shared" si="6"/>
        <v>1.0033266799733866</v>
      </c>
      <c r="V10" s="13">
        <f t="shared" si="7"/>
        <v>0.87025948103792417</v>
      </c>
      <c r="W10" s="13">
        <f t="shared" si="8"/>
        <v>0.96340652029274787</v>
      </c>
      <c r="X10" s="13">
        <f t="shared" si="9"/>
        <v>0.95276114437791082</v>
      </c>
      <c r="Y10" s="13">
        <f t="shared" si="10"/>
        <v>0.99800399201596801</v>
      </c>
      <c r="Z10" s="13">
        <f t="shared" si="11"/>
        <v>1.0858283433133733</v>
      </c>
      <c r="AB10" s="17">
        <f t="shared" si="12"/>
        <v>644</v>
      </c>
      <c r="AC10" s="16">
        <f t="shared" si="1"/>
        <v>784</v>
      </c>
      <c r="AD10" s="128">
        <f t="shared" si="1"/>
        <v>1508.0000000000002</v>
      </c>
      <c r="AE10" s="129">
        <f t="shared" si="1"/>
        <v>1308</v>
      </c>
      <c r="AF10" s="129">
        <f t="shared" si="1"/>
        <v>1448</v>
      </c>
      <c r="AG10" s="129">
        <f t="shared" si="1"/>
        <v>1432</v>
      </c>
      <c r="AH10" s="129">
        <f t="shared" si="1"/>
        <v>1500</v>
      </c>
      <c r="AI10" s="130">
        <f t="shared" si="1"/>
        <v>1632</v>
      </c>
      <c r="AK10" s="114">
        <f t="shared" si="13"/>
        <v>0</v>
      </c>
      <c r="AM10" s="77">
        <f>VLOOKUP(E10,'[1]AMHGV%Peak'!$C$10:$AR$22,MATCH(D10,'[1]AMHGV%Peak'!$C$9:$AR$9,0),0)</f>
        <v>1.6591251885369532E-2</v>
      </c>
      <c r="AN10" s="79">
        <f t="shared" si="2"/>
        <v>0.98340874811463042</v>
      </c>
    </row>
    <row r="11" spans="1:40" x14ac:dyDescent="0.25">
      <c r="A11" s="123" t="s">
        <v>101</v>
      </c>
      <c r="B11">
        <v>1204</v>
      </c>
      <c r="C11" t="s">
        <v>80</v>
      </c>
      <c r="D11" s="114">
        <v>14</v>
      </c>
      <c r="E11" s="114" t="s">
        <v>101</v>
      </c>
      <c r="F11" s="40">
        <f>VLOOKUP(F$2,[1]R!$AH$9:$AU$88,MATCH($D11,[1]R!$AH$7:$AU$7,0))*4</f>
        <v>3548</v>
      </c>
      <c r="G11" s="40">
        <f>VLOOKUP(G$2,[1]R!$AH$9:$AU$88,MATCH($D11,[1]R!$AH$7:$AU$7,0))*4</f>
        <v>3876</v>
      </c>
      <c r="H11" s="40">
        <f>VLOOKUP(H$2,[1]R!$AH$9:$AU$88,MATCH($D11,[1]R!$AH$7:$AU$7,0))*4</f>
        <v>2404</v>
      </c>
      <c r="I11" s="40">
        <f>VLOOKUP(I$2,[1]R!$AH$9:$AU$88,MATCH($D11,[1]R!$AH$7:$AU$7,0))*4</f>
        <v>2320</v>
      </c>
      <c r="J11" s="40">
        <f>VLOOKUP(J$2,[1]R!$AH$9:$AU$88,MATCH($D11,[1]R!$AH$7:$AU$7,0))*4</f>
        <v>2192</v>
      </c>
      <c r="K11" s="40">
        <f>VLOOKUP(K$2,[1]R!$AH$9:$AU$88,MATCH($D11,[1]R!$AH$7:$AU$7,0))*4</f>
        <v>2136</v>
      </c>
      <c r="L11" s="40">
        <f>VLOOKUP(L$2,[1]R!$AH$9:$AU$88,MATCH($D11,[1]R!$AH$7:$AU$7,0))*4</f>
        <v>2260</v>
      </c>
      <c r="M11" s="40">
        <f>VLOOKUP(M$2,[1]R!$AH$9:$AU$88,MATCH($D11,[1]R!$AH$7:$AU$7,0))*4</f>
        <v>2352</v>
      </c>
      <c r="P11" s="10">
        <f>SUM(J11:M11)/4</f>
        <v>2235</v>
      </c>
      <c r="Q11">
        <f t="shared" ref="Q11:Q13" si="14">SUM(J11:M11)/4</f>
        <v>2235</v>
      </c>
      <c r="S11" s="13">
        <f>F11/$P11</f>
        <v>1.5874720357941834</v>
      </c>
      <c r="T11" s="13">
        <f t="shared" si="5"/>
        <v>1.734228187919463</v>
      </c>
      <c r="U11" s="13">
        <f t="shared" si="6"/>
        <v>1.0756152125279641</v>
      </c>
      <c r="V11" s="13">
        <f t="shared" si="7"/>
        <v>1.0380313199105144</v>
      </c>
      <c r="W11" s="13">
        <f t="shared" si="8"/>
        <v>0.98076062639821027</v>
      </c>
      <c r="X11" s="13">
        <f t="shared" si="9"/>
        <v>0.9557046979865772</v>
      </c>
      <c r="Y11" s="13">
        <f t="shared" si="10"/>
        <v>1.0111856823266219</v>
      </c>
      <c r="Z11" s="13">
        <f t="shared" si="11"/>
        <v>1.0523489932885906</v>
      </c>
      <c r="AB11" s="17">
        <f t="shared" si="12"/>
        <v>3548</v>
      </c>
      <c r="AC11" s="16">
        <f t="shared" si="1"/>
        <v>3875.9999999999995</v>
      </c>
      <c r="AD11" s="128">
        <f t="shared" si="1"/>
        <v>2404</v>
      </c>
      <c r="AE11" s="129">
        <f t="shared" si="1"/>
        <v>2320</v>
      </c>
      <c r="AF11" s="129">
        <f t="shared" si="1"/>
        <v>2192</v>
      </c>
      <c r="AG11" s="129">
        <f t="shared" si="1"/>
        <v>2136</v>
      </c>
      <c r="AH11" s="129">
        <f t="shared" si="1"/>
        <v>2260</v>
      </c>
      <c r="AI11" s="130">
        <f t="shared" si="1"/>
        <v>2352</v>
      </c>
      <c r="AK11" s="114">
        <f t="shared" si="13"/>
        <v>0</v>
      </c>
      <c r="AM11" s="78">
        <f>[1]R!$V$89</f>
        <v>0</v>
      </c>
      <c r="AN11" s="79">
        <f t="shared" si="2"/>
        <v>1</v>
      </c>
    </row>
    <row r="12" spans="1:40" x14ac:dyDescent="0.25">
      <c r="A12" s="123" t="s">
        <v>102</v>
      </c>
      <c r="B12">
        <v>5301</v>
      </c>
      <c r="C12" t="s">
        <v>103</v>
      </c>
      <c r="D12" s="114" t="s">
        <v>2</v>
      </c>
      <c r="E12" s="114">
        <v>53</v>
      </c>
      <c r="F12" s="59">
        <f>VLOOKUP($E12,AM_Balanced_Counts!$C$5:$W$22,MATCH($D12,AM_Balanced_Counts!$C$4:$W$4,0),0)</f>
        <v>72</v>
      </c>
      <c r="G12" s="59">
        <f>VLOOKUP($E12,AM_Balanced_Counts!$C$5:$W$22,MATCH($D12,AM_Balanced_Counts!$C$4:$W$4,0),0)</f>
        <v>72</v>
      </c>
      <c r="H12" s="59">
        <f>VLOOKUP($E12,PM_Balanced_Counts!$C$5:$W$22,MATCH($D12,PM_Balanced_Counts!$C$4:$W$4,0),0)</f>
        <v>74</v>
      </c>
      <c r="I12" s="59">
        <f>VLOOKUP($E12,PM_Balanced_Counts!$C$5:$W$22,MATCH($D12,PM_Balanced_Counts!$C$4:$W$4,0),0)</f>
        <v>74</v>
      </c>
      <c r="J12" s="59">
        <f>VLOOKUP($E12,PM_Balanced_Counts!$C$5:$W$22,MATCH($D12,PM_Balanced_Counts!$C$4:$W$4,0),0)</f>
        <v>74</v>
      </c>
      <c r="K12" s="59">
        <f>VLOOKUP($E12,PM_Balanced_Counts!$C$5:$W$22,MATCH($D12,PM_Balanced_Counts!$C$4:$W$4,0),0)</f>
        <v>74</v>
      </c>
      <c r="L12" s="59">
        <f>VLOOKUP($E12,PM_Balanced_Counts!$C$5:$W$22,MATCH($D12,PM_Balanced_Counts!$C$4:$W$4,0),0)</f>
        <v>74</v>
      </c>
      <c r="M12" s="59">
        <f>VLOOKUP($E12,PM_Balanced_Counts!$C$5:$W$22,MATCH($D12,PM_Balanced_Counts!$C$4:$W$4,0),0)</f>
        <v>74</v>
      </c>
      <c r="P12">
        <f>Q12</f>
        <v>74</v>
      </c>
      <c r="Q12">
        <f t="shared" si="14"/>
        <v>74</v>
      </c>
      <c r="S12" s="13">
        <f t="shared" ref="S12:S13" si="15">F12/$P12</f>
        <v>0.97297297297297303</v>
      </c>
      <c r="T12" s="13">
        <f t="shared" si="5"/>
        <v>0.97297297297297303</v>
      </c>
      <c r="U12" s="13">
        <f t="shared" si="6"/>
        <v>1</v>
      </c>
      <c r="V12" s="13">
        <f t="shared" si="7"/>
        <v>1</v>
      </c>
      <c r="W12" s="13">
        <f t="shared" si="8"/>
        <v>1</v>
      </c>
      <c r="X12" s="13">
        <f t="shared" si="9"/>
        <v>1</v>
      </c>
      <c r="Y12" s="13">
        <f t="shared" si="10"/>
        <v>1</v>
      </c>
      <c r="Z12" s="13">
        <f t="shared" si="11"/>
        <v>1</v>
      </c>
      <c r="AB12" s="34">
        <f t="shared" si="12"/>
        <v>72</v>
      </c>
      <c r="AC12" s="23">
        <f t="shared" si="1"/>
        <v>72</v>
      </c>
      <c r="AD12" s="131">
        <f t="shared" si="1"/>
        <v>74</v>
      </c>
      <c r="AE12" s="42">
        <f t="shared" si="1"/>
        <v>74</v>
      </c>
      <c r="AF12" s="42">
        <f t="shared" si="1"/>
        <v>74</v>
      </c>
      <c r="AG12" s="42">
        <f t="shared" si="1"/>
        <v>74</v>
      </c>
      <c r="AH12" s="42">
        <f t="shared" si="1"/>
        <v>74</v>
      </c>
      <c r="AI12" s="132">
        <f t="shared" si="1"/>
        <v>74</v>
      </c>
      <c r="AK12" s="114">
        <f t="shared" si="13"/>
        <v>0</v>
      </c>
      <c r="AM12" s="80">
        <v>0</v>
      </c>
      <c r="AN12" s="80">
        <v>1</v>
      </c>
    </row>
    <row r="13" spans="1:40" ht="15.75" thickBot="1" x14ac:dyDescent="0.3">
      <c r="A13" s="123" t="s">
        <v>102</v>
      </c>
      <c r="B13">
        <v>5402</v>
      </c>
      <c r="C13" t="s">
        <v>105</v>
      </c>
      <c r="D13" s="114" t="s">
        <v>3</v>
      </c>
      <c r="E13" s="113">
        <v>54</v>
      </c>
      <c r="F13" s="59">
        <f>VLOOKUP($E13,AM_Balanced_Counts!$C$5:$W$22,MATCH($D13,AM_Balanced_Counts!$C$4:$W$4,0),0)</f>
        <v>27</v>
      </c>
      <c r="G13" s="59">
        <f>VLOOKUP($E13,AM_Balanced_Counts!$C$5:$W$22,MATCH($D13,AM_Balanced_Counts!$C$4:$W$4,0),0)</f>
        <v>27</v>
      </c>
      <c r="H13" s="59">
        <f>VLOOKUP($E13,PM_Balanced_Counts!$C$5:$W$22,MATCH($D13,PM_Balanced_Counts!$C$4:$W$4,0),0)</f>
        <v>0</v>
      </c>
      <c r="I13" s="59">
        <f>VLOOKUP($E13,PM_Balanced_Counts!$C$5:$W$22,MATCH($D13,PM_Balanced_Counts!$C$4:$W$4,0),0)</f>
        <v>0</v>
      </c>
      <c r="J13" s="59">
        <f>VLOOKUP($E13,PM_Balanced_Counts!$C$5:$W$22,MATCH($D13,PM_Balanced_Counts!$C$4:$W$4,0),0)</f>
        <v>0</v>
      </c>
      <c r="K13" s="59">
        <f>VLOOKUP($E13,PM_Balanced_Counts!$C$5:$W$22,MATCH($D13,PM_Balanced_Counts!$C$4:$W$4,0),0)</f>
        <v>0</v>
      </c>
      <c r="L13" s="59">
        <f>VLOOKUP($E13,PM_Balanced_Counts!$C$5:$W$22,MATCH($D13,PM_Balanced_Counts!$C$4:$W$4,0),0)</f>
        <v>0</v>
      </c>
      <c r="M13" s="59">
        <f>VLOOKUP($E13,PM_Balanced_Counts!$C$5:$W$22,MATCH($D13,PM_Balanced_Counts!$C$4:$W$4,0),0)</f>
        <v>0</v>
      </c>
      <c r="P13">
        <f t="shared" ref="P13" si="16">Q13</f>
        <v>0</v>
      </c>
      <c r="Q13">
        <f t="shared" si="14"/>
        <v>0</v>
      </c>
      <c r="S13" s="13" t="e">
        <f t="shared" si="15"/>
        <v>#DIV/0!</v>
      </c>
      <c r="T13" s="13" t="e">
        <f t="shared" si="5"/>
        <v>#DIV/0!</v>
      </c>
      <c r="U13" s="13">
        <f t="shared" si="6"/>
        <v>0</v>
      </c>
      <c r="V13" s="13">
        <f t="shared" si="7"/>
        <v>0</v>
      </c>
      <c r="W13" s="13">
        <f t="shared" si="8"/>
        <v>0</v>
      </c>
      <c r="X13" s="13">
        <f t="shared" si="9"/>
        <v>0</v>
      </c>
      <c r="Y13" s="13">
        <f t="shared" si="10"/>
        <v>0</v>
      </c>
      <c r="Z13" s="13">
        <f t="shared" si="11"/>
        <v>0</v>
      </c>
      <c r="AB13" s="63" t="e">
        <f t="shared" si="12"/>
        <v>#DIV/0!</v>
      </c>
      <c r="AC13" s="64" t="e">
        <f t="shared" si="1"/>
        <v>#DIV/0!</v>
      </c>
      <c r="AD13" s="131">
        <f t="shared" si="1"/>
        <v>0</v>
      </c>
      <c r="AE13" s="42">
        <f t="shared" si="1"/>
        <v>0</v>
      </c>
      <c r="AF13" s="42">
        <f t="shared" si="1"/>
        <v>0</v>
      </c>
      <c r="AG13" s="42">
        <f t="shared" si="1"/>
        <v>0</v>
      </c>
      <c r="AH13" s="42">
        <f t="shared" si="1"/>
        <v>0</v>
      </c>
      <c r="AI13" s="132">
        <f t="shared" si="1"/>
        <v>0</v>
      </c>
      <c r="AK13" s="114">
        <f t="shared" si="13"/>
        <v>0</v>
      </c>
      <c r="AM13" s="80">
        <v>0</v>
      </c>
      <c r="AN13" s="80">
        <v>1</v>
      </c>
    </row>
    <row r="14" spans="1:40" x14ac:dyDescent="0.25">
      <c r="A14" s="155" t="s">
        <v>139</v>
      </c>
      <c r="B14">
        <v>11031</v>
      </c>
      <c r="C14" t="s">
        <v>135</v>
      </c>
      <c r="F14"/>
      <c r="G14"/>
      <c r="H14" s="40">
        <f t="shared" ref="H14:M14" si="17">0.03*H19</f>
        <v>111.24</v>
      </c>
      <c r="I14" s="40">
        <f t="shared" si="17"/>
        <v>115.32</v>
      </c>
      <c r="J14" s="40">
        <f t="shared" si="17"/>
        <v>114.83999999999999</v>
      </c>
      <c r="K14" s="40">
        <f t="shared" si="17"/>
        <v>111</v>
      </c>
      <c r="L14" s="40">
        <f t="shared" si="17"/>
        <v>104.28</v>
      </c>
      <c r="M14" s="40">
        <f t="shared" si="17"/>
        <v>101.52</v>
      </c>
      <c r="P14" s="10">
        <f t="shared" ref="P14:P17" si="18">Q14</f>
        <v>107.91</v>
      </c>
      <c r="Q14" s="10">
        <f t="shared" ref="Q14:Q17" si="19">SUM(J14:M14)/4</f>
        <v>107.91</v>
      </c>
      <c r="U14" s="13">
        <f t="shared" ref="U14:U17" si="20">IFERROR(H14/$P14,0)</f>
        <v>1.030859049207673</v>
      </c>
      <c r="V14" s="13">
        <f t="shared" ref="V14:V17" si="21">IFERROR(I14/$P14,0)</f>
        <v>1.0686683347233805</v>
      </c>
      <c r="W14" s="13">
        <f t="shared" ref="W14:W17" si="22">IFERROR(J14/$P14,0)</f>
        <v>1.0642201834862384</v>
      </c>
      <c r="X14" s="13">
        <f t="shared" ref="X14:X17" si="23">IFERROR(K14/$P14,0)</f>
        <v>1.0286349735891021</v>
      </c>
      <c r="Y14" s="13">
        <f t="shared" ref="Y14:Y17" si="24">IFERROR(L14/$P14,0)</f>
        <v>0.96636085626911317</v>
      </c>
      <c r="Z14" s="13">
        <f t="shared" ref="Z14:Z17" si="25">IFERROR(M14/$P14,0)</f>
        <v>0.9407839866555463</v>
      </c>
      <c r="AD14" s="133">
        <f t="shared" ref="AD14:AD17" si="26">U14*$Q14</f>
        <v>111.24</v>
      </c>
      <c r="AE14" s="134">
        <f t="shared" ref="AE14:AE17" si="27">V14*$Q14</f>
        <v>115.32</v>
      </c>
      <c r="AF14" s="134">
        <f t="shared" ref="AF14:AF17" si="28">W14*$Q14</f>
        <v>114.83999999999997</v>
      </c>
      <c r="AG14" s="42">
        <f t="shared" ref="AG14:AG17" si="29">X14*$Q14</f>
        <v>111</v>
      </c>
      <c r="AH14" s="134">
        <f t="shared" ref="AH14:AH17" si="30">Y14*$Q14</f>
        <v>104.28</v>
      </c>
      <c r="AI14" s="135">
        <f t="shared" ref="AI14:AI17" si="31">Z14*$Q14</f>
        <v>101.52</v>
      </c>
      <c r="AK14" s="124">
        <f t="shared" si="13"/>
        <v>0</v>
      </c>
    </row>
    <row r="15" spans="1:40" x14ac:dyDescent="0.25">
      <c r="A15" s="155"/>
      <c r="B15">
        <v>11032</v>
      </c>
      <c r="C15" t="s">
        <v>136</v>
      </c>
      <c r="F15"/>
      <c r="G15"/>
      <c r="H15" s="40">
        <f t="shared" ref="H15:M15" si="32">0.04*H19</f>
        <v>148.32</v>
      </c>
      <c r="I15" s="40">
        <f t="shared" si="32"/>
        <v>153.76</v>
      </c>
      <c r="J15" s="40">
        <f t="shared" si="32"/>
        <v>153.12</v>
      </c>
      <c r="K15" s="40">
        <f t="shared" si="32"/>
        <v>148</v>
      </c>
      <c r="L15" s="40">
        <f t="shared" si="32"/>
        <v>139.04</v>
      </c>
      <c r="M15" s="40">
        <f t="shared" si="32"/>
        <v>135.36000000000001</v>
      </c>
      <c r="P15" s="10">
        <f t="shared" si="18"/>
        <v>143.88</v>
      </c>
      <c r="Q15" s="10">
        <f t="shared" si="19"/>
        <v>143.88</v>
      </c>
      <c r="U15" s="13">
        <f t="shared" si="20"/>
        <v>1.030859049207673</v>
      </c>
      <c r="V15" s="13">
        <f t="shared" si="21"/>
        <v>1.0686683347233805</v>
      </c>
      <c r="W15" s="13">
        <f t="shared" si="22"/>
        <v>1.0642201834862386</v>
      </c>
      <c r="X15" s="13">
        <f t="shared" si="23"/>
        <v>1.0286349735891021</v>
      </c>
      <c r="Y15" s="13">
        <f t="shared" si="24"/>
        <v>0.96636085626911317</v>
      </c>
      <c r="Z15" s="13">
        <f t="shared" si="25"/>
        <v>0.94078398665554641</v>
      </c>
      <c r="AD15" s="133">
        <f t="shared" si="26"/>
        <v>148.32</v>
      </c>
      <c r="AE15" s="134">
        <f t="shared" si="27"/>
        <v>153.76</v>
      </c>
      <c r="AF15" s="134">
        <f t="shared" si="28"/>
        <v>153.12</v>
      </c>
      <c r="AG15" s="42">
        <f t="shared" si="29"/>
        <v>148</v>
      </c>
      <c r="AH15" s="134">
        <f t="shared" si="30"/>
        <v>139.04</v>
      </c>
      <c r="AI15" s="135">
        <f t="shared" si="31"/>
        <v>135.36000000000001</v>
      </c>
      <c r="AK15" s="124">
        <f t="shared" si="13"/>
        <v>0</v>
      </c>
    </row>
    <row r="16" spans="1:40" x14ac:dyDescent="0.25">
      <c r="A16" s="155"/>
      <c r="B16">
        <v>11033</v>
      </c>
      <c r="C16" t="s">
        <v>137</v>
      </c>
      <c r="F16"/>
      <c r="G16"/>
      <c r="H16" s="40">
        <f t="shared" ref="H16:M16" si="33">0.22*H19</f>
        <v>815.76</v>
      </c>
      <c r="I16" s="40">
        <f t="shared" si="33"/>
        <v>845.68</v>
      </c>
      <c r="J16" s="40">
        <f t="shared" si="33"/>
        <v>842.16</v>
      </c>
      <c r="K16" s="40">
        <f t="shared" si="33"/>
        <v>814</v>
      </c>
      <c r="L16" s="40">
        <f t="shared" si="33"/>
        <v>764.72</v>
      </c>
      <c r="M16" s="40">
        <f t="shared" si="33"/>
        <v>744.48</v>
      </c>
      <c r="P16" s="10">
        <f t="shared" si="18"/>
        <v>791.34</v>
      </c>
      <c r="Q16" s="10">
        <f t="shared" si="19"/>
        <v>791.34</v>
      </c>
      <c r="U16" s="13">
        <f t="shared" si="20"/>
        <v>1.030859049207673</v>
      </c>
      <c r="V16" s="13">
        <f t="shared" si="21"/>
        <v>1.0686683347233805</v>
      </c>
      <c r="W16" s="13">
        <f t="shared" si="22"/>
        <v>1.0642201834862384</v>
      </c>
      <c r="X16" s="13">
        <f t="shared" si="23"/>
        <v>1.0286349735891021</v>
      </c>
      <c r="Y16" s="13">
        <f t="shared" si="24"/>
        <v>0.96636085626911317</v>
      </c>
      <c r="Z16" s="13">
        <f t="shared" si="25"/>
        <v>0.9407839866555463</v>
      </c>
      <c r="AD16" s="133">
        <f t="shared" si="26"/>
        <v>815.76</v>
      </c>
      <c r="AE16" s="134">
        <f t="shared" si="27"/>
        <v>845.68</v>
      </c>
      <c r="AF16" s="134">
        <f t="shared" si="28"/>
        <v>842.15999999999985</v>
      </c>
      <c r="AG16" s="42">
        <f t="shared" si="29"/>
        <v>814</v>
      </c>
      <c r="AH16" s="134">
        <f t="shared" si="30"/>
        <v>764.72</v>
      </c>
      <c r="AI16" s="135">
        <f t="shared" si="31"/>
        <v>744.48</v>
      </c>
      <c r="AK16" s="124">
        <f t="shared" si="13"/>
        <v>0</v>
      </c>
    </row>
    <row r="17" spans="1:40" ht="15.75" thickBot="1" x14ac:dyDescent="0.3">
      <c r="A17" s="155"/>
      <c r="B17">
        <v>11034</v>
      </c>
      <c r="C17" t="s">
        <v>138</v>
      </c>
      <c r="H17" s="40">
        <f t="shared" ref="H17:M17" si="34">0.71*H19</f>
        <v>2632.68</v>
      </c>
      <c r="I17" s="40">
        <f t="shared" si="34"/>
        <v>2729.24</v>
      </c>
      <c r="J17" s="40">
        <f t="shared" si="34"/>
        <v>2717.8799999999997</v>
      </c>
      <c r="K17" s="40">
        <f t="shared" si="34"/>
        <v>2627</v>
      </c>
      <c r="L17" s="40">
        <f t="shared" si="34"/>
        <v>2467.96</v>
      </c>
      <c r="M17" s="40">
        <f t="shared" si="34"/>
        <v>2402.64</v>
      </c>
      <c r="P17" s="10">
        <f t="shared" si="18"/>
        <v>2553.87</v>
      </c>
      <c r="Q17" s="10">
        <f t="shared" si="19"/>
        <v>2553.87</v>
      </c>
      <c r="U17" s="13">
        <f t="shared" si="20"/>
        <v>1.030859049207673</v>
      </c>
      <c r="V17" s="13">
        <f t="shared" si="21"/>
        <v>1.0686683347233805</v>
      </c>
      <c r="W17" s="13">
        <f t="shared" si="22"/>
        <v>1.0642201834862384</v>
      </c>
      <c r="X17" s="13">
        <f t="shared" si="23"/>
        <v>1.0286349735891021</v>
      </c>
      <c r="Y17" s="13">
        <f t="shared" si="24"/>
        <v>0.96636085626911317</v>
      </c>
      <c r="Z17" s="13">
        <f t="shared" si="25"/>
        <v>0.9407839866555463</v>
      </c>
      <c r="AD17" s="136">
        <f t="shared" si="26"/>
        <v>2632.68</v>
      </c>
      <c r="AE17" s="137">
        <f t="shared" si="27"/>
        <v>2729.24</v>
      </c>
      <c r="AF17" s="137">
        <f t="shared" si="28"/>
        <v>2717.8799999999997</v>
      </c>
      <c r="AG17" s="138">
        <f t="shared" si="29"/>
        <v>2627</v>
      </c>
      <c r="AH17" s="137">
        <f t="shared" si="30"/>
        <v>2467.96</v>
      </c>
      <c r="AI17" s="139">
        <f t="shared" si="31"/>
        <v>2402.64</v>
      </c>
      <c r="AK17" s="124">
        <f t="shared" si="13"/>
        <v>0</v>
      </c>
    </row>
    <row r="19" spans="1:40" x14ac:dyDescent="0.25">
      <c r="A19" t="s">
        <v>101</v>
      </c>
      <c r="B19">
        <v>1103</v>
      </c>
      <c r="C19" t="s">
        <v>82</v>
      </c>
      <c r="D19" s="114">
        <v>11</v>
      </c>
      <c r="E19" s="114" t="s">
        <v>101</v>
      </c>
      <c r="F19" s="40">
        <f>VLOOKUP(F$2,[1]R!$AH$9:$AU$88,MATCH($D19,[1]R!$AH$7:$AU$7,0))*4</f>
        <v>1436</v>
      </c>
      <c r="G19" s="40">
        <f>VLOOKUP(G$2,[1]R!$AH$9:$AU$88,MATCH($D19,[1]R!$AH$7:$AU$7,0))*4</f>
        <v>1776</v>
      </c>
      <c r="H19" s="40">
        <f>VLOOKUP(H$2,[1]R!$AH$9:$AU$88,MATCH($D19,[1]R!$AH$7:$AU$7,0))*4</f>
        <v>3708</v>
      </c>
      <c r="I19" s="40">
        <f>VLOOKUP(I$2,[1]R!$AH$9:$AU$88,MATCH($D19,[1]R!$AH$7:$AU$7,0))*4</f>
        <v>3844</v>
      </c>
      <c r="J19" s="40">
        <f>VLOOKUP(J$2,[1]R!$AH$9:$AU$88,MATCH($D19,[1]R!$AH$7:$AU$7,0))*4</f>
        <v>3828</v>
      </c>
      <c r="K19" s="40">
        <f>VLOOKUP(K$2,[1]R!$AH$9:$AU$88,MATCH($D19,[1]R!$AH$7:$AU$7,0))*4</f>
        <v>3700</v>
      </c>
      <c r="L19" s="40">
        <f>VLOOKUP(L$2,[1]R!$AH$9:$AU$88,MATCH($D19,[1]R!$AH$7:$AU$7,0))*4</f>
        <v>3476</v>
      </c>
      <c r="M19" s="40">
        <f>VLOOKUP(M$2,[1]R!$AH$9:$AU$88,MATCH($D19,[1]R!$AH$7:$AU$7,0))*4</f>
        <v>3384</v>
      </c>
      <c r="P19" s="10">
        <f>SUM(J19:M19)/4</f>
        <v>3597</v>
      </c>
      <c r="Q19">
        <f>SUM(J19:M19)/4</f>
        <v>3597</v>
      </c>
      <c r="S19" s="13">
        <f>F19/$P19</f>
        <v>0.39922157353350013</v>
      </c>
      <c r="T19" s="13">
        <f>G19/$P19</f>
        <v>0.493744787322769</v>
      </c>
      <c r="U19" s="13">
        <f t="shared" ref="U19:Z19" si="35">IFERROR(H19/$P19,0)</f>
        <v>1.030859049207673</v>
      </c>
      <c r="V19" s="13">
        <f t="shared" si="35"/>
        <v>1.0686683347233805</v>
      </c>
      <c r="W19" s="13">
        <f t="shared" si="35"/>
        <v>1.0642201834862386</v>
      </c>
      <c r="X19" s="13">
        <f t="shared" si="35"/>
        <v>1.0286349735891021</v>
      </c>
      <c r="Y19" s="13">
        <f t="shared" si="35"/>
        <v>0.96636085626911317</v>
      </c>
      <c r="Z19" s="13">
        <f t="shared" si="35"/>
        <v>0.9407839866555463</v>
      </c>
      <c r="AB19" s="17">
        <f t="shared" ref="AB19:AI19" si="36">S19*$Q19</f>
        <v>1436</v>
      </c>
      <c r="AC19" s="16">
        <f t="shared" si="36"/>
        <v>1776</v>
      </c>
      <c r="AD19" s="128">
        <f t="shared" si="36"/>
        <v>3708</v>
      </c>
      <c r="AE19" s="129">
        <f t="shared" si="36"/>
        <v>3843.9999999999995</v>
      </c>
      <c r="AF19" s="129">
        <f t="shared" si="36"/>
        <v>3828</v>
      </c>
      <c r="AG19" s="129">
        <f t="shared" si="36"/>
        <v>3700</v>
      </c>
      <c r="AH19" s="129">
        <f t="shared" si="36"/>
        <v>3476</v>
      </c>
      <c r="AI19" s="130">
        <f t="shared" si="36"/>
        <v>3384</v>
      </c>
      <c r="AK19" s="114">
        <f>SUM(AF19:AI19)/4-Q19</f>
        <v>0</v>
      </c>
      <c r="AM19" s="78">
        <f>[1]R!$S$89</f>
        <v>0</v>
      </c>
      <c r="AN19" s="79">
        <f>1-AM19</f>
        <v>1</v>
      </c>
    </row>
    <row r="20" spans="1:40" x14ac:dyDescent="0.25">
      <c r="D20" s="58"/>
      <c r="E20" s="58"/>
    </row>
  </sheetData>
  <mergeCells count="5">
    <mergeCell ref="F1:M1"/>
    <mergeCell ref="S1:Z1"/>
    <mergeCell ref="AB1:AI1"/>
    <mergeCell ref="AM1:AN1"/>
    <mergeCell ref="A14:A17"/>
  </mergeCells>
  <pageMargins left="0.7" right="0.7" top="0.75" bottom="0.75" header="0.3" footer="0.3"/>
  <pageSetup orientation="portrait" horizontalDpi="300" verticalDpi="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BA1FB-9E01-451B-B144-D012186BCE57}">
  <sheetPr>
    <tabColor theme="5"/>
  </sheetPr>
  <dimension ref="A1:I84"/>
  <sheetViews>
    <sheetView topLeftCell="C1" zoomScaleNormal="100" workbookViewId="0">
      <pane ySplit="1" topLeftCell="A49" activePane="bottomLeft" state="frozen"/>
      <selection pane="bottomLeft" activeCell="H66" sqref="H66"/>
    </sheetView>
  </sheetViews>
  <sheetFormatPr defaultRowHeight="15" x14ac:dyDescent="0.25"/>
  <cols>
    <col min="1" max="1" width="4.85546875" bestFit="1" customWidth="1"/>
    <col min="2" max="2" width="10.5703125" bestFit="1" customWidth="1"/>
    <col min="3" max="3" width="9.140625" bestFit="1" customWidth="1"/>
    <col min="4" max="4" width="8.5703125" bestFit="1" customWidth="1"/>
    <col min="5" max="5" width="10.5703125" bestFit="1" customWidth="1"/>
    <col min="6" max="6" width="17.5703125" bestFit="1" customWidth="1"/>
    <col min="7" max="7" width="7.5703125" bestFit="1" customWidth="1"/>
    <col min="8" max="8" width="17.42578125" bestFit="1" customWidth="1"/>
    <col min="9" max="9" width="18.5703125" bestFit="1" customWidth="1"/>
    <col min="11" max="11" width="17" customWidth="1"/>
  </cols>
  <sheetData>
    <row r="1" spans="1:8" x14ac:dyDescent="0.25">
      <c r="A1" s="32" t="s">
        <v>48</v>
      </c>
      <c r="B1" s="32" t="s">
        <v>49</v>
      </c>
      <c r="C1" s="32" t="s">
        <v>30</v>
      </c>
      <c r="D1" s="32" t="s">
        <v>35</v>
      </c>
      <c r="E1" s="32" t="s">
        <v>50</v>
      </c>
      <c r="F1" s="33" t="s">
        <v>51</v>
      </c>
      <c r="G1" s="33" t="s">
        <v>52</v>
      </c>
      <c r="H1" s="33" t="s">
        <v>53</v>
      </c>
    </row>
    <row r="2" spans="1:8" x14ac:dyDescent="0.25">
      <c r="A2">
        <f>IF(LEN(F2)=3,INT(LEFT(F2,1)),INT(LEFT(F2,2)))</f>
        <v>1</v>
      </c>
      <c r="B2">
        <f>INT(RIGHT(F2,1))</f>
        <v>1</v>
      </c>
      <c r="C2" t="str">
        <f>INDEX('Numbering Conventions'!$E$6:$E$9,MATCH(B2,'Numbering Conventions'!$F$6:$F$9,0))</f>
        <v>N</v>
      </c>
      <c r="D2" t="str">
        <f>IF(LEN(G2)=4,"R",VLOOKUP(G2,'Numbering Conventions'!$I$6:$J$15,2,0))</f>
        <v>L</v>
      </c>
      <c r="E2" t="str">
        <f>C2&amp;"B"&amp;D2</f>
        <v>NBL</v>
      </c>
      <c r="F2">
        <v>101</v>
      </c>
      <c r="G2">
        <v>1</v>
      </c>
      <c r="H2" s="10">
        <f>IF(G2=9,VLOOKUP(F2,'Numbering Conventions'!$R$10:$X$12,7,0),IF(G2=10,VLOOKUP(F2,'Numbering Conventions'!$R$10:$X$12,6,0),IF(LEN(G2)=4,HLOOKUP(E2,PM_Balanced_Counts!$D$4:$S$23,MATCH(INT(LEFT(G2,2)),PM_Balanced_Counts!$C$4:$C$23,0),0),VLOOKUP(A2,PM_Balanced_Counts!$C$4:$S$23,MATCH(E2,PM_Balanced_Counts!$C$4:$S$4,0),0))))</f>
        <v>192</v>
      </c>
    </row>
    <row r="3" spans="1:8" x14ac:dyDescent="0.25">
      <c r="A3">
        <f t="shared" ref="A3:A67" si="0">IF(LEN(F3)=3,INT(LEFT(F3,1)),INT(LEFT(F3,2)))</f>
        <v>1</v>
      </c>
      <c r="B3">
        <f t="shared" ref="B3:B67" si="1">INT(RIGHT(F3,1))</f>
        <v>1</v>
      </c>
      <c r="C3" t="str">
        <f>INDEX('Numbering Conventions'!$E$6:$E$9,MATCH(B3,'Numbering Conventions'!$F$6:$F$9,0))</f>
        <v>N</v>
      </c>
      <c r="D3" t="str">
        <f>IF(LEN(G3)=4,"R",VLOOKUP(G3,'Numbering Conventions'!$I$6:$J$15,2,0))</f>
        <v>T</v>
      </c>
      <c r="E3" t="str">
        <f t="shared" ref="E3:E67" si="2">C3&amp;"B"&amp;D3</f>
        <v>NBT</v>
      </c>
      <c r="F3">
        <v>101</v>
      </c>
      <c r="G3">
        <v>2</v>
      </c>
      <c r="H3" s="10">
        <f>IF(G3=9,VLOOKUP(F3,'Numbering Conventions'!$R$10:$X$12,7,0),IF(G3=10,VLOOKUP(F3,'Numbering Conventions'!$R$10:$X$12,6,0),IF(LEN(G3)=4,HLOOKUP(E3,PM_Balanced_Counts!$D$4:$S$23,MATCH(INT(LEFT(G3,2)),PM_Balanced_Counts!$C$4:$C$23,0),0),VLOOKUP(A3,PM_Balanced_Counts!$C$4:$S$23,MATCH(E3,PM_Balanced_Counts!$C$4:$S$4,0),0))))</f>
        <v>947</v>
      </c>
    </row>
    <row r="4" spans="1:8" x14ac:dyDescent="0.25">
      <c r="A4">
        <f t="shared" si="0"/>
        <v>1</v>
      </c>
      <c r="B4">
        <f t="shared" si="1"/>
        <v>1</v>
      </c>
      <c r="C4" t="str">
        <f>INDEX('Numbering Conventions'!$E$6:$E$9,MATCH(B4,'Numbering Conventions'!$F$6:$F$9,0))</f>
        <v>N</v>
      </c>
      <c r="D4" t="str">
        <f>IF(LEN(G4)=4,"R",VLOOKUP(G4,'Numbering Conventions'!$I$6:$J$15,2,0))</f>
        <v>R</v>
      </c>
      <c r="E4" t="str">
        <f t="shared" si="2"/>
        <v>NBR</v>
      </c>
      <c r="F4">
        <v>101</v>
      </c>
      <c r="G4">
        <v>3</v>
      </c>
      <c r="H4" s="10">
        <f>IF(G4=9,VLOOKUP(F4,'Numbering Conventions'!$R$10:$X$12,7,0),IF(G4=10,VLOOKUP(F4,'Numbering Conventions'!$R$10:$X$12,6,0),IF(LEN(G4)=4,HLOOKUP(E4,PM_Balanced_Counts!$D$4:$S$23,MATCH(INT(LEFT(G4,2)),PM_Balanced_Counts!$C$4:$C$23,0),0),VLOOKUP(A4,PM_Balanced_Counts!$C$4:$S$23,MATCH(E4,PM_Balanced_Counts!$C$4:$S$4,0),0))))</f>
        <v>97</v>
      </c>
    </row>
    <row r="5" spans="1:8" x14ac:dyDescent="0.25">
      <c r="A5">
        <f t="shared" si="0"/>
        <v>1</v>
      </c>
      <c r="B5">
        <f t="shared" si="1"/>
        <v>1</v>
      </c>
      <c r="C5" t="str">
        <f>INDEX('Numbering Conventions'!$E$6:$E$9,MATCH(B5,'Numbering Conventions'!$F$6:$F$9,0))</f>
        <v>N</v>
      </c>
      <c r="D5" t="str">
        <f>IF(LEN(G5)=4,"R",VLOOKUP(G5,'Numbering Conventions'!$I$6:$J$15,2,0))</f>
        <v>U</v>
      </c>
      <c r="E5" t="str">
        <f t="shared" si="2"/>
        <v>NBU</v>
      </c>
      <c r="F5">
        <v>101</v>
      </c>
      <c r="G5">
        <v>4</v>
      </c>
      <c r="H5" s="10">
        <f>IF(G5=9,VLOOKUP(F5,'Numbering Conventions'!$R$10:$X$12,7,0),IF(G5=10,VLOOKUP(F5,'Numbering Conventions'!$R$10:$X$12,6,0),IF(LEN(G5)=4,HLOOKUP(E5,PM_Balanced_Counts!$D$4:$S$23,MATCH(INT(LEFT(G5,2)),PM_Balanced_Counts!$C$4:$C$23,0),0),VLOOKUP(A5,PM_Balanced_Counts!$C$4:$S$23,MATCH(E5,PM_Balanced_Counts!$C$4:$S$4,0),0))))</f>
        <v>6</v>
      </c>
    </row>
    <row r="6" spans="1:8" x14ac:dyDescent="0.25">
      <c r="A6">
        <f t="shared" si="0"/>
        <v>1</v>
      </c>
      <c r="B6">
        <f t="shared" si="1"/>
        <v>1</v>
      </c>
      <c r="C6" t="str">
        <f>INDEX('Numbering Conventions'!$E$6:$E$9,MATCH(B6,'Numbering Conventions'!$F$6:$F$9,0))</f>
        <v>N</v>
      </c>
      <c r="D6" t="str">
        <f>IF(LEN(G6)=4,"R",VLOOKUP(G6,'Numbering Conventions'!$I$6:$J$15,2,0))</f>
        <v>R</v>
      </c>
      <c r="E6" t="str">
        <f t="shared" si="2"/>
        <v>NBR</v>
      </c>
      <c r="F6">
        <v>101</v>
      </c>
      <c r="G6">
        <v>5101</v>
      </c>
      <c r="H6" s="10">
        <f>IF(G6=9,VLOOKUP(F6,'Numbering Conventions'!$R$10:$X$12,7,0),IF(G6=10,VLOOKUP(F6,'Numbering Conventions'!$R$10:$X$12,6,0),IF(LEN(G6)=4,HLOOKUP(E6,PM_Balanced_Counts!$D$4:$S$23,MATCH(INT(LEFT(G6,2)),PM_Balanced_Counts!$C$4:$C$23,0),0),VLOOKUP(A6,PM_Balanced_Counts!$C$4:$S$23,MATCH(E6,PM_Balanced_Counts!$C$4:$S$4,0),0))))</f>
        <v>24</v>
      </c>
    </row>
    <row r="7" spans="1:8" x14ac:dyDescent="0.25">
      <c r="A7">
        <f t="shared" si="0"/>
        <v>1</v>
      </c>
      <c r="B7">
        <f t="shared" si="1"/>
        <v>1</v>
      </c>
      <c r="C7" t="str">
        <f>INDEX('Numbering Conventions'!$E$6:$E$9,MATCH(B7,'Numbering Conventions'!$F$6:$F$9,0))</f>
        <v>N</v>
      </c>
      <c r="D7" t="str">
        <f>IF(LEN(G7)=4,"R",VLOOKUP(G7,'Numbering Conventions'!$I$6:$J$15,2,0))</f>
        <v>R</v>
      </c>
      <c r="E7" t="str">
        <f t="shared" si="2"/>
        <v>NBR</v>
      </c>
      <c r="F7">
        <v>101</v>
      </c>
      <c r="G7">
        <v>5201</v>
      </c>
      <c r="H7" s="10">
        <f>IF(G7=9,VLOOKUP(F7,'Numbering Conventions'!$R$10:$X$12,7,0),IF(G7=10,VLOOKUP(F7,'Numbering Conventions'!$R$10:$X$12,6,0),IF(LEN(G7)=4,HLOOKUP(E7,PM_Balanced_Counts!$D$4:$S$23,MATCH(INT(LEFT(G7,2)),PM_Balanced_Counts!$C$4:$C$23,0),0),VLOOKUP(A7,PM_Balanced_Counts!$C$4:$S$23,MATCH(E7,PM_Balanced_Counts!$C$4:$S$4,0),0))))</f>
        <v>16</v>
      </c>
    </row>
    <row r="8" spans="1:8" x14ac:dyDescent="0.25">
      <c r="A8">
        <f t="shared" si="0"/>
        <v>1</v>
      </c>
      <c r="B8">
        <f t="shared" si="1"/>
        <v>2</v>
      </c>
      <c r="C8" t="str">
        <f>INDEX('Numbering Conventions'!$E$6:$E$9,MATCH(B8,'Numbering Conventions'!$F$6:$F$9,0))</f>
        <v>S</v>
      </c>
      <c r="D8" t="str">
        <f>IF(LEN(G8)=4,"R",VLOOKUP(G8,'Numbering Conventions'!$I$6:$J$15,2,0))</f>
        <v>L</v>
      </c>
      <c r="E8" t="str">
        <f t="shared" si="2"/>
        <v>SBL</v>
      </c>
      <c r="F8">
        <v>102</v>
      </c>
      <c r="G8">
        <v>1</v>
      </c>
      <c r="H8" s="10">
        <f>IF(G8=9,VLOOKUP(F8,'Numbering Conventions'!$R$10:$X$12,7,0),IF(G8=10,VLOOKUP(F8,'Numbering Conventions'!$R$10:$X$12,6,0),IF(LEN(G8)=4,HLOOKUP(E8,PM_Balanced_Counts!$D$4:$S$23,MATCH(INT(LEFT(G8,2)),PM_Balanced_Counts!$C$4:$C$23,0),0),VLOOKUP(A8,PM_Balanced_Counts!$C$4:$S$23,MATCH(E8,PM_Balanced_Counts!$C$4:$S$4,0),0))))</f>
        <v>44</v>
      </c>
    </row>
    <row r="9" spans="1:8" x14ac:dyDescent="0.25">
      <c r="A9">
        <f t="shared" si="0"/>
        <v>1</v>
      </c>
      <c r="B9">
        <f t="shared" si="1"/>
        <v>2</v>
      </c>
      <c r="C9" t="str">
        <f>INDEX('Numbering Conventions'!$E$6:$E$9,MATCH(B9,'Numbering Conventions'!$F$6:$F$9,0))</f>
        <v>S</v>
      </c>
      <c r="D9" t="str">
        <f>IF(LEN(G9)=4,"R",VLOOKUP(G9,'Numbering Conventions'!$I$6:$J$15,2,0))</f>
        <v>T</v>
      </c>
      <c r="E9" t="str">
        <f t="shared" si="2"/>
        <v>SBT</v>
      </c>
      <c r="F9">
        <v>102</v>
      </c>
      <c r="G9">
        <v>2</v>
      </c>
      <c r="H9" s="10">
        <f>IF(G9=9,VLOOKUP(F9,'Numbering Conventions'!$R$10:$X$12,7,0),IF(G9=10,VLOOKUP(F9,'Numbering Conventions'!$R$10:$X$12,6,0),IF(LEN(G9)=4,HLOOKUP(E9,PM_Balanced_Counts!$D$4:$S$23,MATCH(INT(LEFT(G9,2)),PM_Balanced_Counts!$C$4:$C$23,0),0),VLOOKUP(A9,PM_Balanced_Counts!$C$4:$S$23,MATCH(E9,PM_Balanced_Counts!$C$4:$S$4,0),0))))</f>
        <v>2219</v>
      </c>
    </row>
    <row r="10" spans="1:8" x14ac:dyDescent="0.25">
      <c r="A10">
        <f t="shared" si="0"/>
        <v>1</v>
      </c>
      <c r="B10">
        <f t="shared" si="1"/>
        <v>2</v>
      </c>
      <c r="C10" t="str">
        <f>INDEX('Numbering Conventions'!$E$6:$E$9,MATCH(B10,'Numbering Conventions'!$F$6:$F$9,0))</f>
        <v>S</v>
      </c>
      <c r="D10" t="str">
        <f>IF(LEN(G10)=4,"R",VLOOKUP(G10,'Numbering Conventions'!$I$6:$J$15,2,0))</f>
        <v>R</v>
      </c>
      <c r="E10" t="str">
        <f t="shared" si="2"/>
        <v>SBR</v>
      </c>
      <c r="F10">
        <v>102</v>
      </c>
      <c r="G10">
        <v>3</v>
      </c>
      <c r="H10" s="10">
        <f>IF(G10=9,VLOOKUP(F10,'Numbering Conventions'!$R$10:$X$12,7,0),IF(G10=10,VLOOKUP(F10,'Numbering Conventions'!$R$10:$X$12,6,0),IF(LEN(G10)=4,HLOOKUP(E10,PM_Balanced_Counts!$D$4:$S$23,MATCH(INT(LEFT(G10,2)),PM_Balanced_Counts!$C$4:$C$23,0),0),VLOOKUP(A10,PM_Balanced_Counts!$C$4:$S$23,MATCH(E10,PM_Balanced_Counts!$C$4:$S$4,0),0))))</f>
        <v>104</v>
      </c>
    </row>
    <row r="11" spans="1:8" x14ac:dyDescent="0.25">
      <c r="A11">
        <f t="shared" si="0"/>
        <v>1</v>
      </c>
      <c r="B11">
        <f t="shared" si="1"/>
        <v>2</v>
      </c>
      <c r="C11" t="str">
        <f>INDEX('Numbering Conventions'!$E$6:$E$9,MATCH(B11,'Numbering Conventions'!$F$6:$F$9,0))</f>
        <v>S</v>
      </c>
      <c r="D11" t="str">
        <f>IF(LEN(G11)=4,"R",VLOOKUP(G11,'Numbering Conventions'!$I$6:$J$15,2,0))</f>
        <v>U</v>
      </c>
      <c r="E11" t="str">
        <f t="shared" si="2"/>
        <v>SBU</v>
      </c>
      <c r="F11">
        <v>102</v>
      </c>
      <c r="G11">
        <v>4</v>
      </c>
      <c r="H11" s="10">
        <f>IF(G11=9,VLOOKUP(F11,'Numbering Conventions'!$R$10:$X$12,7,0),IF(G11=10,VLOOKUP(F11,'Numbering Conventions'!$R$10:$X$12,6,0),IF(LEN(G11)=4,HLOOKUP(E11,PM_Balanced_Counts!$D$4:$S$23,MATCH(INT(LEFT(G11,2)),PM_Balanced_Counts!$C$4:$C$23,0),0),VLOOKUP(A11,PM_Balanced_Counts!$C$4:$S$23,MATCH(E11,PM_Balanced_Counts!$C$4:$S$4,0),0))))</f>
        <v>6</v>
      </c>
    </row>
    <row r="12" spans="1:8" x14ac:dyDescent="0.25">
      <c r="A12">
        <f t="shared" si="0"/>
        <v>1</v>
      </c>
      <c r="B12">
        <f t="shared" si="1"/>
        <v>3</v>
      </c>
      <c r="C12" t="str">
        <f>INDEX('Numbering Conventions'!$E$6:$E$9,MATCH(B12,'Numbering Conventions'!$F$6:$F$9,0))</f>
        <v>E</v>
      </c>
      <c r="D12" t="str">
        <f>IF(LEN(G12)=4,"R",VLOOKUP(G12,'Numbering Conventions'!$I$6:$J$15,2,0))</f>
        <v>L</v>
      </c>
      <c r="E12" t="str">
        <f t="shared" si="2"/>
        <v>EBL</v>
      </c>
      <c r="F12">
        <v>103</v>
      </c>
      <c r="G12">
        <v>1</v>
      </c>
      <c r="H12" s="10">
        <f>IF(G12=9,VLOOKUP(F12,'Numbering Conventions'!$R$10:$X$12,7,0),IF(G12=10,VLOOKUP(F12,'Numbering Conventions'!$R$10:$X$12,6,0),IF(LEN(G12)=4,HLOOKUP(E12,PM_Balanced_Counts!$D$4:$S$23,MATCH(INT(LEFT(G12,2)),PM_Balanced_Counts!$C$4:$C$23,0),0),VLOOKUP(A12,PM_Balanced_Counts!$C$4:$S$23,MATCH(E12,PM_Balanced_Counts!$C$4:$S$4,0),0))))</f>
        <v>166</v>
      </c>
    </row>
    <row r="13" spans="1:8" x14ac:dyDescent="0.25">
      <c r="A13">
        <f t="shared" si="0"/>
        <v>1</v>
      </c>
      <c r="B13">
        <f t="shared" si="1"/>
        <v>3</v>
      </c>
      <c r="C13" t="str">
        <f>INDEX('Numbering Conventions'!$E$6:$E$9,MATCH(B13,'Numbering Conventions'!$F$6:$F$9,0))</f>
        <v>E</v>
      </c>
      <c r="D13" t="str">
        <f>IF(LEN(G13)=4,"R",VLOOKUP(G13,'Numbering Conventions'!$I$6:$J$15,2,0))</f>
        <v>T</v>
      </c>
      <c r="E13" t="str">
        <f t="shared" si="2"/>
        <v>EBT</v>
      </c>
      <c r="F13">
        <v>103</v>
      </c>
      <c r="G13">
        <v>2</v>
      </c>
      <c r="H13" s="10">
        <f>IF(G13=9,VLOOKUP(F13,'Numbering Conventions'!$R$10:$X$12,7,0),IF(G13=10,VLOOKUP(F13,'Numbering Conventions'!$R$10:$X$12,6,0),IF(LEN(G13)=4,HLOOKUP(E13,PM_Balanced_Counts!$D$4:$S$23,MATCH(INT(LEFT(G13,2)),PM_Balanced_Counts!$C$4:$C$23,0),0),VLOOKUP(A13,PM_Balanced_Counts!$C$4:$S$23,MATCH(E13,PM_Balanced_Counts!$C$4:$S$4,0),0))))</f>
        <v>68</v>
      </c>
    </row>
    <row r="14" spans="1:8" x14ac:dyDescent="0.25">
      <c r="A14">
        <f t="shared" si="0"/>
        <v>1</v>
      </c>
      <c r="B14">
        <f t="shared" si="1"/>
        <v>3</v>
      </c>
      <c r="C14" t="str">
        <f>INDEX('Numbering Conventions'!$E$6:$E$9,MATCH(B14,'Numbering Conventions'!$F$6:$F$9,0))</f>
        <v>E</v>
      </c>
      <c r="D14" t="str">
        <f>IF(LEN(G14)=4,"R",VLOOKUP(G14,'Numbering Conventions'!$I$6:$J$15,2,0))</f>
        <v>R</v>
      </c>
      <c r="E14" t="str">
        <f t="shared" si="2"/>
        <v>EBR</v>
      </c>
      <c r="F14">
        <v>103</v>
      </c>
      <c r="G14">
        <v>3</v>
      </c>
      <c r="H14" s="10">
        <f>IF(G14=9,VLOOKUP(F14,'Numbering Conventions'!$R$10:$X$12,7,0),IF(G14=10,VLOOKUP(F14,'Numbering Conventions'!$R$10:$X$12,6,0),IF(LEN(G14)=4,HLOOKUP(E14,PM_Balanced_Counts!$D$4:$S$23,MATCH(INT(LEFT(G14,2)),PM_Balanced_Counts!$C$4:$C$23,0),0),VLOOKUP(A14,PM_Balanced_Counts!$C$4:$S$23,MATCH(E14,PM_Balanced_Counts!$C$4:$S$4,0),0))))</f>
        <v>312</v>
      </c>
    </row>
    <row r="15" spans="1:8" x14ac:dyDescent="0.25">
      <c r="A15">
        <f t="shared" si="0"/>
        <v>1</v>
      </c>
      <c r="B15">
        <f t="shared" si="1"/>
        <v>3</v>
      </c>
      <c r="C15" t="str">
        <f>INDEX('Numbering Conventions'!$E$6:$E$9,MATCH(B15,'Numbering Conventions'!$F$6:$F$9,0))</f>
        <v>E</v>
      </c>
      <c r="D15" t="str">
        <f>IF(LEN(G15)=4,"R",VLOOKUP(G15,'Numbering Conventions'!$I$6:$J$15,2,0))</f>
        <v>U</v>
      </c>
      <c r="E15" t="str">
        <f t="shared" si="2"/>
        <v>EBU</v>
      </c>
      <c r="F15">
        <v>103</v>
      </c>
      <c r="G15">
        <v>4</v>
      </c>
      <c r="H15" s="10">
        <f>IF(G15=9,VLOOKUP(F15,'Numbering Conventions'!$R$10:$X$12,7,0),IF(G15=10,VLOOKUP(F15,'Numbering Conventions'!$R$10:$X$12,6,0),IF(LEN(G15)=4,HLOOKUP(E15,PM_Balanced_Counts!$D$4:$S$23,MATCH(INT(LEFT(G15,2)),PM_Balanced_Counts!$C$4:$C$23,0),0),VLOOKUP(A15,PM_Balanced_Counts!$C$4:$S$23,MATCH(E15,PM_Balanced_Counts!$C$4:$S$4,0),0))))</f>
        <v>0</v>
      </c>
    </row>
    <row r="16" spans="1:8" x14ac:dyDescent="0.25">
      <c r="A16">
        <f t="shared" si="0"/>
        <v>1</v>
      </c>
      <c r="B16">
        <f t="shared" si="1"/>
        <v>4</v>
      </c>
      <c r="C16" t="str">
        <f>INDEX('Numbering Conventions'!$E$6:$E$9,MATCH(B16,'Numbering Conventions'!$F$6:$F$9,0))</f>
        <v>W</v>
      </c>
      <c r="D16" t="str">
        <f>IF(LEN(G16)=4,"R",VLOOKUP(G16,'Numbering Conventions'!$I$6:$J$15,2,0))</f>
        <v>L</v>
      </c>
      <c r="E16" t="str">
        <f t="shared" si="2"/>
        <v>WBL</v>
      </c>
      <c r="F16">
        <v>104</v>
      </c>
      <c r="G16">
        <v>1</v>
      </c>
      <c r="H16" s="10">
        <f>IF(G16=9,VLOOKUP(F16,'Numbering Conventions'!$R$10:$X$12,7,0),IF(G16=10,VLOOKUP(F16,'Numbering Conventions'!$R$10:$X$12,6,0),IF(LEN(G16)=4,HLOOKUP(E16,PM_Balanced_Counts!$D$4:$S$23,MATCH(INT(LEFT(G16,2)),PM_Balanced_Counts!$C$4:$C$23,0),0),VLOOKUP(A16,PM_Balanced_Counts!$C$4:$S$23,MATCH(E16,PM_Balanced_Counts!$C$4:$S$4,0),0))))</f>
        <v>254</v>
      </c>
    </row>
    <row r="17" spans="1:8" x14ac:dyDescent="0.25">
      <c r="A17">
        <f t="shared" si="0"/>
        <v>1</v>
      </c>
      <c r="B17">
        <f t="shared" si="1"/>
        <v>4</v>
      </c>
      <c r="C17" t="str">
        <f>INDEX('Numbering Conventions'!$E$6:$E$9,MATCH(B17,'Numbering Conventions'!$F$6:$F$9,0))</f>
        <v>W</v>
      </c>
      <c r="D17" t="str">
        <f>IF(LEN(G17)=4,"R",VLOOKUP(G17,'Numbering Conventions'!$I$6:$J$15,2,0))</f>
        <v>T</v>
      </c>
      <c r="E17" t="str">
        <f t="shared" si="2"/>
        <v>WBT</v>
      </c>
      <c r="F17">
        <v>104</v>
      </c>
      <c r="G17">
        <v>2</v>
      </c>
      <c r="H17" s="10">
        <f>IF(G17=9,VLOOKUP(F17,'Numbering Conventions'!$R$10:$X$12,7,0),IF(G17=10,VLOOKUP(F17,'Numbering Conventions'!$R$10:$X$12,6,0),IF(LEN(G17)=4,HLOOKUP(E17,PM_Balanced_Counts!$D$4:$S$23,MATCH(INT(LEFT(G17,2)),PM_Balanced_Counts!$C$4:$C$23,0),0),VLOOKUP(A17,PM_Balanced_Counts!$C$4:$S$23,MATCH(E17,PM_Balanced_Counts!$C$4:$S$4,0),0))))</f>
        <v>41</v>
      </c>
    </row>
    <row r="18" spans="1:8" x14ac:dyDescent="0.25">
      <c r="A18">
        <f t="shared" si="0"/>
        <v>1</v>
      </c>
      <c r="B18">
        <f t="shared" si="1"/>
        <v>4</v>
      </c>
      <c r="C18" t="str">
        <f>INDEX('Numbering Conventions'!$E$6:$E$9,MATCH(B18,'Numbering Conventions'!$F$6:$F$9,0))</f>
        <v>W</v>
      </c>
      <c r="D18" t="str">
        <f>IF(LEN(G18)=4,"R",VLOOKUP(G18,'Numbering Conventions'!$I$6:$J$15,2,0))</f>
        <v>R</v>
      </c>
      <c r="E18" t="str">
        <f t="shared" si="2"/>
        <v>WBR</v>
      </c>
      <c r="F18">
        <v>104</v>
      </c>
      <c r="G18">
        <v>3</v>
      </c>
      <c r="H18" s="10">
        <f>IF(G18=9,VLOOKUP(F18,'Numbering Conventions'!$R$10:$X$12,7,0),IF(G18=10,VLOOKUP(F18,'Numbering Conventions'!$R$10:$X$12,6,0),IF(LEN(G18)=4,HLOOKUP(E18,PM_Balanced_Counts!$D$4:$S$23,MATCH(INT(LEFT(G18,2)),PM_Balanced_Counts!$C$4:$C$23,0),0),VLOOKUP(A18,PM_Balanced_Counts!$C$4:$S$23,MATCH(E18,PM_Balanced_Counts!$C$4:$S$4,0),0))))</f>
        <v>26</v>
      </c>
    </row>
    <row r="19" spans="1:8" x14ac:dyDescent="0.25">
      <c r="A19">
        <f t="shared" si="0"/>
        <v>2</v>
      </c>
      <c r="B19">
        <f t="shared" si="1"/>
        <v>1</v>
      </c>
      <c r="C19" t="str">
        <f>INDEX('Numbering Conventions'!$E$6:$E$9,MATCH(B19,'Numbering Conventions'!$F$6:$F$9,0))</f>
        <v>N</v>
      </c>
      <c r="D19" t="str">
        <f>IF(LEN(G19)=4,"R",VLOOKUP(G19,'Numbering Conventions'!$I$6:$J$15,2,0))</f>
        <v>L</v>
      </c>
      <c r="E19" t="str">
        <f t="shared" si="2"/>
        <v>NBL</v>
      </c>
      <c r="F19">
        <v>201</v>
      </c>
      <c r="G19">
        <v>1</v>
      </c>
      <c r="H19" s="10">
        <f>IF(G19=9,VLOOKUP(F19,'Numbering Conventions'!$R$10:$X$12,7,0),IF(G19=10,VLOOKUP(F19,'Numbering Conventions'!$R$10:$X$12,6,0),IF(LEN(G19)=4,HLOOKUP(E19,PM_Balanced_Counts!$D$4:$S$23,MATCH(INT(LEFT(G19,2)),PM_Balanced_Counts!$C$4:$C$23,0),0),VLOOKUP(A19,PM_Balanced_Counts!$C$4:$S$23,MATCH(E19,PM_Balanced_Counts!$C$4:$S$4,0),0))))</f>
        <v>137</v>
      </c>
    </row>
    <row r="20" spans="1:8" x14ac:dyDescent="0.25">
      <c r="A20">
        <f t="shared" si="0"/>
        <v>2</v>
      </c>
      <c r="B20">
        <f t="shared" si="1"/>
        <v>1</v>
      </c>
      <c r="C20" t="str">
        <f>INDEX('Numbering Conventions'!$E$6:$E$9,MATCH(B20,'Numbering Conventions'!$F$6:$F$9,0))</f>
        <v>N</v>
      </c>
      <c r="D20" t="str">
        <f>IF(LEN(G20)=4,"R",VLOOKUP(G20,'Numbering Conventions'!$I$6:$J$15,2,0))</f>
        <v>R</v>
      </c>
      <c r="E20" t="str">
        <f t="shared" si="2"/>
        <v>NBR</v>
      </c>
      <c r="F20">
        <v>201</v>
      </c>
      <c r="G20">
        <v>3</v>
      </c>
      <c r="H20" s="10">
        <f>IF(G20=9,VLOOKUP(F20,'Numbering Conventions'!$R$10:$X$12,7,0),IF(G20=10,VLOOKUP(F20,'Numbering Conventions'!$R$10:$X$12,6,0),IF(LEN(G20)=4,HLOOKUP(E20,PM_Balanced_Counts!$D$4:$S$23,MATCH(INT(LEFT(G20,2)),PM_Balanced_Counts!$C$4:$C$23,0),0),VLOOKUP(A20,PM_Balanced_Counts!$C$4:$S$23,MATCH(E20,PM_Balanced_Counts!$C$4:$S$4,0),0))))</f>
        <v>504</v>
      </c>
    </row>
    <row r="21" spans="1:8" x14ac:dyDescent="0.25">
      <c r="A21">
        <f t="shared" si="0"/>
        <v>2</v>
      </c>
      <c r="B21">
        <f t="shared" si="1"/>
        <v>1</v>
      </c>
      <c r="C21" t="str">
        <f>INDEX('Numbering Conventions'!$E$6:$E$9,MATCH(B21,'Numbering Conventions'!$F$6:$F$9,0))</f>
        <v>N</v>
      </c>
      <c r="D21" t="str">
        <f>IF(LEN(G21)=4,"R",VLOOKUP(G21,'Numbering Conventions'!$I$6:$J$15,2,0))</f>
        <v>U</v>
      </c>
      <c r="E21" t="str">
        <f t="shared" si="2"/>
        <v>NBU</v>
      </c>
      <c r="F21">
        <v>201</v>
      </c>
      <c r="G21">
        <v>4</v>
      </c>
      <c r="H21" s="10">
        <f>IF(G21=9,VLOOKUP(F21,'Numbering Conventions'!$R$10:$X$12,7,0),IF(G21=10,VLOOKUP(F21,'Numbering Conventions'!$R$10:$X$12,6,0),IF(LEN(G21)=4,HLOOKUP(E21,PM_Balanced_Counts!$D$4:$S$23,MATCH(INT(LEFT(G21,2)),PM_Balanced_Counts!$C$4:$C$23,0),0),VLOOKUP(A21,PM_Balanced_Counts!$C$4:$S$23,MATCH(E21,PM_Balanced_Counts!$C$4:$S$4,0),0))))</f>
        <v>3</v>
      </c>
    </row>
    <row r="22" spans="1:8" x14ac:dyDescent="0.25">
      <c r="A22">
        <f t="shared" si="0"/>
        <v>2</v>
      </c>
      <c r="B22">
        <f t="shared" si="1"/>
        <v>1</v>
      </c>
      <c r="C22" t="str">
        <f>INDEX('Numbering Conventions'!$E$6:$E$9,MATCH(B22,'Numbering Conventions'!$F$6:$F$9,0))</f>
        <v>N</v>
      </c>
      <c r="D22" t="str">
        <f>IF(LEN(G22)=4,"R",VLOOKUP(G22,'Numbering Conventions'!$I$6:$J$15,2,0))</f>
        <v>TOD</v>
      </c>
      <c r="E22" t="str">
        <f t="shared" si="2"/>
        <v>NBTOD</v>
      </c>
      <c r="F22">
        <v>201</v>
      </c>
      <c r="G22">
        <v>9</v>
      </c>
      <c r="H22" s="10">
        <f>IF(G22=9,VLOOKUP(F22,'Numbering Conventions'!$R$10:$X$12,7,0),IF(G22=10,VLOOKUP(F22,'Numbering Conventions'!$R$10:$X$12,6,0),IF(LEN(G22)=4,HLOOKUP(E22,PM_Balanced_Counts!$D$4:$S$23,MATCH(INT(LEFT(G22,2)),PM_Balanced_Counts!$C$4:$C$23,0),0),VLOOKUP(A22,PM_Balanced_Counts!$C$4:$S$23,MATCH(E22,PM_Balanced_Counts!$C$4:$S$4,0),0))))</f>
        <v>717.63025210084038</v>
      </c>
    </row>
    <row r="23" spans="1:8" x14ac:dyDescent="0.25">
      <c r="A23">
        <f t="shared" si="0"/>
        <v>2</v>
      </c>
      <c r="B23">
        <f t="shared" si="1"/>
        <v>1</v>
      </c>
      <c r="C23" t="str">
        <f>INDEX('Numbering Conventions'!$E$6:$E$9,MATCH(B23,'Numbering Conventions'!$F$6:$F$9,0))</f>
        <v>N</v>
      </c>
      <c r="D23" t="str">
        <f>IF(LEN(G23)=4,"R",VLOOKUP(G23,'Numbering Conventions'!$I$6:$J$15,2,0))</f>
        <v>ROD</v>
      </c>
      <c r="E23" t="str">
        <f t="shared" si="2"/>
        <v>NBROD</v>
      </c>
      <c r="F23">
        <v>201</v>
      </c>
      <c r="G23">
        <v>10</v>
      </c>
      <c r="H23" s="10">
        <f>IF(G23=9,VLOOKUP(F23,'Numbering Conventions'!$R$10:$X$12,7,0),IF(G23=10,VLOOKUP(F23,'Numbering Conventions'!$R$10:$X$12,6,0),IF(LEN(G23)=4,HLOOKUP(E23,PM_Balanced_Counts!$D$4:$S$23,MATCH(INT(LEFT(G23,2)),PM_Balanced_Counts!$C$4:$C$23,0),0),VLOOKUP(A23,PM_Balanced_Counts!$C$4:$S$23,MATCH(E23,PM_Balanced_Counts!$C$4:$S$4,0),0))))</f>
        <v>26.369747899159666</v>
      </c>
    </row>
    <row r="24" spans="1:8" x14ac:dyDescent="0.25">
      <c r="A24">
        <f t="shared" si="0"/>
        <v>2</v>
      </c>
      <c r="B24">
        <f t="shared" si="1"/>
        <v>2</v>
      </c>
      <c r="C24" t="str">
        <f>INDEX('Numbering Conventions'!$E$6:$E$9,MATCH(B24,'Numbering Conventions'!$F$6:$F$9,0))</f>
        <v>S</v>
      </c>
      <c r="D24" t="str">
        <f>IF(LEN(G24)=4,"R",VLOOKUP(G24,'Numbering Conventions'!$I$6:$J$15,2,0))</f>
        <v>L</v>
      </c>
      <c r="E24" t="str">
        <f t="shared" si="2"/>
        <v>SBL</v>
      </c>
      <c r="F24">
        <v>202</v>
      </c>
      <c r="G24">
        <v>1</v>
      </c>
      <c r="H24" s="10">
        <f>IF(G24=9,VLOOKUP(F24,'Numbering Conventions'!$R$10:$X$12,7,0),IF(G24=10,VLOOKUP(F24,'Numbering Conventions'!$R$10:$X$12,6,0),IF(LEN(G24)=4,HLOOKUP(E24,PM_Balanced_Counts!$D$4:$S$23,MATCH(INT(LEFT(G24,2)),PM_Balanced_Counts!$C$4:$C$23,0),0),VLOOKUP(A24,PM_Balanced_Counts!$C$4:$S$23,MATCH(E24,PM_Balanced_Counts!$C$4:$S$4,0),0))))</f>
        <v>146</v>
      </c>
    </row>
    <row r="25" spans="1:8" x14ac:dyDescent="0.25">
      <c r="A25">
        <f t="shared" si="0"/>
        <v>2</v>
      </c>
      <c r="B25">
        <f t="shared" si="1"/>
        <v>2</v>
      </c>
      <c r="C25" t="str">
        <f>INDEX('Numbering Conventions'!$E$6:$E$9,MATCH(B25,'Numbering Conventions'!$F$6:$F$9,0))</f>
        <v>S</v>
      </c>
      <c r="D25" t="str">
        <f>IF(LEN(G25)=4,"R",VLOOKUP(G25,'Numbering Conventions'!$I$6:$J$15,2,0))</f>
        <v>T</v>
      </c>
      <c r="E25" t="str">
        <f t="shared" si="2"/>
        <v>SBT</v>
      </c>
      <c r="F25">
        <v>202</v>
      </c>
      <c r="G25">
        <v>2</v>
      </c>
      <c r="H25" s="10">
        <f>IF(G25=9,VLOOKUP(F25,'Numbering Conventions'!$R$10:$X$12,7,0),IF(G25=10,VLOOKUP(F25,'Numbering Conventions'!$R$10:$X$12,6,0),IF(LEN(G25)=4,HLOOKUP(E25,PM_Balanced_Counts!$D$4:$S$23,MATCH(INT(LEFT(G25,2)),PM_Balanced_Counts!$C$4:$C$23,0),0),VLOOKUP(A25,PM_Balanced_Counts!$C$4:$S$23,MATCH(E25,PM_Balanced_Counts!$C$4:$S$4,0),0))))</f>
        <v>804</v>
      </c>
    </row>
    <row r="26" spans="1:8" x14ac:dyDescent="0.25">
      <c r="A26">
        <f t="shared" si="0"/>
        <v>2</v>
      </c>
      <c r="B26">
        <f t="shared" si="1"/>
        <v>2</v>
      </c>
      <c r="C26" t="str">
        <f>INDEX('Numbering Conventions'!$E$6:$E$9,MATCH(B26,'Numbering Conventions'!$F$6:$F$9,0))</f>
        <v>S</v>
      </c>
      <c r="D26" t="str">
        <f>IF(LEN(G26)=4,"R",VLOOKUP(G26,'Numbering Conventions'!$I$6:$J$15,2,0))</f>
        <v>R</v>
      </c>
      <c r="E26" t="str">
        <f t="shared" si="2"/>
        <v>SBR</v>
      </c>
      <c r="F26">
        <v>202</v>
      </c>
      <c r="G26">
        <v>3</v>
      </c>
      <c r="H26" s="10">
        <f>IF(G26=9,VLOOKUP(F26,'Numbering Conventions'!$R$10:$X$12,7,0),IF(G26=10,VLOOKUP(F26,'Numbering Conventions'!$R$10:$X$12,6,0),IF(LEN(G26)=4,HLOOKUP(E26,PM_Balanced_Counts!$D$4:$S$23,MATCH(INT(LEFT(G26,2)),PM_Balanced_Counts!$C$4:$C$23,0),0),VLOOKUP(A26,PM_Balanced_Counts!$C$4:$S$23,MATCH(E26,PM_Balanced_Counts!$C$4:$S$4,0),0))))</f>
        <v>350</v>
      </c>
    </row>
    <row r="27" spans="1:8" x14ac:dyDescent="0.25">
      <c r="A27">
        <f t="shared" si="0"/>
        <v>2</v>
      </c>
      <c r="B27">
        <f t="shared" si="1"/>
        <v>2</v>
      </c>
      <c r="C27" t="str">
        <f>INDEX('Numbering Conventions'!$E$6:$E$9,MATCH(B27,'Numbering Conventions'!$F$6:$F$9,0))</f>
        <v>S</v>
      </c>
      <c r="D27" t="str">
        <f>IF(LEN(G27)=4,"R",VLOOKUP(G27,'Numbering Conventions'!$I$6:$J$15,2,0))</f>
        <v>U</v>
      </c>
      <c r="E27" t="str">
        <f t="shared" si="2"/>
        <v>SBU</v>
      </c>
      <c r="F27">
        <v>202</v>
      </c>
      <c r="G27">
        <v>4</v>
      </c>
      <c r="H27" s="10">
        <f>IF(G27=9,VLOOKUP(F27,'Numbering Conventions'!$R$10:$X$12,7,0),IF(G27=10,VLOOKUP(F27,'Numbering Conventions'!$R$10:$X$12,6,0),IF(LEN(G27)=4,HLOOKUP(E27,PM_Balanced_Counts!$D$4:$S$23,MATCH(INT(LEFT(G27,2)),PM_Balanced_Counts!$C$4:$C$23,0),0),VLOOKUP(A27,PM_Balanced_Counts!$C$4:$S$23,MATCH(E27,PM_Balanced_Counts!$C$4:$S$4,0),0))))</f>
        <v>1</v>
      </c>
    </row>
    <row r="28" spans="1:8" x14ac:dyDescent="0.25">
      <c r="A28">
        <f t="shared" si="0"/>
        <v>2</v>
      </c>
      <c r="B28">
        <f t="shared" si="1"/>
        <v>3</v>
      </c>
      <c r="C28" t="str">
        <f>INDEX('Numbering Conventions'!$E$6:$E$9,MATCH(B28,'Numbering Conventions'!$F$6:$F$9,0))</f>
        <v>E</v>
      </c>
      <c r="D28" t="str">
        <f>IF(LEN(G28)=4,"R",VLOOKUP(G28,'Numbering Conventions'!$I$6:$J$15,2,0))</f>
        <v>T</v>
      </c>
      <c r="E28" t="str">
        <f t="shared" si="2"/>
        <v>EBT</v>
      </c>
      <c r="F28">
        <v>203</v>
      </c>
      <c r="G28">
        <v>2</v>
      </c>
      <c r="H28" s="10">
        <f>IF(G28=9,VLOOKUP(F28,'Numbering Conventions'!$R$10:$X$12,7,0),IF(G28=10,VLOOKUP(F28,'Numbering Conventions'!$R$10:$X$12,6,0),IF(LEN(G28)=4,HLOOKUP(E28,PM_Balanced_Counts!$D$4:$S$23,MATCH(INT(LEFT(G28,2)),PM_Balanced_Counts!$C$4:$C$23,0),0),VLOOKUP(A28,PM_Balanced_Counts!$C$4:$S$23,MATCH(E28,PM_Balanced_Counts!$C$4:$S$4,0),0))))</f>
        <v>473</v>
      </c>
    </row>
    <row r="29" spans="1:8" x14ac:dyDescent="0.25">
      <c r="A29">
        <f t="shared" si="0"/>
        <v>2</v>
      </c>
      <c r="B29">
        <f t="shared" si="1"/>
        <v>3</v>
      </c>
      <c r="C29" t="str">
        <f>INDEX('Numbering Conventions'!$E$6:$E$9,MATCH(B29,'Numbering Conventions'!$F$6:$F$9,0))</f>
        <v>E</v>
      </c>
      <c r="D29" t="str">
        <f>IF(LEN(G29)=4,"R",VLOOKUP(G29,'Numbering Conventions'!$I$6:$J$15,2,0))</f>
        <v>R</v>
      </c>
      <c r="E29" t="str">
        <f t="shared" si="2"/>
        <v>EBR</v>
      </c>
      <c r="F29">
        <v>203</v>
      </c>
      <c r="G29">
        <v>3</v>
      </c>
      <c r="H29" s="10">
        <f>IF(G29=9,VLOOKUP(F29,'Numbering Conventions'!$R$10:$X$12,7,0),IF(G29=10,VLOOKUP(F29,'Numbering Conventions'!$R$10:$X$12,6,0),IF(LEN(G29)=4,HLOOKUP(E29,PM_Balanced_Counts!$D$4:$S$23,MATCH(INT(LEFT(G29,2)),PM_Balanced_Counts!$C$4:$C$23,0),0),VLOOKUP(A29,PM_Balanced_Counts!$C$4:$S$23,MATCH(E29,PM_Balanced_Counts!$C$4:$S$4,0),0))))</f>
        <v>406</v>
      </c>
    </row>
    <row r="30" spans="1:8" x14ac:dyDescent="0.25">
      <c r="A30">
        <f t="shared" si="0"/>
        <v>2</v>
      </c>
      <c r="B30">
        <f t="shared" si="1"/>
        <v>3</v>
      </c>
      <c r="C30" t="str">
        <f>INDEX('Numbering Conventions'!$E$6:$E$9,MATCH(B30,'Numbering Conventions'!$F$6:$F$9,0))</f>
        <v>E</v>
      </c>
      <c r="D30" t="str">
        <f>IF(LEN(G30)=4,"R",VLOOKUP(G30,'Numbering Conventions'!$I$6:$J$15,2,0))</f>
        <v>U</v>
      </c>
      <c r="E30" t="str">
        <f t="shared" si="2"/>
        <v>EBU</v>
      </c>
      <c r="F30">
        <v>203</v>
      </c>
      <c r="G30">
        <v>4</v>
      </c>
      <c r="H30" s="10">
        <f>IF(G30=9,VLOOKUP(F30,'Numbering Conventions'!$R$10:$X$12,7,0),IF(G30=10,VLOOKUP(F30,'Numbering Conventions'!$R$10:$X$12,6,0),IF(LEN(G30)=4,HLOOKUP(E30,PM_Balanced_Counts!$D$4:$S$23,MATCH(INT(LEFT(G30,2)),PM_Balanced_Counts!$C$4:$C$23,0),0),VLOOKUP(A30,PM_Balanced_Counts!$C$4:$S$23,MATCH(E30,PM_Balanced_Counts!$C$4:$S$4,0),0))))</f>
        <v>0</v>
      </c>
    </row>
    <row r="31" spans="1:8" x14ac:dyDescent="0.25">
      <c r="A31">
        <f t="shared" si="0"/>
        <v>2</v>
      </c>
      <c r="B31">
        <f t="shared" si="1"/>
        <v>3</v>
      </c>
      <c r="C31" t="str">
        <f>INDEX('Numbering Conventions'!$E$6:$E$9,MATCH(B31,'Numbering Conventions'!$F$6:$F$9,0))</f>
        <v>E</v>
      </c>
      <c r="D31" t="str">
        <f>IF(LEN(G31)=4,"R",VLOOKUP(G31,'Numbering Conventions'!$I$6:$J$15,2,0))</f>
        <v>TOD</v>
      </c>
      <c r="E31" t="str">
        <f t="shared" si="2"/>
        <v>EBTOD</v>
      </c>
      <c r="F31">
        <v>203</v>
      </c>
      <c r="G31">
        <v>9</v>
      </c>
      <c r="H31" s="10">
        <f>IF(G31=9,VLOOKUP(F31,'Numbering Conventions'!$R$10:$X$12,7,0),IF(G31=10,VLOOKUP(F31,'Numbering Conventions'!$R$10:$X$12,6,0),IF(LEN(G31)=4,HLOOKUP(E31,PM_Balanced_Counts!$D$4:$S$23,MATCH(INT(LEFT(G31,2)),PM_Balanced_Counts!$C$4:$C$23,0),0),VLOOKUP(A31,PM_Balanced_Counts!$C$4:$S$23,MATCH(E31,PM_Balanced_Counts!$C$4:$S$4,0),0))))</f>
        <v>178.34957983193277</v>
      </c>
    </row>
    <row r="32" spans="1:8" x14ac:dyDescent="0.25">
      <c r="A32">
        <f t="shared" si="0"/>
        <v>2</v>
      </c>
      <c r="B32">
        <f t="shared" si="1"/>
        <v>3</v>
      </c>
      <c r="C32" t="str">
        <f>INDEX('Numbering Conventions'!$E$6:$E$9,MATCH(B32,'Numbering Conventions'!$F$6:$F$9,0))</f>
        <v>E</v>
      </c>
      <c r="D32" t="str">
        <f>IF(LEN(G32)=4,"R",VLOOKUP(G32,'Numbering Conventions'!$I$6:$J$15,2,0))</f>
        <v>ROD</v>
      </c>
      <c r="E32" t="str">
        <f t="shared" si="2"/>
        <v>EBROD</v>
      </c>
      <c r="F32">
        <v>203</v>
      </c>
      <c r="G32">
        <v>10</v>
      </c>
      <c r="H32" s="10">
        <f>IF(G32=9,VLOOKUP(F32,'Numbering Conventions'!$R$10:$X$12,7,0),IF(G32=10,VLOOKUP(F32,'Numbering Conventions'!$R$10:$X$12,6,0),IF(LEN(G32)=4,HLOOKUP(E32,PM_Balanced_Counts!$D$4:$S$23,MATCH(INT(LEFT(G32,2)),PM_Balanced_Counts!$C$4:$C$23,0),0),VLOOKUP(A32,PM_Balanced_Counts!$C$4:$S$23,MATCH(E32,PM_Balanced_Counts!$C$4:$S$4,0),0))))</f>
        <v>60.650420168067228</v>
      </c>
    </row>
    <row r="33" spans="1:8" x14ac:dyDescent="0.25">
      <c r="A33">
        <f t="shared" si="0"/>
        <v>2</v>
      </c>
      <c r="B33">
        <f t="shared" si="1"/>
        <v>4</v>
      </c>
      <c r="C33" t="str">
        <f>INDEX('Numbering Conventions'!$E$6:$E$9,MATCH(B33,'Numbering Conventions'!$F$6:$F$9,0))</f>
        <v>W</v>
      </c>
      <c r="D33" t="str">
        <f>IF(LEN(G33)=4,"R",VLOOKUP(G33,'Numbering Conventions'!$I$6:$J$15,2,0))</f>
        <v>L</v>
      </c>
      <c r="E33" t="str">
        <f t="shared" si="2"/>
        <v>WBL</v>
      </c>
      <c r="F33">
        <v>204</v>
      </c>
      <c r="G33">
        <v>1</v>
      </c>
      <c r="H33" s="10">
        <f>IF(G33=9,VLOOKUP(F33,'Numbering Conventions'!$R$10:$X$12,7,0),IF(G33=10,VLOOKUP(F33,'Numbering Conventions'!$R$10:$X$12,6,0),IF(LEN(G33)=4,HLOOKUP(E33,PM_Balanced_Counts!$D$4:$S$23,MATCH(INT(LEFT(G33,2)),PM_Balanced_Counts!$C$4:$C$23,0),0),VLOOKUP(A33,PM_Balanced_Counts!$C$4:$S$23,MATCH(E33,PM_Balanced_Counts!$C$4:$S$4,0),0))))</f>
        <v>534</v>
      </c>
    </row>
    <row r="34" spans="1:8" x14ac:dyDescent="0.25">
      <c r="A34">
        <f t="shared" si="0"/>
        <v>2</v>
      </c>
      <c r="B34">
        <f t="shared" si="1"/>
        <v>4</v>
      </c>
      <c r="C34" t="str">
        <f>INDEX('Numbering Conventions'!$E$6:$E$9,MATCH(B34,'Numbering Conventions'!$F$6:$F$9,0))</f>
        <v>W</v>
      </c>
      <c r="D34" t="str">
        <f>IF(LEN(G34)=4,"R",VLOOKUP(G34,'Numbering Conventions'!$I$6:$J$15,2,0))</f>
        <v>T</v>
      </c>
      <c r="E34" t="str">
        <f t="shared" si="2"/>
        <v>WBT</v>
      </c>
      <c r="F34">
        <v>204</v>
      </c>
      <c r="G34">
        <v>2</v>
      </c>
      <c r="H34" s="10">
        <f>IF(G34=9,VLOOKUP(F34,'Numbering Conventions'!$R$10:$X$12,7,0),IF(G34=10,VLOOKUP(F34,'Numbering Conventions'!$R$10:$X$12,6,0),IF(LEN(G34)=4,HLOOKUP(E34,PM_Balanced_Counts!$D$4:$S$23,MATCH(INT(LEFT(G34,2)),PM_Balanced_Counts!$C$4:$C$23,0),0),VLOOKUP(A34,PM_Balanced_Counts!$C$4:$S$23,MATCH(E34,PM_Balanced_Counts!$C$4:$S$4,0),0))))</f>
        <v>353</v>
      </c>
    </row>
    <row r="35" spans="1:8" x14ac:dyDescent="0.25">
      <c r="A35">
        <f t="shared" si="0"/>
        <v>2</v>
      </c>
      <c r="B35">
        <f t="shared" si="1"/>
        <v>4</v>
      </c>
      <c r="C35" t="str">
        <f>INDEX('Numbering Conventions'!$E$6:$E$9,MATCH(B35,'Numbering Conventions'!$F$6:$F$9,0))</f>
        <v>W</v>
      </c>
      <c r="D35" t="str">
        <f>IF(LEN(G35)=4,"R",VLOOKUP(G35,'Numbering Conventions'!$I$6:$J$15,2,0))</f>
        <v>U</v>
      </c>
      <c r="E35" t="str">
        <f t="shared" si="2"/>
        <v>WBU</v>
      </c>
      <c r="F35">
        <v>204</v>
      </c>
      <c r="G35">
        <v>4</v>
      </c>
      <c r="H35" s="10">
        <f>IF(G35=9,VLOOKUP(F35,'Numbering Conventions'!$R$10:$X$12,7,0),IF(G35=10,VLOOKUP(F35,'Numbering Conventions'!$R$10:$X$12,6,0),IF(LEN(G35)=4,HLOOKUP(E35,PM_Balanced_Counts!$D$4:$S$23,MATCH(INT(LEFT(G35,2)),PM_Balanced_Counts!$C$4:$C$23,0),0),VLOOKUP(A35,PM_Balanced_Counts!$C$4:$S$23,MATCH(E35,PM_Balanced_Counts!$C$4:$S$4,0),0))))</f>
        <v>2</v>
      </c>
    </row>
    <row r="36" spans="1:8" x14ac:dyDescent="0.25">
      <c r="A36">
        <f t="shared" si="0"/>
        <v>2</v>
      </c>
      <c r="B36">
        <f t="shared" si="1"/>
        <v>4</v>
      </c>
      <c r="C36" t="str">
        <f>INDEX('Numbering Conventions'!$E$6:$E$9,MATCH(B36,'Numbering Conventions'!$F$6:$F$9,0))</f>
        <v>W</v>
      </c>
      <c r="D36" t="str">
        <f>IF(LEN(G36)=4,"R",VLOOKUP(G36,'Numbering Conventions'!$I$6:$J$15,2,0))</f>
        <v>TOD</v>
      </c>
      <c r="E36" t="str">
        <f t="shared" ref="E36" si="3">C36&amp;"B"&amp;D36</f>
        <v>WBTOD</v>
      </c>
      <c r="F36">
        <v>204</v>
      </c>
      <c r="G36">
        <v>9</v>
      </c>
      <c r="H36" s="10">
        <f>IF(G36=9,VLOOKUP(F36,'Numbering Conventions'!$R$10:$X$12,7,0),IF(G36=10,VLOOKUP(F36,'Numbering Conventions'!$R$10:$X$12,6,0),IF(LEN(G36)=4,HLOOKUP(E36,PM_Balanced_Counts!$D$4:$S$23,MATCH(INT(LEFT(G36,2)),PM_Balanced_Counts!$C$4:$C$23,0),0),VLOOKUP(A36,PM_Balanced_Counts!$C$4:$S$23,MATCH(E36,PM_Balanced_Counts!$C$4:$S$4,0),0))))</f>
        <v>465.02016806722685</v>
      </c>
    </row>
    <row r="37" spans="1:8" x14ac:dyDescent="0.25">
      <c r="A37">
        <f t="shared" si="0"/>
        <v>2</v>
      </c>
      <c r="B37">
        <f t="shared" si="1"/>
        <v>4</v>
      </c>
      <c r="C37" t="str">
        <f>INDEX('Numbering Conventions'!$E$6:$E$9,MATCH(B37,'Numbering Conventions'!$F$6:$F$9,0))</f>
        <v>W</v>
      </c>
      <c r="D37" t="str">
        <f>IF(LEN(G37)=4,"R",VLOOKUP(G37,'Numbering Conventions'!$I$6:$J$15,2,0))</f>
        <v>ROD</v>
      </c>
      <c r="E37" t="str">
        <f t="shared" si="2"/>
        <v>WBROD</v>
      </c>
      <c r="F37">
        <v>204</v>
      </c>
      <c r="G37">
        <v>10</v>
      </c>
      <c r="H37" s="10">
        <f>IF(G37=9,VLOOKUP(F37,'Numbering Conventions'!$R$10:$X$12,7,0),IF(G37=10,VLOOKUP(F37,'Numbering Conventions'!$R$10:$X$12,6,0),IF(LEN(G37)=4,HLOOKUP(E37,PM_Balanced_Counts!$D$4:$S$23,MATCH(INT(LEFT(G37,2)),PM_Balanced_Counts!$C$4:$C$23,0),0),VLOOKUP(A37,PM_Balanced_Counts!$C$4:$S$23,MATCH(E37,PM_Balanced_Counts!$C$4:$S$4,0),0))))</f>
        <v>435.97983193277315</v>
      </c>
    </row>
    <row r="38" spans="1:8" x14ac:dyDescent="0.25">
      <c r="A38">
        <f t="shared" si="0"/>
        <v>2</v>
      </c>
      <c r="B38">
        <f t="shared" si="1"/>
        <v>4</v>
      </c>
      <c r="C38" t="str">
        <f>INDEX('Numbering Conventions'!$E$6:$E$9,MATCH(B38,'Numbering Conventions'!$F$6:$F$9,0))</f>
        <v>W</v>
      </c>
      <c r="D38" t="str">
        <f>IF(LEN(G38)=4,"R",VLOOKUP(G38,'Numbering Conventions'!$I$6:$J$15,2,0))</f>
        <v>R</v>
      </c>
      <c r="E38" t="str">
        <f t="shared" si="2"/>
        <v>WBR</v>
      </c>
      <c r="F38">
        <v>204</v>
      </c>
      <c r="G38">
        <v>5404</v>
      </c>
      <c r="H38" s="10">
        <f>IF(G38=9,VLOOKUP(F38,'Numbering Conventions'!$R$10:$X$12,7,0),IF(G38=10,VLOOKUP(F38,'Numbering Conventions'!$R$10:$X$12,6,0),IF(LEN(G38)=4,HLOOKUP(E38,PM_Balanced_Counts!$D$4:$S$23,MATCH(INT(LEFT(G38,2)),PM_Balanced_Counts!$C$4:$C$23,0),0),VLOOKUP(A38,PM_Balanced_Counts!$C$4:$S$23,MATCH(E38,PM_Balanced_Counts!$C$4:$S$4,0),0))))</f>
        <v>24</v>
      </c>
    </row>
    <row r="39" spans="1:8" x14ac:dyDescent="0.25">
      <c r="A39">
        <f t="shared" si="0"/>
        <v>3</v>
      </c>
      <c r="B39">
        <f t="shared" si="1"/>
        <v>2</v>
      </c>
      <c r="C39" t="str">
        <f>INDEX('Numbering Conventions'!$E$6:$E$9,MATCH(B39,'Numbering Conventions'!$F$6:$F$9,0))</f>
        <v>S</v>
      </c>
      <c r="D39" t="str">
        <f>IF(LEN(G39)=4,"R",VLOOKUP(G39,'Numbering Conventions'!$I$6:$J$15,2,0))</f>
        <v>L</v>
      </c>
      <c r="E39" t="str">
        <f t="shared" si="2"/>
        <v>SBL</v>
      </c>
      <c r="F39">
        <v>302</v>
      </c>
      <c r="G39">
        <v>1</v>
      </c>
      <c r="H39" s="10">
        <f>IF(G39=9,VLOOKUP(F39,'Numbering Conventions'!$R$10:$X$12,7,0),IF(G39=10,VLOOKUP(F39,'Numbering Conventions'!$R$10:$X$12,6,0),IF(LEN(G39)=4,HLOOKUP(E39,PM_Balanced_Counts!$D$4:$S$23,MATCH(INT(LEFT(G39,2)),PM_Balanced_Counts!$C$4:$C$23,0),0),VLOOKUP(A39,PM_Balanced_Counts!$C$4:$S$23,MATCH(E39,PM_Balanced_Counts!$C$4:$S$4,0),0))))</f>
        <v>546</v>
      </c>
    </row>
    <row r="40" spans="1:8" x14ac:dyDescent="0.25">
      <c r="A40">
        <f t="shared" si="0"/>
        <v>3</v>
      </c>
      <c r="B40">
        <f t="shared" si="1"/>
        <v>2</v>
      </c>
      <c r="C40" t="str">
        <f>INDEX('Numbering Conventions'!$E$6:$E$9,MATCH(B40,'Numbering Conventions'!$F$6:$F$9,0))</f>
        <v>S</v>
      </c>
      <c r="D40" t="str">
        <f>IF(LEN(G40)=4,"R",VLOOKUP(G40,'Numbering Conventions'!$I$6:$J$15,2,0))</f>
        <v>R</v>
      </c>
      <c r="E40" t="str">
        <f t="shared" si="2"/>
        <v>SBR</v>
      </c>
      <c r="F40">
        <v>302</v>
      </c>
      <c r="G40">
        <v>3</v>
      </c>
      <c r="H40" s="10">
        <f>IF(G40=9,VLOOKUP(F40,'Numbering Conventions'!$R$10:$X$12,7,0),IF(G40=10,VLOOKUP(F40,'Numbering Conventions'!$R$10:$X$12,6,0),IF(LEN(G40)=4,HLOOKUP(E40,PM_Balanced_Counts!$D$4:$S$23,MATCH(INT(LEFT(G40,2)),PM_Balanced_Counts!$C$4:$C$23,0),0),VLOOKUP(A40,PM_Balanced_Counts!$C$4:$S$23,MATCH(E40,PM_Balanced_Counts!$C$4:$S$4,0),0))))</f>
        <v>37</v>
      </c>
    </row>
    <row r="41" spans="1:8" x14ac:dyDescent="0.25">
      <c r="A41">
        <f t="shared" si="0"/>
        <v>3</v>
      </c>
      <c r="B41">
        <f t="shared" si="1"/>
        <v>3</v>
      </c>
      <c r="C41" t="str">
        <f>INDEX('Numbering Conventions'!$E$6:$E$9,MATCH(B41,'Numbering Conventions'!$F$6:$F$9,0))</f>
        <v>E</v>
      </c>
      <c r="D41" t="str">
        <f>IF(LEN(G41)=4,"R",VLOOKUP(G41,'Numbering Conventions'!$I$6:$J$15,2,0))</f>
        <v>L</v>
      </c>
      <c r="E41" t="str">
        <f t="shared" si="2"/>
        <v>EBL</v>
      </c>
      <c r="F41">
        <v>303</v>
      </c>
      <c r="G41">
        <v>1</v>
      </c>
      <c r="H41" s="10">
        <f>IF(G41=9,VLOOKUP(F41,'Numbering Conventions'!$R$10:$X$12,7,0),IF(G41=10,VLOOKUP(F41,'Numbering Conventions'!$R$10:$X$12,6,0),IF(LEN(G41)=4,HLOOKUP(E41,PM_Balanced_Counts!$D$4:$S$23,MATCH(INT(LEFT(G41,2)),PM_Balanced_Counts!$C$4:$C$23,0),0),VLOOKUP(A41,PM_Balanced_Counts!$C$4:$S$23,MATCH(E41,PM_Balanced_Counts!$C$4:$S$4,0),0))))</f>
        <v>0</v>
      </c>
    </row>
    <row r="42" spans="1:8" x14ac:dyDescent="0.25">
      <c r="A42">
        <f t="shared" si="0"/>
        <v>3</v>
      </c>
      <c r="B42">
        <f t="shared" si="1"/>
        <v>4</v>
      </c>
      <c r="C42" t="str">
        <f>INDEX('Numbering Conventions'!$E$6:$E$9,MATCH(B42,'Numbering Conventions'!$F$6:$F$9,0))</f>
        <v>W</v>
      </c>
      <c r="D42" t="str">
        <f>IF(LEN(G42)=4,"R",VLOOKUP(G42,'Numbering Conventions'!$I$6:$J$15,2,0))</f>
        <v>T</v>
      </c>
      <c r="E42" t="str">
        <f t="shared" si="2"/>
        <v>WBT</v>
      </c>
      <c r="F42">
        <v>304</v>
      </c>
      <c r="G42">
        <v>2</v>
      </c>
      <c r="H42" s="10">
        <f>IF(G42=9,VLOOKUP(F42,'Numbering Conventions'!$R$10:$X$12,7,0),IF(G42=10,VLOOKUP(F42,'Numbering Conventions'!$R$10:$X$12,6,0),IF(LEN(G42)=4,HLOOKUP(E42,PM_Balanced_Counts!$D$4:$S$23,MATCH(INT(LEFT(G42,2)),PM_Balanced_Counts!$C$4:$C$23,0),0),VLOOKUP(A42,PM_Balanced_Counts!$C$4:$S$23,MATCH(E42,PM_Balanced_Counts!$C$4:$S$4,0),0))))</f>
        <v>789</v>
      </c>
    </row>
    <row r="43" spans="1:8" x14ac:dyDescent="0.25">
      <c r="A43">
        <f t="shared" si="0"/>
        <v>3</v>
      </c>
      <c r="B43">
        <f t="shared" si="1"/>
        <v>4</v>
      </c>
      <c r="C43" t="str">
        <f>INDEX('Numbering Conventions'!$E$6:$E$9,MATCH(B43,'Numbering Conventions'!$F$6:$F$9,0))</f>
        <v>W</v>
      </c>
      <c r="D43" t="str">
        <f>IF(LEN(G43)=4,"R",VLOOKUP(G43,'Numbering Conventions'!$I$6:$J$15,2,0))</f>
        <v>R</v>
      </c>
      <c r="E43" t="str">
        <f t="shared" si="2"/>
        <v>WBR</v>
      </c>
      <c r="F43">
        <v>304</v>
      </c>
      <c r="G43">
        <v>5301</v>
      </c>
      <c r="H43" s="10">
        <f>IF(G43=9,VLOOKUP(F43,'Numbering Conventions'!$R$10:$X$12,7,0),IF(G43=10,VLOOKUP(F43,'Numbering Conventions'!$R$10:$X$12,6,0),IF(LEN(G43)=4,HLOOKUP(E43,PM_Balanced_Counts!$D$4:$S$23,MATCH(INT(LEFT(G43,2)),PM_Balanced_Counts!$C$4:$C$23,0),0),VLOOKUP(A43,PM_Balanced_Counts!$C$4:$S$23,MATCH(E43,PM_Balanced_Counts!$C$4:$S$4,0),0))))</f>
        <v>51</v>
      </c>
    </row>
    <row r="44" spans="1:8" x14ac:dyDescent="0.25">
      <c r="A44">
        <f t="shared" si="0"/>
        <v>3</v>
      </c>
      <c r="B44">
        <f t="shared" si="1"/>
        <v>4</v>
      </c>
      <c r="C44" t="str">
        <f>INDEX('Numbering Conventions'!$E$6:$E$9,MATCH(B44,'Numbering Conventions'!$F$6:$F$9,0))</f>
        <v>W</v>
      </c>
      <c r="D44" t="str">
        <f>IF(LEN(G44)=4,"R",VLOOKUP(G44,'Numbering Conventions'!$I$6:$J$15,2,0))</f>
        <v>R</v>
      </c>
      <c r="E44" t="str">
        <f t="shared" si="2"/>
        <v>WBR</v>
      </c>
      <c r="F44">
        <v>304</v>
      </c>
      <c r="G44">
        <v>5303</v>
      </c>
      <c r="H44" s="10">
        <f>IF(G44=9,VLOOKUP(F44,'Numbering Conventions'!$R$10:$X$12,7,0),IF(G44=10,VLOOKUP(F44,'Numbering Conventions'!$R$10:$X$12,6,0),IF(LEN(G44)=4,HLOOKUP(E44,PM_Balanced_Counts!$D$4:$S$23,MATCH(INT(LEFT(G44,2)),PM_Balanced_Counts!$C$4:$C$23,0),0),VLOOKUP(A44,PM_Balanced_Counts!$C$4:$S$23,MATCH(E44,PM_Balanced_Counts!$C$4:$S$4,0),0))))</f>
        <v>51</v>
      </c>
    </row>
    <row r="45" spans="1:8" x14ac:dyDescent="0.25">
      <c r="A45">
        <f t="shared" si="0"/>
        <v>4</v>
      </c>
      <c r="B45">
        <f t="shared" si="1"/>
        <v>1</v>
      </c>
      <c r="C45" t="str">
        <f>INDEX('Numbering Conventions'!$E$6:$E$9,MATCH(B45,'Numbering Conventions'!$F$6:$F$9,0))</f>
        <v>N</v>
      </c>
      <c r="D45" t="str">
        <f>IF(LEN(G45)=4,"R",VLOOKUP(G45,'Numbering Conventions'!$I$6:$J$15,2,0))</f>
        <v>L</v>
      </c>
      <c r="E45" t="str">
        <f t="shared" si="2"/>
        <v>NBL</v>
      </c>
      <c r="F45">
        <v>401</v>
      </c>
      <c r="G45">
        <v>1</v>
      </c>
      <c r="H45" s="10">
        <f>IF(G45=9,VLOOKUP(F45,'Numbering Conventions'!$R$10:$X$12,7,0),IF(G45=10,VLOOKUP(F45,'Numbering Conventions'!$R$10:$X$12,6,0),IF(LEN(G45)=4,HLOOKUP(E45,PM_Balanced_Counts!$D$4:$S$23,MATCH(INT(LEFT(G45,2)),PM_Balanced_Counts!$C$4:$C$23,0),0),VLOOKUP(A45,PM_Balanced_Counts!$C$4:$S$23,MATCH(E45,PM_Balanced_Counts!$C$4:$S$4,0),0))))</f>
        <v>382</v>
      </c>
    </row>
    <row r="46" spans="1:8" x14ac:dyDescent="0.25">
      <c r="A46">
        <f t="shared" si="0"/>
        <v>4</v>
      </c>
      <c r="B46">
        <f t="shared" si="1"/>
        <v>1</v>
      </c>
      <c r="C46" t="str">
        <f>INDEX('Numbering Conventions'!$E$6:$E$9,MATCH(B46,'Numbering Conventions'!$F$6:$F$9,0))</f>
        <v>N</v>
      </c>
      <c r="D46" t="str">
        <f>IF(LEN(G46)=4,"R",VLOOKUP(G46,'Numbering Conventions'!$I$6:$J$15,2,0))</f>
        <v>T</v>
      </c>
      <c r="E46" t="str">
        <f t="shared" si="2"/>
        <v>NBT</v>
      </c>
      <c r="F46">
        <v>401</v>
      </c>
      <c r="G46">
        <v>2</v>
      </c>
      <c r="H46" s="10">
        <f>IF(G46=9,VLOOKUP(F46,'Numbering Conventions'!$R$10:$X$12,7,0),IF(G46=10,VLOOKUP(F46,'Numbering Conventions'!$R$10:$X$12,6,0),IF(LEN(G46)=4,HLOOKUP(E46,PM_Balanced_Counts!$D$4:$S$23,MATCH(INT(LEFT(G46,2)),PM_Balanced_Counts!$C$4:$C$23,0),0),VLOOKUP(A46,PM_Balanced_Counts!$C$4:$S$23,MATCH(E46,PM_Balanced_Counts!$C$4:$S$4,0),0))))</f>
        <v>8</v>
      </c>
    </row>
    <row r="47" spans="1:8" x14ac:dyDescent="0.25">
      <c r="A47">
        <f t="shared" si="0"/>
        <v>4</v>
      </c>
      <c r="B47">
        <f t="shared" si="1"/>
        <v>1</v>
      </c>
      <c r="C47" t="str">
        <f>INDEX('Numbering Conventions'!$E$6:$E$9,MATCH(B47,'Numbering Conventions'!$F$6:$F$9,0))</f>
        <v>N</v>
      </c>
      <c r="D47" t="str">
        <f>IF(LEN(G47)=4,"R",VLOOKUP(G47,'Numbering Conventions'!$I$6:$J$15,2,0))</f>
        <v>R</v>
      </c>
      <c r="E47" t="str">
        <f t="shared" si="2"/>
        <v>NBR</v>
      </c>
      <c r="F47">
        <v>401</v>
      </c>
      <c r="G47">
        <v>3</v>
      </c>
      <c r="H47" s="10">
        <f>IF(G47=9,VLOOKUP(F47,'Numbering Conventions'!$R$10:$X$12,7,0),IF(G47=10,VLOOKUP(F47,'Numbering Conventions'!$R$10:$X$12,6,0),IF(LEN(G47)=4,HLOOKUP(E47,PM_Balanced_Counts!$D$4:$S$23,MATCH(INT(LEFT(G47,2)),PM_Balanced_Counts!$C$4:$C$23,0),0),VLOOKUP(A47,PM_Balanced_Counts!$C$4:$S$23,MATCH(E47,PM_Balanced_Counts!$C$4:$S$4,0),0))))</f>
        <v>180</v>
      </c>
    </row>
    <row r="48" spans="1:8" x14ac:dyDescent="0.25">
      <c r="A48">
        <f t="shared" si="0"/>
        <v>4</v>
      </c>
      <c r="B48">
        <f t="shared" si="1"/>
        <v>1</v>
      </c>
      <c r="C48" t="str">
        <f>INDEX('Numbering Conventions'!$E$6:$E$9,MATCH(B48,'Numbering Conventions'!$F$6:$F$9,0))</f>
        <v>N</v>
      </c>
      <c r="D48" t="str">
        <f>IF(LEN(G48)=4,"R",VLOOKUP(G48,'Numbering Conventions'!$I$6:$J$15,2,0))</f>
        <v>U</v>
      </c>
      <c r="E48" t="str">
        <f t="shared" si="2"/>
        <v>NBU</v>
      </c>
      <c r="F48">
        <v>401</v>
      </c>
      <c r="G48">
        <v>4</v>
      </c>
      <c r="H48" s="10">
        <f>IF(G48=9,VLOOKUP(F48,'Numbering Conventions'!$R$10:$X$12,7,0),IF(G48=10,VLOOKUP(F48,'Numbering Conventions'!$R$10:$X$12,6,0),IF(LEN(G48)=4,HLOOKUP(E48,PM_Balanced_Counts!$D$4:$S$23,MATCH(INT(LEFT(G48,2)),PM_Balanced_Counts!$C$4:$C$23,0),0),VLOOKUP(A48,PM_Balanced_Counts!$C$4:$S$23,MATCH(E48,PM_Balanced_Counts!$C$4:$S$4,0),0))))</f>
        <v>0</v>
      </c>
    </row>
    <row r="49" spans="1:9" x14ac:dyDescent="0.25">
      <c r="A49">
        <f t="shared" si="0"/>
        <v>4</v>
      </c>
      <c r="B49">
        <f t="shared" si="1"/>
        <v>2</v>
      </c>
      <c r="C49" t="str">
        <f>INDEX('Numbering Conventions'!$E$6:$E$9,MATCH(B49,'Numbering Conventions'!$F$6:$F$9,0))</f>
        <v>S</v>
      </c>
      <c r="D49" t="str">
        <f>IF(LEN(G49)=4,"R",VLOOKUP(G49,'Numbering Conventions'!$I$6:$J$15,2,0))</f>
        <v>L</v>
      </c>
      <c r="E49" t="str">
        <f t="shared" si="2"/>
        <v>SBL</v>
      </c>
      <c r="F49">
        <v>402</v>
      </c>
      <c r="G49">
        <v>1</v>
      </c>
      <c r="H49" s="10">
        <f>IF(G49=9,VLOOKUP(F49,'Numbering Conventions'!$R$10:$X$12,7,0),IF(G49=10,VLOOKUP(F49,'Numbering Conventions'!$R$10:$X$12,6,0),IF(LEN(G49)=4,HLOOKUP(E49,PM_Balanced_Counts!$D$4:$S$23,MATCH(INT(LEFT(G49,2)),PM_Balanced_Counts!$C$4:$C$23,0),0),VLOOKUP(A49,PM_Balanced_Counts!$C$4:$S$23,MATCH(E49,PM_Balanced_Counts!$C$4:$S$4,0),0))))</f>
        <v>30</v>
      </c>
    </row>
    <row r="50" spans="1:9" x14ac:dyDescent="0.25">
      <c r="A50">
        <f t="shared" si="0"/>
        <v>4</v>
      </c>
      <c r="B50">
        <f t="shared" si="1"/>
        <v>2</v>
      </c>
      <c r="C50" t="str">
        <f>INDEX('Numbering Conventions'!$E$6:$E$9,MATCH(B50,'Numbering Conventions'!$F$6:$F$9,0))</f>
        <v>S</v>
      </c>
      <c r="D50" t="str">
        <f>IF(LEN(G50)=4,"R",VLOOKUP(G50,'Numbering Conventions'!$I$6:$J$15,2,0))</f>
        <v>T</v>
      </c>
      <c r="E50" t="str">
        <f t="shared" si="2"/>
        <v>SBT</v>
      </c>
      <c r="F50">
        <v>402</v>
      </c>
      <c r="G50">
        <v>2</v>
      </c>
      <c r="H50" s="10">
        <f>IF(G50=9,VLOOKUP(F50,'Numbering Conventions'!$R$10:$X$12,7,0),IF(G50=10,VLOOKUP(F50,'Numbering Conventions'!$R$10:$X$12,6,0),IF(LEN(G50)=4,HLOOKUP(E50,PM_Balanced_Counts!$D$4:$S$23,MATCH(INT(LEFT(G50,2)),PM_Balanced_Counts!$C$4:$C$23,0),0),VLOOKUP(A50,PM_Balanced_Counts!$C$4:$S$23,MATCH(E50,PM_Balanced_Counts!$C$4:$S$4,0),0))))</f>
        <v>7</v>
      </c>
    </row>
    <row r="51" spans="1:9" x14ac:dyDescent="0.25">
      <c r="A51">
        <f t="shared" si="0"/>
        <v>4</v>
      </c>
      <c r="B51">
        <f t="shared" si="1"/>
        <v>2</v>
      </c>
      <c r="C51" t="str">
        <f>INDEX('Numbering Conventions'!$E$6:$E$9,MATCH(B51,'Numbering Conventions'!$F$6:$F$9,0))</f>
        <v>S</v>
      </c>
      <c r="D51" t="str">
        <f>IF(LEN(G51)=4,"R",VLOOKUP(G51,'Numbering Conventions'!$I$6:$J$15,2,0))</f>
        <v>R</v>
      </c>
      <c r="E51" t="str">
        <f t="shared" si="2"/>
        <v>SBR</v>
      </c>
      <c r="F51">
        <v>402</v>
      </c>
      <c r="G51">
        <v>3</v>
      </c>
      <c r="H51" s="10">
        <f>IF(G51=9,VLOOKUP(F51,'Numbering Conventions'!$R$10:$X$12,7,0),IF(G51=10,VLOOKUP(F51,'Numbering Conventions'!$R$10:$X$12,6,0),IF(LEN(G51)=4,HLOOKUP(E51,PM_Balanced_Counts!$D$4:$S$23,MATCH(INT(LEFT(G51,2)),PM_Balanced_Counts!$C$4:$C$23,0),0),VLOOKUP(A51,PM_Balanced_Counts!$C$4:$S$23,MATCH(E51,PM_Balanced_Counts!$C$4:$S$4,0),0))))</f>
        <v>30</v>
      </c>
    </row>
    <row r="52" spans="1:9" x14ac:dyDescent="0.25">
      <c r="A52">
        <f t="shared" si="0"/>
        <v>4</v>
      </c>
      <c r="B52">
        <f t="shared" si="1"/>
        <v>3</v>
      </c>
      <c r="C52" t="str">
        <f>INDEX('Numbering Conventions'!$E$6:$E$9,MATCH(B52,'Numbering Conventions'!$F$6:$F$9,0))</f>
        <v>E</v>
      </c>
      <c r="D52" t="str">
        <f>IF(LEN(G52)=4,"R",VLOOKUP(G52,'Numbering Conventions'!$I$6:$J$15,2,0))</f>
        <v>L</v>
      </c>
      <c r="E52" t="str">
        <f t="shared" si="2"/>
        <v>EBL</v>
      </c>
      <c r="F52">
        <v>403</v>
      </c>
      <c r="G52">
        <v>1</v>
      </c>
      <c r="H52" s="10">
        <f>IF(G52=9,VLOOKUP(F52,'Numbering Conventions'!$R$10:$X$12,7,0),IF(G52=10,VLOOKUP(F52,'Numbering Conventions'!$R$10:$X$12,6,0),IF(LEN(G52)=4,HLOOKUP(E52,PM_Balanced_Counts!$D$4:$S$23,MATCH(INT(LEFT(G52,2)),PM_Balanced_Counts!$C$4:$C$23,0),0),VLOOKUP(A52,PM_Balanced_Counts!$C$4:$S$23,MATCH(E52,PM_Balanced_Counts!$C$4:$S$4,0),0))))</f>
        <v>30</v>
      </c>
    </row>
    <row r="53" spans="1:9" x14ac:dyDescent="0.25">
      <c r="A53">
        <f t="shared" si="0"/>
        <v>4</v>
      </c>
      <c r="B53">
        <f t="shared" si="1"/>
        <v>3</v>
      </c>
      <c r="C53" t="str">
        <f>INDEX('Numbering Conventions'!$E$6:$E$9,MATCH(B53,'Numbering Conventions'!$F$6:$F$9,0))</f>
        <v>E</v>
      </c>
      <c r="D53" t="str">
        <f>IF(LEN(G53)=4,"R",VLOOKUP(G53,'Numbering Conventions'!$I$6:$J$15,2,0))</f>
        <v>T</v>
      </c>
      <c r="E53" t="str">
        <f t="shared" si="2"/>
        <v>EBT</v>
      </c>
      <c r="F53">
        <v>403</v>
      </c>
      <c r="G53">
        <v>2</v>
      </c>
      <c r="H53" s="10">
        <f>IF(G53=9,VLOOKUP(F53,'Numbering Conventions'!$R$10:$X$12,7,0),IF(G53=10,VLOOKUP(F53,'Numbering Conventions'!$R$10:$X$12,6,0),IF(LEN(G53)=4,HLOOKUP(E53,PM_Balanced_Counts!$D$4:$S$23,MATCH(INT(LEFT(G53,2)),PM_Balanced_Counts!$C$4:$C$23,0),0),VLOOKUP(A53,PM_Balanced_Counts!$C$4:$S$23,MATCH(E53,PM_Balanced_Counts!$C$4:$S$4,0),0))))</f>
        <v>1159</v>
      </c>
    </row>
    <row r="54" spans="1:9" x14ac:dyDescent="0.25">
      <c r="A54">
        <f t="shared" si="0"/>
        <v>4</v>
      </c>
      <c r="B54">
        <f t="shared" si="1"/>
        <v>3</v>
      </c>
      <c r="C54" t="str">
        <f>INDEX('Numbering Conventions'!$E$6:$E$9,MATCH(B54,'Numbering Conventions'!$F$6:$F$9,0))</f>
        <v>E</v>
      </c>
      <c r="D54" t="str">
        <f>IF(LEN(G54)=4,"R",VLOOKUP(G54,'Numbering Conventions'!$I$6:$J$15,2,0))</f>
        <v>R</v>
      </c>
      <c r="E54" t="str">
        <f t="shared" si="2"/>
        <v>EBR</v>
      </c>
      <c r="F54">
        <v>403</v>
      </c>
      <c r="G54">
        <v>3</v>
      </c>
      <c r="H54" s="10">
        <f>IF(G54=9,VLOOKUP(F54,'Numbering Conventions'!$R$10:$X$12,7,0),IF(G54=10,VLOOKUP(F54,'Numbering Conventions'!$R$10:$X$12,6,0),IF(LEN(G54)=4,HLOOKUP(E54,PM_Balanced_Counts!$D$4:$S$23,MATCH(INT(LEFT(G54,2)),PM_Balanced_Counts!$C$4:$C$23,0),0),VLOOKUP(A54,PM_Balanced_Counts!$C$4:$S$23,MATCH(E54,PM_Balanced_Counts!$C$4:$S$4,0),0))))</f>
        <v>313</v>
      </c>
    </row>
    <row r="55" spans="1:9" x14ac:dyDescent="0.25">
      <c r="A55">
        <f t="shared" si="0"/>
        <v>4</v>
      </c>
      <c r="B55">
        <f t="shared" si="1"/>
        <v>3</v>
      </c>
      <c r="C55" t="str">
        <f>INDEX('Numbering Conventions'!$E$6:$E$9,MATCH(B55,'Numbering Conventions'!$F$6:$F$9,0))</f>
        <v>E</v>
      </c>
      <c r="D55" t="str">
        <f>IF(LEN(G55)=4,"R",VLOOKUP(G55,'Numbering Conventions'!$I$6:$J$15,2,0))</f>
        <v>U</v>
      </c>
      <c r="E55" t="str">
        <f t="shared" si="2"/>
        <v>EBU</v>
      </c>
      <c r="F55">
        <v>403</v>
      </c>
      <c r="G55">
        <v>4</v>
      </c>
      <c r="H55" s="10">
        <f>IF(G55=9,VLOOKUP(F55,'Numbering Conventions'!$R$10:$X$12,7,0),IF(G55=10,VLOOKUP(F55,'Numbering Conventions'!$R$10:$X$12,6,0),IF(LEN(G55)=4,HLOOKUP(E55,PM_Balanced_Counts!$D$4:$S$23,MATCH(INT(LEFT(G55,2)),PM_Balanced_Counts!$C$4:$C$23,0),0),VLOOKUP(A55,PM_Balanced_Counts!$C$4:$S$23,MATCH(E55,PM_Balanced_Counts!$C$4:$S$4,0),0))))</f>
        <v>18</v>
      </c>
    </row>
    <row r="56" spans="1:9" x14ac:dyDescent="0.25">
      <c r="A56">
        <f t="shared" si="0"/>
        <v>4</v>
      </c>
      <c r="B56">
        <f t="shared" si="1"/>
        <v>4</v>
      </c>
      <c r="C56" t="str">
        <f>INDEX('Numbering Conventions'!$E$6:$E$9,MATCH(B56,'Numbering Conventions'!$F$6:$F$9,0))</f>
        <v>W</v>
      </c>
      <c r="D56" t="str">
        <f>IF(LEN(G56)=4,"R",VLOOKUP(G56,'Numbering Conventions'!$I$6:$J$15,2,0))</f>
        <v>L</v>
      </c>
      <c r="E56" t="str">
        <f t="shared" si="2"/>
        <v>WBL</v>
      </c>
      <c r="F56">
        <v>404</v>
      </c>
      <c r="G56">
        <v>1</v>
      </c>
      <c r="H56" s="10">
        <f>IF(G56=9,VLOOKUP(F56,'Numbering Conventions'!$R$10:$X$12,7,0),IF(G56=10,VLOOKUP(F56,'Numbering Conventions'!$R$10:$X$12,6,0),IF(LEN(G56)=4,HLOOKUP(E56,PM_Balanced_Counts!$D$4:$S$23,MATCH(INT(LEFT(G56,2)),PM_Balanced_Counts!$C$4:$C$23,0),0),VLOOKUP(A56,PM_Balanced_Counts!$C$4:$S$23,MATCH(E56,PM_Balanced_Counts!$C$4:$S$4,0),0))))</f>
        <v>74</v>
      </c>
    </row>
    <row r="57" spans="1:9" x14ac:dyDescent="0.25">
      <c r="A57">
        <f t="shared" si="0"/>
        <v>4</v>
      </c>
      <c r="B57">
        <f t="shared" si="1"/>
        <v>4</v>
      </c>
      <c r="C57" t="str">
        <f>INDEX('Numbering Conventions'!$E$6:$E$9,MATCH(B57,'Numbering Conventions'!$F$6:$F$9,0))</f>
        <v>W</v>
      </c>
      <c r="D57" t="str">
        <f>IF(LEN(G57)=4,"R",VLOOKUP(G57,'Numbering Conventions'!$I$6:$J$15,2,0))</f>
        <v>T</v>
      </c>
      <c r="E57" t="str">
        <f t="shared" si="2"/>
        <v>WBT</v>
      </c>
      <c r="F57">
        <v>404</v>
      </c>
      <c r="G57">
        <v>2</v>
      </c>
      <c r="H57" s="10">
        <f>IF(G57=9,VLOOKUP(F57,'Numbering Conventions'!$R$10:$X$12,7,0),IF(G57=10,VLOOKUP(F57,'Numbering Conventions'!$R$10:$X$12,6,0),IF(LEN(G57)=4,HLOOKUP(E57,PM_Balanced_Counts!$D$4:$S$23,MATCH(INT(LEFT(G57,2)),PM_Balanced_Counts!$C$4:$C$23,0),0),VLOOKUP(A57,PM_Balanced_Counts!$C$4:$S$23,MATCH(E57,PM_Balanced_Counts!$C$4:$S$4,0),0))))</f>
        <v>1384</v>
      </c>
    </row>
    <row r="58" spans="1:9" x14ac:dyDescent="0.25">
      <c r="A58">
        <f t="shared" si="0"/>
        <v>4</v>
      </c>
      <c r="B58">
        <f t="shared" si="1"/>
        <v>4</v>
      </c>
      <c r="C58" t="str">
        <f>INDEX('Numbering Conventions'!$E$6:$E$9,MATCH(B58,'Numbering Conventions'!$F$6:$F$9,0))</f>
        <v>W</v>
      </c>
      <c r="D58" t="str">
        <f>IF(LEN(G58)=4,"R",VLOOKUP(G58,'Numbering Conventions'!$I$6:$J$15,2,0))</f>
        <v>R</v>
      </c>
      <c r="E58" t="str">
        <f t="shared" si="2"/>
        <v>WBR</v>
      </c>
      <c r="F58">
        <v>404</v>
      </c>
      <c r="G58">
        <v>3</v>
      </c>
      <c r="H58" s="10">
        <f>IF(G58=9,VLOOKUP(F58,'Numbering Conventions'!$R$10:$X$12,7,0),IF(G58=10,VLOOKUP(F58,'Numbering Conventions'!$R$10:$X$12,6,0),IF(LEN(G58)=4,HLOOKUP(E58,PM_Balanced_Counts!$D$4:$S$23,MATCH(INT(LEFT(G58,2)),PM_Balanced_Counts!$C$4:$C$23,0),0),VLOOKUP(A58,PM_Balanced_Counts!$C$4:$S$23,MATCH(E58,PM_Balanced_Counts!$C$4:$S$4,0),0))))</f>
        <v>43</v>
      </c>
    </row>
    <row r="59" spans="1:9" x14ac:dyDescent="0.25">
      <c r="A59">
        <f t="shared" si="0"/>
        <v>4</v>
      </c>
      <c r="B59">
        <f t="shared" si="1"/>
        <v>4</v>
      </c>
      <c r="C59" t="str">
        <f>INDEX('Numbering Conventions'!$E$6:$E$9,MATCH(B59,'Numbering Conventions'!$F$6:$F$9,0))</f>
        <v>W</v>
      </c>
      <c r="D59" t="str">
        <f>IF(LEN(G59)=4,"R",VLOOKUP(G59,'Numbering Conventions'!$I$6:$J$15,2,0))</f>
        <v>U</v>
      </c>
      <c r="E59" t="str">
        <f t="shared" si="2"/>
        <v>WBU</v>
      </c>
      <c r="F59">
        <v>404</v>
      </c>
      <c r="G59">
        <v>4</v>
      </c>
      <c r="H59" s="10">
        <f>IF(G59=9,VLOOKUP(F59,'Numbering Conventions'!$R$10:$X$12,7,0),IF(G59=10,VLOOKUP(F59,'Numbering Conventions'!$R$10:$X$12,6,0),IF(LEN(G59)=4,HLOOKUP(E59,PM_Balanced_Counts!$D$4:$S$23,MATCH(INT(LEFT(G59,2)),PM_Balanced_Counts!$C$4:$C$23,0),0),VLOOKUP(A59,PM_Balanced_Counts!$C$4:$S$23,MATCH(E59,PM_Balanced_Counts!$C$4:$S$4,0),0))))</f>
        <v>2</v>
      </c>
    </row>
    <row r="60" spans="1:9" x14ac:dyDescent="0.25">
      <c r="A60">
        <f t="shared" si="0"/>
        <v>9</v>
      </c>
      <c r="B60">
        <f t="shared" si="1"/>
        <v>1</v>
      </c>
      <c r="C60" t="str">
        <f>INDEX('Numbering Conventions'!$E$6:$E$9,MATCH(B60,'Numbering Conventions'!$F$6:$F$9,0))</f>
        <v>N</v>
      </c>
      <c r="D60" t="str">
        <f>IF(LEN(G60)=4,"R",VLOOKUP(G60,'Numbering Conventions'!$I$6:$J$15,2,0))</f>
        <v>L</v>
      </c>
      <c r="E60" t="str">
        <f t="shared" si="2"/>
        <v>NBL</v>
      </c>
      <c r="F60">
        <v>901</v>
      </c>
      <c r="G60">
        <v>1</v>
      </c>
      <c r="H60" s="10">
        <f>IF(G60=9,VLOOKUP(F60,'Numbering Conventions'!$R$10:$X$12,7,0),IF(G60=10,VLOOKUP(F60,'Numbering Conventions'!$R$10:$X$12,6,0),IF(LEN(G60)=4,HLOOKUP(E60,PM_Balanced_Counts!$D$4:$S$23,MATCH(INT(LEFT(G60,2)),PM_Balanced_Counts!$C$4:$C$23,0),0),VLOOKUP(A60,PM_Balanced_Counts!$C$4:$S$23,MATCH(E60,PM_Balanced_Counts!$C$4:$S$4,0),0))))</f>
        <v>657</v>
      </c>
    </row>
    <row r="61" spans="1:9" x14ac:dyDescent="0.25">
      <c r="A61">
        <f t="shared" si="0"/>
        <v>9</v>
      </c>
      <c r="B61">
        <f t="shared" si="1"/>
        <v>1</v>
      </c>
      <c r="C61" t="str">
        <f>INDEX('Numbering Conventions'!$E$6:$E$9,MATCH(B61,'Numbering Conventions'!$F$6:$F$9,0))</f>
        <v>N</v>
      </c>
      <c r="D61" t="str">
        <f>IF(LEN(G61)=4,"R",VLOOKUP(G61,'Numbering Conventions'!$I$6:$J$15,2,0))</f>
        <v>T</v>
      </c>
      <c r="E61" t="str">
        <f t="shared" si="2"/>
        <v>NBT</v>
      </c>
      <c r="F61">
        <v>901</v>
      </c>
      <c r="G61">
        <v>2</v>
      </c>
      <c r="H61" s="10">
        <f>IF(G61=9,VLOOKUP(F61,'Numbering Conventions'!$R$10:$X$12,7,0),IF(G61=10,VLOOKUP(F61,'Numbering Conventions'!$R$10:$X$12,6,0),IF(LEN(G61)=4,HLOOKUP(E61,PM_Balanced_Counts!$D$4:$S$23,MATCH(INT(LEFT(G61,2)),PM_Balanced_Counts!$C$4:$C$23,0),0),VLOOKUP(A61,PM_Balanced_Counts!$C$4:$S$23,MATCH(E61,PM_Balanced_Counts!$C$4:$S$4,0),0))))</f>
        <v>705</v>
      </c>
    </row>
    <row r="62" spans="1:9" x14ac:dyDescent="0.25">
      <c r="A62">
        <f t="shared" si="0"/>
        <v>9</v>
      </c>
      <c r="B62">
        <f t="shared" si="1"/>
        <v>2</v>
      </c>
      <c r="C62" t="str">
        <f>INDEX('Numbering Conventions'!$E$6:$E$9,MATCH(B62,'Numbering Conventions'!$F$6:$F$9,0))</f>
        <v>S</v>
      </c>
      <c r="D62" t="str">
        <f>IF(LEN(G62)=4,"R",VLOOKUP(G62,'Numbering Conventions'!$I$6:$J$15,2,0))</f>
        <v>L</v>
      </c>
      <c r="E62" t="str">
        <f t="shared" si="2"/>
        <v>SBL</v>
      </c>
      <c r="F62">
        <v>902</v>
      </c>
      <c r="G62">
        <v>1</v>
      </c>
      <c r="H62" s="10">
        <f>IF(G62=9,VLOOKUP(F62,'Numbering Conventions'!$R$10:$X$12,7,0),IF(G62=10,VLOOKUP(F62,'Numbering Conventions'!$R$10:$X$12,6,0),IF(LEN(G62)=4,HLOOKUP(E62,PM_Balanced_Counts!$D$4:$S$23,MATCH(INT(LEFT(G62,2)),PM_Balanced_Counts!$C$4:$C$23,0),0),VLOOKUP(A62,PM_Balanced_Counts!$C$4:$S$23,MATCH(E62,PM_Balanced_Counts!$C$4:$S$4,0),0))))</f>
        <v>869</v>
      </c>
    </row>
    <row r="63" spans="1:9" x14ac:dyDescent="0.25">
      <c r="A63">
        <f t="shared" si="0"/>
        <v>9</v>
      </c>
      <c r="B63">
        <f t="shared" si="1"/>
        <v>2</v>
      </c>
      <c r="C63" t="str">
        <f>INDEX('Numbering Conventions'!$E$6:$E$9,MATCH(B63,'Numbering Conventions'!$F$6:$F$9,0))</f>
        <v>S</v>
      </c>
      <c r="D63" t="str">
        <f>IF(LEN(G63)=4,"R",VLOOKUP(G63,'Numbering Conventions'!$I$6:$J$15,2,0))</f>
        <v>T</v>
      </c>
      <c r="E63" t="str">
        <f t="shared" si="2"/>
        <v>SBT</v>
      </c>
      <c r="F63">
        <v>902</v>
      </c>
      <c r="G63">
        <v>2</v>
      </c>
      <c r="H63" s="10">
        <v>1275</v>
      </c>
      <c r="I63" s="74" t="s">
        <v>134</v>
      </c>
    </row>
    <row r="64" spans="1:9" x14ac:dyDescent="0.25">
      <c r="A64">
        <f t="shared" si="0"/>
        <v>9</v>
      </c>
      <c r="B64">
        <f t="shared" si="1"/>
        <v>2</v>
      </c>
      <c r="C64" t="str">
        <f>INDEX('Numbering Conventions'!$E$6:$E$9,MATCH(B64,'Numbering Conventions'!$F$6:$F$9,0))</f>
        <v>S</v>
      </c>
      <c r="D64" t="str">
        <f>IF(LEN(G64)=4,"R",VLOOKUP(G64,'Numbering Conventions'!$I$6:$J$15,2,0))</f>
        <v>R</v>
      </c>
      <c r="E64" t="str">
        <f t="shared" si="2"/>
        <v>SBR</v>
      </c>
      <c r="F64">
        <v>902</v>
      </c>
      <c r="G64">
        <v>3</v>
      </c>
      <c r="H64" s="10">
        <f>IF(G64=9,VLOOKUP(F64,'Numbering Conventions'!$R$10:$X$12,7,0),IF(G64=10,VLOOKUP(F64,'Numbering Conventions'!$R$10:$X$12,6,0),IF(LEN(G64)=4,HLOOKUP(E64,PM_Balanced_Counts!$D$4:$S$23,MATCH(INT(LEFT(G64,2)),PM_Balanced_Counts!$C$4:$C$23,0),0),VLOOKUP(A64,PM_Balanced_Counts!$C$4:$S$23,MATCH(E64,PM_Balanced_Counts!$C$4:$S$4,0),0))))</f>
        <v>556</v>
      </c>
    </row>
    <row r="65" spans="1:9" x14ac:dyDescent="0.25">
      <c r="A65">
        <f t="shared" si="0"/>
        <v>9</v>
      </c>
      <c r="B65">
        <f t="shared" si="1"/>
        <v>2</v>
      </c>
      <c r="C65" t="str">
        <f>INDEX('Numbering Conventions'!$E$6:$E$9,MATCH(B65,'Numbering Conventions'!$F$6:$F$9,0))</f>
        <v>S</v>
      </c>
      <c r="D65" t="str">
        <f>IF(LEN(G65)=4,"R",VLOOKUP(G65,'Numbering Conventions'!$I$6:$J$15,2,0))</f>
        <v>R</v>
      </c>
      <c r="E65" t="str">
        <f t="shared" si="2"/>
        <v>SBR</v>
      </c>
      <c r="F65">
        <v>902</v>
      </c>
      <c r="G65">
        <v>5102</v>
      </c>
      <c r="H65" s="10">
        <f>IF(G65=9,VLOOKUP(F65,'Numbering Conventions'!$R$10:$X$12,7,0),IF(G65=10,VLOOKUP(F65,'Numbering Conventions'!$R$10:$X$12,6,0),IF(LEN(G65)=4,HLOOKUP(E65,PM_Balanced_Counts!$D$4:$S$23,MATCH(INT(LEFT(G65,2)),PM_Balanced_Counts!$C$4:$C$23,0),0),VLOOKUP(A65,PM_Balanced_Counts!$C$4:$S$23,MATCH(E65,PM_Balanced_Counts!$C$4:$S$4,0),0))))</f>
        <v>91</v>
      </c>
    </row>
    <row r="66" spans="1:9" x14ac:dyDescent="0.25">
      <c r="A66">
        <f t="shared" si="0"/>
        <v>9</v>
      </c>
      <c r="B66">
        <f t="shared" si="1"/>
        <v>2</v>
      </c>
      <c r="C66" t="str">
        <f>INDEX('Numbering Conventions'!$E$6:$E$9,MATCH(B66,'Numbering Conventions'!$F$6:$F$9,0))</f>
        <v>S</v>
      </c>
      <c r="D66" t="str">
        <f>IF(LEN(G66)=4,"R",VLOOKUP(G66,'Numbering Conventions'!$I$6:$J$15,2,0))</f>
        <v>R</v>
      </c>
      <c r="E66" t="str">
        <f t="shared" ref="E66" si="4">C66&amp;"B"&amp;D66</f>
        <v>SBR</v>
      </c>
      <c r="F66">
        <v>902</v>
      </c>
      <c r="G66">
        <v>5502</v>
      </c>
      <c r="H66" s="10">
        <f>IF(G66=9,VLOOKUP(F66,'Numbering Conventions'!$R$10:$X$12,7,0),IF(G66=10,VLOOKUP(F66,'Numbering Conventions'!$R$10:$X$12,6,0),IF(LEN(G66)=4,HLOOKUP(E66,PM_Balanced_Counts!$D$4:$S$23,MATCH(INT(LEFT(G66,2)),PM_Balanced_Counts!$C$4:$C$23,0),0),VLOOKUP(A66,PM_Balanced_Counts!$C$4:$S$23,MATCH(E66,PM_Balanced_Counts!$C$4:$S$4,0),0))))</f>
        <v>23</v>
      </c>
    </row>
    <row r="67" spans="1:9" x14ac:dyDescent="0.25">
      <c r="A67">
        <f t="shared" si="0"/>
        <v>9</v>
      </c>
      <c r="B67">
        <f t="shared" si="1"/>
        <v>3</v>
      </c>
      <c r="C67" t="str">
        <f>INDEX('Numbering Conventions'!$E$6:$E$9,MATCH(B67,'Numbering Conventions'!$F$6:$F$9,0))</f>
        <v>E</v>
      </c>
      <c r="D67" t="str">
        <f>IF(LEN(G67)=4,"R",VLOOKUP(G67,'Numbering Conventions'!$I$6:$J$15,2,0))</f>
        <v>L</v>
      </c>
      <c r="E67" t="str">
        <f t="shared" si="2"/>
        <v>EBL</v>
      </c>
      <c r="F67">
        <v>903</v>
      </c>
      <c r="G67">
        <v>1</v>
      </c>
      <c r="H67" s="10">
        <f>IF(G67=9,VLOOKUP(F67,'Numbering Conventions'!$R$10:$X$12,7,0),IF(G67=10,VLOOKUP(F67,'Numbering Conventions'!$R$10:$X$12,6,0),IF(LEN(G67)=4,HLOOKUP(E67,PM_Balanced_Counts!$D$4:$S$23,MATCH(INT(LEFT(G67,2)),PM_Balanced_Counts!$C$4:$C$23,0),0),VLOOKUP(A67,PM_Balanced_Counts!$C$4:$S$23,MATCH(E67,PM_Balanced_Counts!$C$4:$S$4,0),0))))</f>
        <v>294</v>
      </c>
    </row>
    <row r="68" spans="1:9" x14ac:dyDescent="0.25">
      <c r="A68">
        <f t="shared" ref="A68:A84" si="5">IF(LEN(F68)=3,INT(LEFT(F68,1)),INT(LEFT(F68,2)))</f>
        <v>9</v>
      </c>
      <c r="B68">
        <f t="shared" ref="B68:B84" si="6">INT(RIGHT(F68,1))</f>
        <v>3</v>
      </c>
      <c r="C68" t="str">
        <f>INDEX('Numbering Conventions'!$E$6:$E$9,MATCH(B68,'Numbering Conventions'!$F$6:$F$9,0))</f>
        <v>E</v>
      </c>
      <c r="D68" t="str">
        <f>IF(LEN(G68)=4,"R",VLOOKUP(G68,'Numbering Conventions'!$I$6:$J$15,2,0))</f>
        <v>T</v>
      </c>
      <c r="E68" t="str">
        <f t="shared" ref="E68:E84" si="7">C68&amp;"B"&amp;D68</f>
        <v>EBT</v>
      </c>
      <c r="F68">
        <v>903</v>
      </c>
      <c r="G68">
        <v>2</v>
      </c>
      <c r="H68" s="10">
        <f>IF(G68=9,VLOOKUP(F68,'Numbering Conventions'!$R$10:$X$12,7,0),IF(G68=10,VLOOKUP(F68,'Numbering Conventions'!$R$10:$X$12,6,0),IF(LEN(G68)=4,HLOOKUP(E68,PM_Balanced_Counts!$D$4:$S$23,MATCH(INT(LEFT(G68,2)),PM_Balanced_Counts!$C$4:$C$23,0),0),VLOOKUP(A68,PM_Balanced_Counts!$C$4:$S$23,MATCH(E68,PM_Balanced_Counts!$C$4:$S$4,0),0))))</f>
        <v>2723</v>
      </c>
    </row>
    <row r="69" spans="1:9" x14ac:dyDescent="0.25">
      <c r="A69">
        <f t="shared" si="5"/>
        <v>9</v>
      </c>
      <c r="B69">
        <f t="shared" si="6"/>
        <v>3</v>
      </c>
      <c r="C69" t="str">
        <f>INDEX('Numbering Conventions'!$E$6:$E$9,MATCH(B69,'Numbering Conventions'!$F$6:$F$9,0))</f>
        <v>E</v>
      </c>
      <c r="D69" t="str">
        <f>IF(LEN(G69)=4,"R",VLOOKUP(G69,'Numbering Conventions'!$I$6:$J$15,2,0))</f>
        <v>R</v>
      </c>
      <c r="E69" t="str">
        <f t="shared" si="7"/>
        <v>EBR</v>
      </c>
      <c r="F69">
        <v>903</v>
      </c>
      <c r="G69">
        <v>3</v>
      </c>
      <c r="H69" s="10">
        <f>IF(G69=9,VLOOKUP(F69,'Numbering Conventions'!$R$10:$X$12,7,0),IF(G69=10,VLOOKUP(F69,'Numbering Conventions'!$R$10:$X$12,6,0),IF(LEN(G69)=4,HLOOKUP(E69,PM_Balanced_Counts!$D$4:$S$23,MATCH(INT(LEFT(G69,2)),PM_Balanced_Counts!$C$4:$C$23,0),0),VLOOKUP(A69,PM_Balanced_Counts!$C$4:$S$23,MATCH(E69,PM_Balanced_Counts!$C$4:$S$4,0),0))))</f>
        <v>580</v>
      </c>
    </row>
    <row r="70" spans="1:9" x14ac:dyDescent="0.25">
      <c r="A70">
        <f t="shared" si="5"/>
        <v>9</v>
      </c>
      <c r="B70">
        <f t="shared" si="6"/>
        <v>4</v>
      </c>
      <c r="C70" t="str">
        <f>INDEX('Numbering Conventions'!$E$6:$E$9,MATCH(B70,'Numbering Conventions'!$F$6:$F$9,0))</f>
        <v>W</v>
      </c>
      <c r="D70" t="str">
        <f>IF(LEN(G70)=4,"R",VLOOKUP(G70,'Numbering Conventions'!$I$6:$J$15,2,0))</f>
        <v>L</v>
      </c>
      <c r="E70" t="str">
        <f t="shared" si="7"/>
        <v>WBL</v>
      </c>
      <c r="F70">
        <v>904</v>
      </c>
      <c r="G70">
        <v>1</v>
      </c>
      <c r="H70" s="10">
        <f>IF(G70=9,VLOOKUP(F70,'Numbering Conventions'!$R$10:$X$12,7,0),IF(G70=10,VLOOKUP(F70,'Numbering Conventions'!$R$10:$X$12,6,0),IF(LEN(G70)=4,HLOOKUP(E70,PM_Balanced_Counts!$D$4:$S$23,MATCH(INT(LEFT(G70,2)),PM_Balanced_Counts!$C$4:$C$23,0),0),VLOOKUP(A70,PM_Balanced_Counts!$C$4:$S$23,MATCH(E70,PM_Balanced_Counts!$C$4:$S$4,0),0))))</f>
        <v>49</v>
      </c>
    </row>
    <row r="71" spans="1:9" x14ac:dyDescent="0.25">
      <c r="A71">
        <f t="shared" si="5"/>
        <v>9</v>
      </c>
      <c r="B71">
        <f t="shared" si="6"/>
        <v>4</v>
      </c>
      <c r="C71" t="str">
        <f>INDEX('Numbering Conventions'!$E$6:$E$9,MATCH(B71,'Numbering Conventions'!$F$6:$F$9,0))</f>
        <v>W</v>
      </c>
      <c r="D71" t="str">
        <f>IF(LEN(G71)=4,"R",VLOOKUP(G71,'Numbering Conventions'!$I$6:$J$15,2,0))</f>
        <v>T</v>
      </c>
      <c r="E71" t="str">
        <f t="shared" si="7"/>
        <v>WBT</v>
      </c>
      <c r="F71">
        <v>904</v>
      </c>
      <c r="G71">
        <v>2</v>
      </c>
      <c r="H71" s="10">
        <f>IF(G71=9,VLOOKUP(F71,'Numbering Conventions'!$R$10:$X$12,7,0),IF(G71=10,VLOOKUP(F71,'Numbering Conventions'!$R$10:$X$12,6,0),IF(LEN(G71)=4,HLOOKUP(E71,PM_Balanced_Counts!$D$4:$S$23,MATCH(INT(LEFT(G71,2)),PM_Balanced_Counts!$C$4:$C$23,0),0),VLOOKUP(A71,PM_Balanced_Counts!$C$4:$S$23,MATCH(E71,PM_Balanced_Counts!$C$4:$S$4,0),0))))</f>
        <v>1468</v>
      </c>
    </row>
    <row r="72" spans="1:9" x14ac:dyDescent="0.25">
      <c r="A72">
        <f t="shared" si="5"/>
        <v>9</v>
      </c>
      <c r="B72">
        <f t="shared" si="6"/>
        <v>4</v>
      </c>
      <c r="C72" t="str">
        <f>INDEX('Numbering Conventions'!$E$6:$E$9,MATCH(B72,'Numbering Conventions'!$F$6:$F$9,0))</f>
        <v>W</v>
      </c>
      <c r="D72" t="str">
        <f>IF(LEN(G72)=4,"R",VLOOKUP(G72,'Numbering Conventions'!$I$6:$J$15,2,0))</f>
        <v>R</v>
      </c>
      <c r="E72" t="str">
        <f t="shared" si="7"/>
        <v>WBR</v>
      </c>
      <c r="F72">
        <v>904</v>
      </c>
      <c r="G72">
        <v>3</v>
      </c>
      <c r="H72" s="10">
        <f>IF(G72=9,VLOOKUP(F72,'Numbering Conventions'!$R$10:$X$12,7,0),IF(G72=10,VLOOKUP(F72,'Numbering Conventions'!$R$10:$X$12,6,0),IF(LEN(G72)=4,HLOOKUP(E72,PM_Balanced_Counts!$D$4:$S$23,MATCH(INT(LEFT(G72,2)),PM_Balanced_Counts!$C$4:$C$23,0),0),VLOOKUP(A72,PM_Balanced_Counts!$C$4:$S$23,MATCH(E72,PM_Balanced_Counts!$C$4:$S$4,0),0))))</f>
        <v>283</v>
      </c>
    </row>
    <row r="73" spans="1:9" x14ac:dyDescent="0.25">
      <c r="A73">
        <f t="shared" si="5"/>
        <v>53</v>
      </c>
      <c r="B73">
        <f t="shared" si="6"/>
        <v>1</v>
      </c>
      <c r="C73" t="str">
        <f>INDEX('Numbering Conventions'!$E$6:$E$9,MATCH(B73,'Numbering Conventions'!$F$6:$F$9,0))</f>
        <v>N</v>
      </c>
      <c r="D73" t="str">
        <f>IF(LEN(G73)=4,"R",VLOOKUP(G73,'Numbering Conventions'!$I$6:$J$15,2,0))</f>
        <v>T</v>
      </c>
      <c r="E73" t="str">
        <f t="shared" si="7"/>
        <v>NBT</v>
      </c>
      <c r="F73">
        <v>5301</v>
      </c>
      <c r="G73">
        <v>2</v>
      </c>
      <c r="H73" s="107">
        <f>H28</f>
        <v>473</v>
      </c>
      <c r="I73" s="154" t="s">
        <v>113</v>
      </c>
    </row>
    <row r="74" spans="1:9" x14ac:dyDescent="0.25">
      <c r="A74">
        <f t="shared" si="5"/>
        <v>53</v>
      </c>
      <c r="B74">
        <f t="shared" si="6"/>
        <v>1</v>
      </c>
      <c r="C74" t="str">
        <f>INDEX('Numbering Conventions'!$E$6:$E$9,MATCH(B74,'Numbering Conventions'!$F$6:$F$9,0))</f>
        <v>N</v>
      </c>
      <c r="D74" t="str">
        <f>IF(LEN(G74)=4,"R",VLOOKUP(G74,'Numbering Conventions'!$I$6:$J$15,2,0))</f>
        <v>R</v>
      </c>
      <c r="E74" t="str">
        <f t="shared" si="7"/>
        <v>NBR</v>
      </c>
      <c r="F74">
        <v>5301</v>
      </c>
      <c r="G74">
        <v>3</v>
      </c>
      <c r="H74" s="107">
        <f t="shared" ref="H74" si="8">H29</f>
        <v>406</v>
      </c>
      <c r="I74" s="154"/>
    </row>
    <row r="75" spans="1:9" x14ac:dyDescent="0.25">
      <c r="A75">
        <f t="shared" si="5"/>
        <v>53</v>
      </c>
      <c r="B75">
        <f t="shared" si="6"/>
        <v>1</v>
      </c>
      <c r="C75" t="str">
        <f>INDEX('Numbering Conventions'!$E$6:$E$9,MATCH(B75,'Numbering Conventions'!$F$6:$F$9,0))</f>
        <v>N</v>
      </c>
      <c r="D75" t="str">
        <f>IF(LEN(G75)=4,"R",VLOOKUP(G75,'Numbering Conventions'!$I$6:$J$15,2,0))</f>
        <v>TOD</v>
      </c>
      <c r="E75" t="str">
        <f t="shared" si="7"/>
        <v>NBTOD</v>
      </c>
      <c r="F75">
        <v>5301</v>
      </c>
      <c r="G75">
        <v>9</v>
      </c>
      <c r="H75" s="107">
        <f>H31</f>
        <v>178.34957983193277</v>
      </c>
      <c r="I75" s="154"/>
    </row>
    <row r="76" spans="1:9" x14ac:dyDescent="0.25">
      <c r="A76">
        <f t="shared" si="5"/>
        <v>53</v>
      </c>
      <c r="B76">
        <f t="shared" si="6"/>
        <v>1</v>
      </c>
      <c r="C76" t="str">
        <f>INDEX('Numbering Conventions'!$E$6:$E$9,MATCH(B76,'Numbering Conventions'!$F$6:$F$9,0))</f>
        <v>N</v>
      </c>
      <c r="D76" t="str">
        <f>IF(LEN(G76)=4,"R",VLOOKUP(G76,'Numbering Conventions'!$I$6:$J$15,2,0))</f>
        <v>ROD</v>
      </c>
      <c r="E76" t="str">
        <f t="shared" si="7"/>
        <v>NBROD</v>
      </c>
      <c r="F76">
        <v>5301</v>
      </c>
      <c r="G76">
        <v>10</v>
      </c>
      <c r="H76" s="107">
        <f>H32</f>
        <v>60.650420168067228</v>
      </c>
      <c r="I76" s="154"/>
    </row>
    <row r="77" spans="1:9" x14ac:dyDescent="0.25">
      <c r="A77">
        <f t="shared" si="5"/>
        <v>54</v>
      </c>
      <c r="B77">
        <f t="shared" si="6"/>
        <v>2</v>
      </c>
      <c r="C77" t="str">
        <f>INDEX('Numbering Conventions'!$E$6:$E$9,MATCH(B77,'Numbering Conventions'!$F$6:$F$9,0))</f>
        <v>S</v>
      </c>
      <c r="D77" t="str">
        <f>IF(LEN(G77)=4,"R",VLOOKUP(G77,'Numbering Conventions'!$I$6:$J$15,2,0))</f>
        <v>L</v>
      </c>
      <c r="E77" t="str">
        <f t="shared" si="7"/>
        <v>SBL</v>
      </c>
      <c r="F77">
        <v>5402</v>
      </c>
      <c r="G77">
        <v>1</v>
      </c>
      <c r="H77" s="107">
        <f>H33</f>
        <v>534</v>
      </c>
      <c r="I77" s="154" t="s">
        <v>106</v>
      </c>
    </row>
    <row r="78" spans="1:9" x14ac:dyDescent="0.25">
      <c r="A78">
        <f t="shared" si="5"/>
        <v>54</v>
      </c>
      <c r="B78">
        <f t="shared" si="6"/>
        <v>2</v>
      </c>
      <c r="C78" t="str">
        <f>INDEX('Numbering Conventions'!$E$6:$E$9,MATCH(B78,'Numbering Conventions'!$F$6:$F$9,0))</f>
        <v>S</v>
      </c>
      <c r="D78" t="str">
        <f>IF(LEN(G78)=4,"R",VLOOKUP(G78,'Numbering Conventions'!$I$6:$J$15,2,0))</f>
        <v>T</v>
      </c>
      <c r="E78" t="str">
        <f t="shared" si="7"/>
        <v>SBT</v>
      </c>
      <c r="F78">
        <v>5402</v>
      </c>
      <c r="G78">
        <v>2</v>
      </c>
      <c r="H78" s="107">
        <f>H34</f>
        <v>353</v>
      </c>
      <c r="I78" s="154"/>
    </row>
    <row r="79" spans="1:9" x14ac:dyDescent="0.25">
      <c r="A79">
        <f t="shared" si="5"/>
        <v>54</v>
      </c>
      <c r="B79">
        <f t="shared" si="6"/>
        <v>2</v>
      </c>
      <c r="C79" t="str">
        <f>INDEX('Numbering Conventions'!$E$6:$E$9,MATCH(B79,'Numbering Conventions'!$F$6:$F$9,0))</f>
        <v>S</v>
      </c>
      <c r="D79" t="str">
        <f>IF(LEN(G79)=4,"R",VLOOKUP(G79,'Numbering Conventions'!$I$6:$J$15,2,0))</f>
        <v>TOD</v>
      </c>
      <c r="E79" t="str">
        <f t="shared" si="7"/>
        <v>SBTOD</v>
      </c>
      <c r="F79">
        <v>5402</v>
      </c>
      <c r="G79">
        <v>9</v>
      </c>
      <c r="H79" s="107">
        <f>H36</f>
        <v>465.02016806722685</v>
      </c>
      <c r="I79" s="154"/>
    </row>
    <row r="80" spans="1:9" x14ac:dyDescent="0.25">
      <c r="A80">
        <f t="shared" si="5"/>
        <v>54</v>
      </c>
      <c r="B80">
        <f t="shared" si="6"/>
        <v>2</v>
      </c>
      <c r="C80" t="str">
        <f>INDEX('Numbering Conventions'!$E$6:$E$9,MATCH(B80,'Numbering Conventions'!$F$6:$F$9,0))</f>
        <v>S</v>
      </c>
      <c r="D80" t="str">
        <f>IF(LEN(G80)=4,"R",VLOOKUP(G80,'Numbering Conventions'!$I$6:$J$15,2,0))</f>
        <v>ROD</v>
      </c>
      <c r="E80" t="str">
        <f t="shared" si="7"/>
        <v>SBROD</v>
      </c>
      <c r="F80">
        <v>5402</v>
      </c>
      <c r="G80">
        <v>10</v>
      </c>
      <c r="H80" s="107">
        <f>H37</f>
        <v>435.97983193277315</v>
      </c>
      <c r="I80" s="154"/>
    </row>
    <row r="81" spans="1:8" x14ac:dyDescent="0.25">
      <c r="A81">
        <f t="shared" si="5"/>
        <v>54</v>
      </c>
      <c r="B81">
        <f t="shared" si="6"/>
        <v>3</v>
      </c>
      <c r="C81" t="str">
        <f>INDEX('Numbering Conventions'!$E$6:$E$9,MATCH(B81,'Numbering Conventions'!$F$6:$F$9,0))</f>
        <v>E</v>
      </c>
      <c r="D81" t="str">
        <f>IF(LEN(G81)=4,"R",VLOOKUP(G81,'Numbering Conventions'!$I$6:$J$15,2,0))</f>
        <v>T</v>
      </c>
      <c r="E81" t="str">
        <f t="shared" si="7"/>
        <v>EBT</v>
      </c>
      <c r="F81">
        <v>5403</v>
      </c>
      <c r="G81">
        <v>2</v>
      </c>
      <c r="H81" s="10">
        <f>IF(G81=9,VLOOKUP(F81,'Numbering Conventions'!$R$10:$X$12,7,0),IF(G81=10,VLOOKUP(F81,'Numbering Conventions'!$R$10:$X$12,6,0),IF(LEN(G81)=4,HLOOKUP(E81,PM_Balanced_Counts!$D$4:$S$23,MATCH(INT(LEFT(G81,2)),PM_Balanced_Counts!$C$4:$C$23,0),0),VLOOKUP(A81,PM_Balanced_Counts!$C$4:$S$23,MATCH(E81,PM_Balanced_Counts!$C$4:$S$4,0),0))))</f>
        <v>1085</v>
      </c>
    </row>
    <row r="82" spans="1:8" x14ac:dyDescent="0.25">
      <c r="A82">
        <f t="shared" si="5"/>
        <v>54</v>
      </c>
      <c r="B82">
        <f t="shared" si="6"/>
        <v>3</v>
      </c>
      <c r="C82" t="str">
        <f>INDEX('Numbering Conventions'!$E$6:$E$9,MATCH(B82,'Numbering Conventions'!$F$6:$F$9,0))</f>
        <v>E</v>
      </c>
      <c r="D82" t="str">
        <f>IF(LEN(G82)=4,"R",VLOOKUP(G82,'Numbering Conventions'!$I$6:$J$15,2,0))</f>
        <v>R</v>
      </c>
      <c r="E82" t="str">
        <f t="shared" si="7"/>
        <v>EBR</v>
      </c>
      <c r="F82">
        <v>5403</v>
      </c>
      <c r="G82">
        <v>5403</v>
      </c>
      <c r="H82" s="10">
        <f>IF(G82=9,VLOOKUP(F82,'Numbering Conventions'!$R$10:$X$12,7,0),IF(G82=10,VLOOKUP(F82,'Numbering Conventions'!$R$10:$X$12,6,0),IF(LEN(G82)=4,HLOOKUP(E82,PM_Balanced_Counts!$D$4:$S$23,MATCH(INT(LEFT(G82,2)),PM_Balanced_Counts!$C$4:$C$23,0),0),VLOOKUP(A82,PM_Balanced_Counts!$C$4:$S$23,MATCH(E82,PM_Balanced_Counts!$C$4:$S$4,0),0))))</f>
        <v>40</v>
      </c>
    </row>
    <row r="83" spans="1:8" x14ac:dyDescent="0.25">
      <c r="A83">
        <f t="shared" si="5"/>
        <v>99</v>
      </c>
      <c r="B83">
        <f t="shared" si="6"/>
        <v>4</v>
      </c>
      <c r="C83" t="str">
        <f>INDEX('Numbering Conventions'!$E$6:$E$9,MATCH(B83,'Numbering Conventions'!$F$6:$F$9,0))</f>
        <v>W</v>
      </c>
      <c r="D83" t="str">
        <f>IF(LEN(G83)=4,"R",VLOOKUP(G83,'Numbering Conventions'!$I$6:$J$15,2,0))</f>
        <v>T</v>
      </c>
      <c r="E83" t="str">
        <f t="shared" si="7"/>
        <v>WBT</v>
      </c>
      <c r="F83">
        <v>9904</v>
      </c>
      <c r="G83">
        <v>2</v>
      </c>
      <c r="H83" s="10">
        <f>IF(G83=9,VLOOKUP(F83,'Numbering Conventions'!$R$10:$X$12,7,0),IF(G83=10,VLOOKUP(F83,'Numbering Conventions'!$R$10:$X$12,6,0),IF(LEN(G83)=4,HLOOKUP(E83,PM_Balanced_Counts!$D$4:$S$23,MATCH(INT(LEFT(G83,2)),PM_Balanced_Counts!$C$4:$C$23,0),0),VLOOKUP(A83,PM_Balanced_Counts!$C$4:$S$23,MATCH(E83,PM_Balanced_Counts!$C$4:$S$4,0),0))))</f>
        <v>1800</v>
      </c>
    </row>
    <row r="84" spans="1:8" x14ac:dyDescent="0.25">
      <c r="A84">
        <f t="shared" si="5"/>
        <v>99</v>
      </c>
      <c r="B84">
        <f t="shared" si="6"/>
        <v>4</v>
      </c>
      <c r="C84" t="str">
        <f>INDEX('Numbering Conventions'!$E$6:$E$9,MATCH(B84,'Numbering Conventions'!$F$6:$F$9,0))</f>
        <v>W</v>
      </c>
      <c r="D84" t="str">
        <f>IF(LEN(G84)=4,"R",VLOOKUP(G84,'Numbering Conventions'!$I$6:$J$15,2,0))</f>
        <v>R</v>
      </c>
      <c r="E84" t="str">
        <f t="shared" si="7"/>
        <v>WBR</v>
      </c>
      <c r="F84">
        <v>9904</v>
      </c>
      <c r="G84">
        <v>3</v>
      </c>
      <c r="H84" s="10">
        <f>IF(G84=9,VLOOKUP(F84,'Numbering Conventions'!$R$10:$X$12,7,0),IF(G84=10,VLOOKUP(F84,'Numbering Conventions'!$R$10:$X$12,6,0),IF(LEN(G84)=4,HLOOKUP(E84,PM_Balanced_Counts!$D$4:$S$23,MATCH(INT(LEFT(G84,2)),PM_Balanced_Counts!$C$4:$C$23,0),0),VLOOKUP(A84,PM_Balanced_Counts!$C$4:$S$23,MATCH(E84,PM_Balanced_Counts!$C$4:$S$4,0),0))))</f>
        <v>435</v>
      </c>
    </row>
  </sheetData>
  <mergeCells count="2">
    <mergeCell ref="I73:I76"/>
    <mergeCell ref="I77:I80"/>
  </mergeCells>
  <conditionalFormatting sqref="H2:H84">
    <cfRule type="containsText" dxfId="0" priority="1" operator="containsText" text="D">
      <formula>NOT(ISERROR(SEARCH("D",H2)))</formula>
    </cfRule>
  </conditionalFormatting>
  <pageMargins left="0.7" right="0.7" top="0.75" bottom="0.75" header="0.3" footer="0.3"/>
  <pageSetup orientation="portrait" horizontalDpi="300" verticalDpi="0" copies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1E699-26A4-48E5-A897-7B6CF4C7C921}">
  <sheetPr codeName="Sheet5"/>
  <dimension ref="A2:W23"/>
  <sheetViews>
    <sheetView topLeftCell="B1" zoomScale="81" workbookViewId="0">
      <selection activeCell="R18" sqref="R18"/>
    </sheetView>
  </sheetViews>
  <sheetFormatPr defaultRowHeight="15" x14ac:dyDescent="0.25"/>
  <cols>
    <col min="2" max="2" width="10.5703125" bestFit="1" customWidth="1"/>
  </cols>
  <sheetData>
    <row r="2" spans="1:23" ht="15.75" thickBot="1" x14ac:dyDescent="0.3">
      <c r="A2" t="s">
        <v>8</v>
      </c>
    </row>
    <row r="3" spans="1:23" x14ac:dyDescent="0.25">
      <c r="A3" t="s">
        <v>9</v>
      </c>
      <c r="T3" s="156" t="s">
        <v>88</v>
      </c>
      <c r="U3" s="157"/>
      <c r="V3" s="157"/>
      <c r="W3" s="158"/>
    </row>
    <row r="4" spans="1:23" x14ac:dyDescent="0.25">
      <c r="A4" t="s">
        <v>10</v>
      </c>
      <c r="B4" t="s">
        <v>11</v>
      </c>
      <c r="C4" t="s">
        <v>12</v>
      </c>
      <c r="D4" t="s">
        <v>84</v>
      </c>
      <c r="E4" t="s">
        <v>13</v>
      </c>
      <c r="F4" t="s">
        <v>14</v>
      </c>
      <c r="G4" t="s">
        <v>15</v>
      </c>
      <c r="H4" t="s">
        <v>85</v>
      </c>
      <c r="I4" t="s">
        <v>16</v>
      </c>
      <c r="J4" t="s">
        <v>17</v>
      </c>
      <c r="K4" t="s">
        <v>18</v>
      </c>
      <c r="L4" t="s">
        <v>86</v>
      </c>
      <c r="M4" t="s">
        <v>19</v>
      </c>
      <c r="N4" t="s">
        <v>20</v>
      </c>
      <c r="O4" t="s">
        <v>21</v>
      </c>
      <c r="P4" t="s">
        <v>87</v>
      </c>
      <c r="Q4" t="s">
        <v>22</v>
      </c>
      <c r="R4" t="s">
        <v>23</v>
      </c>
      <c r="S4" t="s">
        <v>24</v>
      </c>
      <c r="T4" s="69" t="s">
        <v>2</v>
      </c>
      <c r="U4" s="70" t="s">
        <v>3</v>
      </c>
      <c r="V4" s="70" t="s">
        <v>5</v>
      </c>
      <c r="W4" s="71" t="s">
        <v>4</v>
      </c>
    </row>
    <row r="5" spans="1:23" x14ac:dyDescent="0.25">
      <c r="A5" s="11">
        <v>43557</v>
      </c>
      <c r="B5" s="3">
        <v>0.32291666666666669</v>
      </c>
      <c r="C5" s="21">
        <v>1</v>
      </c>
      <c r="D5">
        <v>3</v>
      </c>
      <c r="E5">
        <v>290</v>
      </c>
      <c r="F5">
        <v>1613</v>
      </c>
      <c r="G5">
        <v>132</v>
      </c>
      <c r="H5">
        <v>17</v>
      </c>
      <c r="I5">
        <v>55</v>
      </c>
      <c r="J5">
        <v>719</v>
      </c>
      <c r="K5">
        <v>105</v>
      </c>
      <c r="L5">
        <v>0</v>
      </c>
      <c r="M5">
        <v>75</v>
      </c>
      <c r="N5">
        <v>19</v>
      </c>
      <c r="O5">
        <v>112</v>
      </c>
      <c r="P5">
        <v>0</v>
      </c>
      <c r="Q5">
        <v>139</v>
      </c>
      <c r="R5">
        <v>25</v>
      </c>
      <c r="S5">
        <v>49</v>
      </c>
      <c r="T5" s="41">
        <f>SUM(D5:G5)</f>
        <v>2038</v>
      </c>
      <c r="U5" s="42">
        <f>SUM(H5:K5)</f>
        <v>896</v>
      </c>
      <c r="V5" s="42">
        <f>SUM(L5:O5)</f>
        <v>206</v>
      </c>
      <c r="W5" s="43">
        <f>SUM(P5:S5)</f>
        <v>213</v>
      </c>
    </row>
    <row r="6" spans="1:23" x14ac:dyDescent="0.25">
      <c r="A6" s="11">
        <v>43557</v>
      </c>
      <c r="B6" s="3">
        <v>0.32291666666666669</v>
      </c>
      <c r="C6" s="22">
        <v>2</v>
      </c>
      <c r="D6">
        <v>6</v>
      </c>
      <c r="E6">
        <v>106</v>
      </c>
      <c r="F6">
        <v>805</v>
      </c>
      <c r="G6">
        <v>496</v>
      </c>
      <c r="H6">
        <v>0</v>
      </c>
      <c r="I6">
        <v>99</v>
      </c>
      <c r="J6">
        <v>310</v>
      </c>
      <c r="K6">
        <v>237</v>
      </c>
      <c r="L6">
        <v>0</v>
      </c>
      <c r="M6">
        <v>201</v>
      </c>
      <c r="N6">
        <v>525</v>
      </c>
      <c r="O6">
        <v>411</v>
      </c>
      <c r="P6">
        <v>2</v>
      </c>
      <c r="Q6">
        <v>368</v>
      </c>
      <c r="R6">
        <v>291</v>
      </c>
      <c r="S6">
        <v>751</v>
      </c>
      <c r="T6" s="41">
        <f t="shared" ref="T6:T8" si="0">SUM(D6:G6)</f>
        <v>1413</v>
      </c>
      <c r="U6" s="42">
        <f t="shared" ref="U6:U8" si="1">SUM(H6:K6)</f>
        <v>646</v>
      </c>
      <c r="V6" s="42">
        <f t="shared" ref="V6:V8" si="2">SUM(L6:O6)</f>
        <v>1137</v>
      </c>
      <c r="W6" s="43">
        <f t="shared" ref="W6:W8" si="3">SUM(P6:S6)</f>
        <v>1412</v>
      </c>
    </row>
    <row r="7" spans="1:23" x14ac:dyDescent="0.25">
      <c r="A7" s="11">
        <v>43557</v>
      </c>
      <c r="B7" s="3">
        <v>0.32291666666666669</v>
      </c>
      <c r="C7" s="22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609</v>
      </c>
      <c r="J7">
        <v>0</v>
      </c>
      <c r="K7">
        <v>66</v>
      </c>
      <c r="L7">
        <v>0</v>
      </c>
      <c r="M7">
        <v>0</v>
      </c>
      <c r="N7">
        <v>456</v>
      </c>
      <c r="O7">
        <v>0</v>
      </c>
      <c r="P7">
        <v>0</v>
      </c>
      <c r="Q7">
        <v>0</v>
      </c>
      <c r="R7">
        <v>604</v>
      </c>
      <c r="S7">
        <v>0</v>
      </c>
      <c r="T7" s="41">
        <f t="shared" si="0"/>
        <v>0</v>
      </c>
      <c r="U7" s="42">
        <f t="shared" si="1"/>
        <v>675</v>
      </c>
      <c r="V7" s="42">
        <f t="shared" si="2"/>
        <v>456</v>
      </c>
      <c r="W7" s="43">
        <f t="shared" si="3"/>
        <v>604</v>
      </c>
    </row>
    <row r="8" spans="1:23" x14ac:dyDescent="0.25">
      <c r="A8" s="11">
        <v>43557</v>
      </c>
      <c r="B8" s="3">
        <v>0.32291666666666669</v>
      </c>
      <c r="C8" s="22">
        <v>4</v>
      </c>
      <c r="D8">
        <v>0</v>
      </c>
      <c r="E8">
        <v>300</v>
      </c>
      <c r="F8">
        <v>57</v>
      </c>
      <c r="G8">
        <v>107</v>
      </c>
      <c r="H8">
        <v>0</v>
      </c>
      <c r="I8">
        <v>101</v>
      </c>
      <c r="J8">
        <v>37</v>
      </c>
      <c r="K8">
        <v>139</v>
      </c>
      <c r="L8">
        <v>11</v>
      </c>
      <c r="M8">
        <v>136</v>
      </c>
      <c r="N8">
        <v>1156</v>
      </c>
      <c r="O8">
        <v>474</v>
      </c>
      <c r="P8">
        <v>0</v>
      </c>
      <c r="Q8">
        <v>133</v>
      </c>
      <c r="R8">
        <v>935</v>
      </c>
      <c r="S8">
        <v>143</v>
      </c>
      <c r="T8" s="41">
        <f t="shared" si="0"/>
        <v>464</v>
      </c>
      <c r="U8" s="42">
        <f t="shared" si="1"/>
        <v>277</v>
      </c>
      <c r="V8" s="42">
        <f t="shared" si="2"/>
        <v>1777</v>
      </c>
      <c r="W8" s="43">
        <f t="shared" si="3"/>
        <v>1211</v>
      </c>
    </row>
    <row r="9" spans="1:23" x14ac:dyDescent="0.25">
      <c r="A9" s="11"/>
      <c r="B9" s="3"/>
      <c r="C9" s="22">
        <v>9</v>
      </c>
      <c r="E9">
        <f>[2]Diagrams_Vehicles!$BK$116</f>
        <v>543</v>
      </c>
      <c r="F9" s="10">
        <f>[2]Diagrams_Vehicles!$BJ$139-[2]Diagrams_Vehicles!$BK$116</f>
        <v>957</v>
      </c>
      <c r="G9">
        <f>[2]Diagrams_Vehicles!$BK$164</f>
        <v>257</v>
      </c>
      <c r="I9">
        <f>[2]Diagrams_Vehicles!$BC$110</f>
        <v>180</v>
      </c>
      <c r="J9" s="10">
        <f>[2]Diagrams_Vehicles!$BD$159</f>
        <v>646</v>
      </c>
      <c r="K9">
        <f>[2]Diagrams_Vehicles!$BC$62</f>
        <v>227</v>
      </c>
      <c r="M9">
        <f>[2]Diagrams_Vehicles!$BJ$133</f>
        <v>501</v>
      </c>
      <c r="N9">
        <f>[1]R!$D$89-M9-O9</f>
        <v>1384</v>
      </c>
      <c r="O9">
        <f>[2]Diagrams_Vehicles!$I$177</f>
        <v>675</v>
      </c>
      <c r="Q9">
        <v>104</v>
      </c>
      <c r="R9" s="10">
        <f>R18-Q9-S9</f>
        <v>2358</v>
      </c>
      <c r="S9">
        <v>691</v>
      </c>
      <c r="T9" s="41"/>
      <c r="U9" s="42"/>
      <c r="V9" s="42"/>
      <c r="W9" s="43"/>
    </row>
    <row r="10" spans="1:23" x14ac:dyDescent="0.25">
      <c r="A10" s="11">
        <v>43557</v>
      </c>
      <c r="B10" s="3">
        <v>0.32291666666666669</v>
      </c>
      <c r="C10" s="22">
        <v>91</v>
      </c>
      <c r="G10">
        <v>543</v>
      </c>
      <c r="T10" s="41">
        <f t="shared" ref="T10:T20" si="4">SUM(D10:G10)</f>
        <v>543</v>
      </c>
      <c r="U10" s="42">
        <f t="shared" ref="U10:U22" si="5">SUM(H10:K10)</f>
        <v>0</v>
      </c>
      <c r="V10" s="42">
        <f t="shared" ref="V10:V22" si="6">SUM(L10:O10)</f>
        <v>0</v>
      </c>
      <c r="W10" s="43">
        <f t="shared" ref="W10:W22" si="7">SUM(P10:S10)</f>
        <v>0</v>
      </c>
    </row>
    <row r="11" spans="1:23" x14ac:dyDescent="0.25">
      <c r="A11" s="11">
        <v>43557</v>
      </c>
      <c r="B11" s="3">
        <v>0.32291666666666669</v>
      </c>
      <c r="C11" s="22">
        <v>92</v>
      </c>
      <c r="O11">
        <v>104</v>
      </c>
      <c r="T11" s="41">
        <f t="shared" si="4"/>
        <v>0</v>
      </c>
      <c r="U11" s="42">
        <f t="shared" si="5"/>
        <v>0</v>
      </c>
      <c r="V11" s="42">
        <f t="shared" si="6"/>
        <v>104</v>
      </c>
      <c r="W11" s="43">
        <f t="shared" si="7"/>
        <v>0</v>
      </c>
    </row>
    <row r="12" spans="1:23" x14ac:dyDescent="0.25">
      <c r="A12" s="11">
        <v>43557</v>
      </c>
      <c r="B12" s="3">
        <v>0.32291666666666669</v>
      </c>
      <c r="C12" s="22">
        <v>93</v>
      </c>
      <c r="D12">
        <v>0</v>
      </c>
      <c r="E12">
        <v>0</v>
      </c>
      <c r="F12">
        <v>2105</v>
      </c>
      <c r="G12">
        <v>44</v>
      </c>
      <c r="H12">
        <v>0</v>
      </c>
      <c r="I12">
        <v>0</v>
      </c>
      <c r="J12">
        <v>734</v>
      </c>
      <c r="K12">
        <v>227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s="41">
        <f t="shared" si="4"/>
        <v>2149</v>
      </c>
      <c r="U12" s="42">
        <f t="shared" si="5"/>
        <v>961</v>
      </c>
      <c r="V12" s="42">
        <f t="shared" si="6"/>
        <v>0</v>
      </c>
      <c r="W12" s="43">
        <f t="shared" si="7"/>
        <v>0</v>
      </c>
    </row>
    <row r="13" spans="1:23" x14ac:dyDescent="0.25">
      <c r="A13" s="11">
        <v>43557</v>
      </c>
      <c r="B13" s="3">
        <v>0.32291666666666669</v>
      </c>
      <c r="C13" s="22">
        <v>94</v>
      </c>
      <c r="J13">
        <v>675</v>
      </c>
      <c r="T13" s="41">
        <f t="shared" si="4"/>
        <v>0</v>
      </c>
      <c r="U13" s="42">
        <f t="shared" si="5"/>
        <v>675</v>
      </c>
      <c r="V13" s="42">
        <f t="shared" si="6"/>
        <v>0</v>
      </c>
      <c r="W13" s="43">
        <f t="shared" si="7"/>
        <v>0</v>
      </c>
    </row>
    <row r="14" spans="1:23" x14ac:dyDescent="0.25">
      <c r="A14" s="11">
        <v>43557</v>
      </c>
      <c r="B14" s="3">
        <v>0.32291666666666669</v>
      </c>
      <c r="C14" s="22">
        <v>95</v>
      </c>
      <c r="K14">
        <v>180</v>
      </c>
      <c r="T14" s="41">
        <f t="shared" si="4"/>
        <v>0</v>
      </c>
      <c r="U14" s="42">
        <f t="shared" si="5"/>
        <v>180</v>
      </c>
      <c r="V14" s="42">
        <f t="shared" si="6"/>
        <v>0</v>
      </c>
      <c r="W14" s="43">
        <f t="shared" si="7"/>
        <v>0</v>
      </c>
    </row>
    <row r="15" spans="1:23" x14ac:dyDescent="0.25">
      <c r="A15" s="11">
        <v>43557</v>
      </c>
      <c r="B15" s="3">
        <v>0.32291666666666669</v>
      </c>
      <c r="C15" s="22">
        <v>96</v>
      </c>
      <c r="S15">
        <v>501</v>
      </c>
      <c r="T15" s="41">
        <f t="shared" si="4"/>
        <v>0</v>
      </c>
      <c r="U15" s="42">
        <f t="shared" si="5"/>
        <v>0</v>
      </c>
      <c r="V15" s="42">
        <f t="shared" si="6"/>
        <v>0</v>
      </c>
      <c r="W15" s="43">
        <f t="shared" si="7"/>
        <v>501</v>
      </c>
    </row>
    <row r="16" spans="1:23" x14ac:dyDescent="0.25">
      <c r="A16" s="11">
        <v>43557</v>
      </c>
      <c r="B16" s="3">
        <v>0.32291666666666669</v>
      </c>
      <c r="C16" s="22">
        <v>97</v>
      </c>
      <c r="G16">
        <v>257</v>
      </c>
      <c r="T16" s="41">
        <f t="shared" si="4"/>
        <v>257</v>
      </c>
      <c r="U16" s="42">
        <f t="shared" si="5"/>
        <v>0</v>
      </c>
      <c r="V16" s="42">
        <f t="shared" si="6"/>
        <v>0</v>
      </c>
      <c r="W16" s="43">
        <f t="shared" si="7"/>
        <v>0</v>
      </c>
    </row>
    <row r="17" spans="1:23" x14ac:dyDescent="0.25">
      <c r="A17" s="11">
        <v>43557</v>
      </c>
      <c r="B17" s="3">
        <v>0.32291666666666669</v>
      </c>
      <c r="C17" s="25">
        <v>98</v>
      </c>
      <c r="S17">
        <v>691</v>
      </c>
      <c r="T17" s="41">
        <f t="shared" si="4"/>
        <v>0</v>
      </c>
      <c r="U17" s="42">
        <f t="shared" si="5"/>
        <v>0</v>
      </c>
      <c r="V17" s="42">
        <f t="shared" si="6"/>
        <v>0</v>
      </c>
      <c r="W17" s="43">
        <f t="shared" si="7"/>
        <v>691</v>
      </c>
    </row>
    <row r="18" spans="1:23" x14ac:dyDescent="0.25">
      <c r="A18" s="11">
        <v>43557</v>
      </c>
      <c r="B18" s="3">
        <v>0.32291666666666669</v>
      </c>
      <c r="C18" s="38">
        <v>99</v>
      </c>
      <c r="R18" s="10">
        <f>[1]R!$G$89-S18</f>
        <v>3153</v>
      </c>
      <c r="S18" s="10">
        <f>[2]Diagrams_Vehicles!$CG$187</f>
        <v>676</v>
      </c>
      <c r="T18" s="41">
        <f t="shared" si="4"/>
        <v>0</v>
      </c>
      <c r="U18" s="42">
        <f t="shared" si="5"/>
        <v>0</v>
      </c>
      <c r="V18" s="42">
        <f t="shared" si="6"/>
        <v>0</v>
      </c>
      <c r="W18" s="43">
        <f t="shared" si="7"/>
        <v>3829</v>
      </c>
    </row>
    <row r="19" spans="1:23" x14ac:dyDescent="0.25">
      <c r="A19" s="11">
        <v>43557</v>
      </c>
      <c r="B19" s="3">
        <v>0.32291666666666669</v>
      </c>
      <c r="C19" s="38">
        <v>51</v>
      </c>
      <c r="D19">
        <v>0</v>
      </c>
      <c r="E19">
        <v>0</v>
      </c>
      <c r="F19">
        <v>2038</v>
      </c>
      <c r="G19">
        <v>67</v>
      </c>
      <c r="H19">
        <v>0</v>
      </c>
      <c r="I19">
        <v>0</v>
      </c>
      <c r="J19">
        <v>961</v>
      </c>
      <c r="K19">
        <v>12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s="41">
        <f t="shared" si="4"/>
        <v>2105</v>
      </c>
      <c r="U19" s="42">
        <f t="shared" si="5"/>
        <v>973</v>
      </c>
      <c r="V19" s="42">
        <f t="shared" si="6"/>
        <v>0</v>
      </c>
      <c r="W19" s="43">
        <f t="shared" si="7"/>
        <v>0</v>
      </c>
    </row>
    <row r="20" spans="1:23" x14ac:dyDescent="0.25">
      <c r="A20" s="11">
        <v>43557</v>
      </c>
      <c r="B20" s="3">
        <v>0.32291666666666669</v>
      </c>
      <c r="C20" s="38">
        <v>52</v>
      </c>
      <c r="D20">
        <v>0</v>
      </c>
      <c r="E20">
        <v>0</v>
      </c>
      <c r="F20">
        <v>2105</v>
      </c>
      <c r="G20">
        <v>44</v>
      </c>
      <c r="H20">
        <v>0</v>
      </c>
      <c r="I20">
        <v>0</v>
      </c>
      <c r="J20">
        <v>734</v>
      </c>
      <c r="K20">
        <v>227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s="41">
        <f t="shared" si="4"/>
        <v>2149</v>
      </c>
      <c r="U20" s="42">
        <f t="shared" si="5"/>
        <v>961</v>
      </c>
      <c r="V20" s="42">
        <f t="shared" si="6"/>
        <v>0</v>
      </c>
      <c r="W20" s="43">
        <f t="shared" si="7"/>
        <v>0</v>
      </c>
    </row>
    <row r="21" spans="1:23" x14ac:dyDescent="0.25">
      <c r="A21" s="11">
        <v>43557</v>
      </c>
      <c r="B21" s="3">
        <v>0.32291666666666669</v>
      </c>
      <c r="C21" s="38">
        <v>53</v>
      </c>
      <c r="D21">
        <v>0</v>
      </c>
      <c r="E21">
        <v>0</v>
      </c>
      <c r="F21">
        <v>0</v>
      </c>
      <c r="G21">
        <v>72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1065</v>
      </c>
      <c r="O21">
        <v>0</v>
      </c>
      <c r="P21">
        <v>0</v>
      </c>
      <c r="Q21">
        <f>S21</f>
        <v>15</v>
      </c>
      <c r="R21">
        <v>604</v>
      </c>
      <c r="S21">
        <f>[2]Diagrams_Vehicles!$AM$181*0.5</f>
        <v>15</v>
      </c>
      <c r="T21" s="41">
        <f>SUM(D21:G21)</f>
        <v>72</v>
      </c>
      <c r="U21" s="42">
        <f>SUM(H21:K21)</f>
        <v>0</v>
      </c>
      <c r="V21" s="42">
        <f t="shared" si="6"/>
        <v>1065</v>
      </c>
      <c r="W21" s="43">
        <f t="shared" si="7"/>
        <v>634</v>
      </c>
    </row>
    <row r="22" spans="1:23" x14ac:dyDescent="0.25">
      <c r="A22" s="11">
        <v>43557</v>
      </c>
      <c r="B22" s="3">
        <v>0.32291666666666669</v>
      </c>
      <c r="C22" s="38">
        <v>54</v>
      </c>
      <c r="D22">
        <v>0</v>
      </c>
      <c r="E22">
        <v>0</v>
      </c>
      <c r="F22">
        <v>0</v>
      </c>
      <c r="G22">
        <v>676</v>
      </c>
      <c r="H22">
        <v>0</v>
      </c>
      <c r="I22">
        <v>0</v>
      </c>
      <c r="J22">
        <v>0</v>
      </c>
      <c r="K22">
        <v>27</v>
      </c>
      <c r="L22">
        <v>0</v>
      </c>
      <c r="M22">
        <v>0</v>
      </c>
      <c r="N22">
        <v>1101</v>
      </c>
      <c r="O22">
        <v>21</v>
      </c>
      <c r="P22">
        <v>0</v>
      </c>
      <c r="Q22">
        <v>0</v>
      </c>
      <c r="R22">
        <v>1385</v>
      </c>
      <c r="S22">
        <v>0</v>
      </c>
      <c r="T22" s="41">
        <f>SUM(D22:G22)</f>
        <v>676</v>
      </c>
      <c r="U22" s="42">
        <f t="shared" si="5"/>
        <v>27</v>
      </c>
      <c r="V22" s="42">
        <f t="shared" si="6"/>
        <v>1122</v>
      </c>
      <c r="W22" s="43">
        <f t="shared" si="7"/>
        <v>1385</v>
      </c>
    </row>
    <row r="23" spans="1:23" x14ac:dyDescent="0.25">
      <c r="A23" s="66">
        <f t="shared" ref="A23:B23" si="8">A22</f>
        <v>43557</v>
      </c>
      <c r="B23" s="67">
        <f t="shared" si="8"/>
        <v>0.32291666666666669</v>
      </c>
      <c r="C23" s="39">
        <v>55</v>
      </c>
      <c r="D23" s="39"/>
      <c r="E23" s="39"/>
      <c r="F23" s="39"/>
      <c r="G23" s="39"/>
      <c r="H23" s="39"/>
      <c r="I23" s="39"/>
      <c r="J23" s="39"/>
      <c r="K23" s="68">
        <f>[2]Diagrams_Vehicles!$BC$159</f>
        <v>12</v>
      </c>
      <c r="L23" s="39"/>
      <c r="M23" s="39"/>
      <c r="N23" s="39"/>
      <c r="O23" s="39"/>
      <c r="P23" s="39"/>
      <c r="Q23" s="39"/>
      <c r="R23" s="39"/>
      <c r="S23" s="39"/>
      <c r="T23" s="44">
        <f>SUM(D23:G23)</f>
        <v>0</v>
      </c>
      <c r="U23" s="45">
        <f t="shared" ref="U23" si="9">SUM(H23:K23)</f>
        <v>12</v>
      </c>
      <c r="V23" s="45">
        <f t="shared" ref="V23" si="10">SUM(L23:O23)</f>
        <v>0</v>
      </c>
      <c r="W23" s="46">
        <f t="shared" ref="W23" si="11">SUM(P23:S23)</f>
        <v>0</v>
      </c>
    </row>
  </sheetData>
  <mergeCells count="1">
    <mergeCell ref="T3:W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C3532-3D8B-4BA1-8B02-51F698E31073}">
  <dimension ref="A2:W23"/>
  <sheetViews>
    <sheetView zoomScale="74" zoomScaleNormal="115" workbookViewId="0">
      <selection activeCell="H25" sqref="H25"/>
    </sheetView>
  </sheetViews>
  <sheetFormatPr defaultRowHeight="15" x14ac:dyDescent="0.25"/>
  <cols>
    <col min="2" max="2" width="10.5703125" bestFit="1" customWidth="1"/>
  </cols>
  <sheetData>
    <row r="2" spans="1:23" ht="15.75" thickBot="1" x14ac:dyDescent="0.3">
      <c r="A2" t="s">
        <v>8</v>
      </c>
    </row>
    <row r="3" spans="1:23" x14ac:dyDescent="0.25">
      <c r="A3" t="s">
        <v>9</v>
      </c>
      <c r="T3" s="156" t="s">
        <v>88</v>
      </c>
      <c r="U3" s="157"/>
      <c r="V3" s="157"/>
      <c r="W3" s="158"/>
    </row>
    <row r="4" spans="1:23" x14ac:dyDescent="0.25">
      <c r="A4" t="s">
        <v>10</v>
      </c>
      <c r="B4" t="s">
        <v>11</v>
      </c>
      <c r="C4" t="s">
        <v>12</v>
      </c>
      <c r="D4" t="s">
        <v>84</v>
      </c>
      <c r="E4" t="s">
        <v>13</v>
      </c>
      <c r="F4" t="s">
        <v>14</v>
      </c>
      <c r="G4" t="s">
        <v>15</v>
      </c>
      <c r="H4" t="s">
        <v>85</v>
      </c>
      <c r="I4" t="s">
        <v>16</v>
      </c>
      <c r="J4" t="s">
        <v>17</v>
      </c>
      <c r="K4" t="s">
        <v>18</v>
      </c>
      <c r="L4" t="s">
        <v>86</v>
      </c>
      <c r="M4" t="s">
        <v>19</v>
      </c>
      <c r="N4" t="s">
        <v>20</v>
      </c>
      <c r="O4" t="s">
        <v>21</v>
      </c>
      <c r="P4" t="s">
        <v>87</v>
      </c>
      <c r="Q4" t="s">
        <v>22</v>
      </c>
      <c r="R4" t="s">
        <v>23</v>
      </c>
      <c r="S4" t="s">
        <v>24</v>
      </c>
      <c r="T4" s="69" t="s">
        <v>2</v>
      </c>
      <c r="U4" s="70" t="s">
        <v>3</v>
      </c>
      <c r="V4" s="70" t="s">
        <v>5</v>
      </c>
      <c r="W4" s="71" t="s">
        <v>4</v>
      </c>
    </row>
    <row r="5" spans="1:23" x14ac:dyDescent="0.25">
      <c r="A5" s="11">
        <v>43557</v>
      </c>
      <c r="B5" s="3">
        <v>0.32291666666666669</v>
      </c>
      <c r="C5" s="21">
        <v>1</v>
      </c>
      <c r="D5">
        <v>6</v>
      </c>
      <c r="E5">
        <v>192</v>
      </c>
      <c r="F5">
        <v>947</v>
      </c>
      <c r="G5">
        <v>97</v>
      </c>
      <c r="H5">
        <v>6</v>
      </c>
      <c r="I5">
        <v>44</v>
      </c>
      <c r="J5">
        <v>2219</v>
      </c>
      <c r="K5">
        <v>104</v>
      </c>
      <c r="L5">
        <v>0</v>
      </c>
      <c r="M5">
        <v>166</v>
      </c>
      <c r="N5">
        <v>68</v>
      </c>
      <c r="O5">
        <v>312</v>
      </c>
      <c r="P5">
        <v>0</v>
      </c>
      <c r="Q5">
        <v>254</v>
      </c>
      <c r="R5">
        <v>41</v>
      </c>
      <c r="S5">
        <v>26</v>
      </c>
      <c r="T5" s="41">
        <f>SUM(D5:G5)</f>
        <v>1242</v>
      </c>
      <c r="U5" s="42">
        <f>SUM(H5:K5)</f>
        <v>2373</v>
      </c>
      <c r="V5" s="42">
        <f>SUM(L5:O5)</f>
        <v>546</v>
      </c>
      <c r="W5" s="43">
        <f>SUM(P5:S5)</f>
        <v>321</v>
      </c>
    </row>
    <row r="6" spans="1:23" x14ac:dyDescent="0.25">
      <c r="A6" s="11">
        <v>43557</v>
      </c>
      <c r="B6" s="3">
        <v>0.32291666666666669</v>
      </c>
      <c r="C6" s="22">
        <v>2</v>
      </c>
      <c r="D6">
        <v>3</v>
      </c>
      <c r="E6">
        <v>137</v>
      </c>
      <c r="F6">
        <v>744</v>
      </c>
      <c r="G6">
        <v>504</v>
      </c>
      <c r="H6">
        <v>1</v>
      </c>
      <c r="I6">
        <v>146</v>
      </c>
      <c r="J6">
        <v>804</v>
      </c>
      <c r="K6">
        <v>350</v>
      </c>
      <c r="L6">
        <v>0</v>
      </c>
      <c r="M6">
        <v>239</v>
      </c>
      <c r="N6">
        <v>473</v>
      </c>
      <c r="O6">
        <v>406</v>
      </c>
      <c r="P6">
        <v>2</v>
      </c>
      <c r="Q6">
        <v>534</v>
      </c>
      <c r="R6">
        <v>353</v>
      </c>
      <c r="S6">
        <v>901</v>
      </c>
      <c r="T6" s="41">
        <f t="shared" ref="T6:T8" si="0">SUM(D6:G6)</f>
        <v>1388</v>
      </c>
      <c r="U6" s="42">
        <f t="shared" ref="U6:U8" si="1">SUM(H6:K6)</f>
        <v>1301</v>
      </c>
      <c r="V6" s="42">
        <f t="shared" ref="V6:V8" si="2">SUM(L6:O6)</f>
        <v>1118</v>
      </c>
      <c r="W6" s="43">
        <f t="shared" ref="W6:W8" si="3">SUM(P6:S6)</f>
        <v>1790</v>
      </c>
    </row>
    <row r="7" spans="1:23" x14ac:dyDescent="0.25">
      <c r="A7" s="11">
        <v>43557</v>
      </c>
      <c r="B7" s="3">
        <v>0.32291666666666669</v>
      </c>
      <c r="C7" s="22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546</v>
      </c>
      <c r="J7">
        <v>0</v>
      </c>
      <c r="K7">
        <v>37</v>
      </c>
      <c r="L7">
        <v>0</v>
      </c>
      <c r="M7">
        <v>0</v>
      </c>
      <c r="N7">
        <v>498</v>
      </c>
      <c r="O7">
        <v>0</v>
      </c>
      <c r="P7">
        <v>0</v>
      </c>
      <c r="Q7">
        <v>0</v>
      </c>
      <c r="R7">
        <v>789</v>
      </c>
      <c r="S7">
        <v>0</v>
      </c>
      <c r="T7" s="41">
        <f t="shared" si="0"/>
        <v>0</v>
      </c>
      <c r="U7" s="42">
        <f t="shared" si="1"/>
        <v>583</v>
      </c>
      <c r="V7" s="42">
        <f t="shared" si="2"/>
        <v>498</v>
      </c>
      <c r="W7" s="43">
        <f t="shared" si="3"/>
        <v>789</v>
      </c>
    </row>
    <row r="8" spans="1:23" x14ac:dyDescent="0.25">
      <c r="A8" s="11">
        <v>43557</v>
      </c>
      <c r="B8" s="3">
        <v>0.32291666666666669</v>
      </c>
      <c r="C8" s="22">
        <v>4</v>
      </c>
      <c r="D8">
        <v>0</v>
      </c>
      <c r="E8">
        <v>382</v>
      </c>
      <c r="F8">
        <v>8</v>
      </c>
      <c r="G8">
        <v>180</v>
      </c>
      <c r="H8">
        <v>0</v>
      </c>
      <c r="I8">
        <v>30</v>
      </c>
      <c r="J8">
        <v>7</v>
      </c>
      <c r="K8">
        <v>30</v>
      </c>
      <c r="L8">
        <v>18</v>
      </c>
      <c r="M8">
        <v>30</v>
      </c>
      <c r="N8">
        <v>1159</v>
      </c>
      <c r="O8">
        <v>313</v>
      </c>
      <c r="P8">
        <v>2</v>
      </c>
      <c r="Q8">
        <v>74</v>
      </c>
      <c r="R8">
        <v>1384</v>
      </c>
      <c r="S8">
        <v>43</v>
      </c>
      <c r="T8" s="41">
        <f t="shared" si="0"/>
        <v>570</v>
      </c>
      <c r="U8" s="42">
        <f t="shared" si="1"/>
        <v>67</v>
      </c>
      <c r="V8" s="42">
        <f t="shared" si="2"/>
        <v>1520</v>
      </c>
      <c r="W8" s="43">
        <f t="shared" si="3"/>
        <v>1503</v>
      </c>
    </row>
    <row r="9" spans="1:23" x14ac:dyDescent="0.25">
      <c r="A9" s="11"/>
      <c r="B9" s="3"/>
      <c r="C9" s="22">
        <v>9</v>
      </c>
      <c r="E9">
        <f>[3]Diagrams_Vehicles!$BK$116</f>
        <v>657</v>
      </c>
      <c r="F9" s="10">
        <f>[3]Diagrams_Vehicles!$BJ$139-[3]Diagrams_Vehicles!$BK$116</f>
        <v>705</v>
      </c>
      <c r="G9">
        <f>[3]Diagrams_Vehicles!$BK$164</f>
        <v>523</v>
      </c>
      <c r="I9">
        <f>[3]Diagrams_Vehicles!$BC$110</f>
        <v>869</v>
      </c>
      <c r="J9" s="10">
        <f>[3]Diagrams_Vehicles!$BD$159</f>
        <v>1301.0000000000002</v>
      </c>
      <c r="K9">
        <f>[3]Diagrams_Vehicles!$BC$62</f>
        <v>556</v>
      </c>
      <c r="M9">
        <f>[3]Diagrams_Vehicles!$BJ$133</f>
        <v>294</v>
      </c>
      <c r="N9">
        <f>[1]R!$D$90-M9-O9</f>
        <v>2723</v>
      </c>
      <c r="O9">
        <f>[3]Diagrams_Vehicles!$I$177</f>
        <v>580</v>
      </c>
      <c r="Q9">
        <f>[3]Diagrams_Vehicles!$BD$93</f>
        <v>49</v>
      </c>
      <c r="R9" s="10">
        <f>R18-Q9-S9</f>
        <v>1468</v>
      </c>
      <c r="S9">
        <f>[3]Diagrams_Vehicles!$BJ$85</f>
        <v>283</v>
      </c>
      <c r="T9" s="41"/>
      <c r="U9" s="42"/>
      <c r="V9" s="42"/>
      <c r="W9" s="43"/>
    </row>
    <row r="10" spans="1:23" x14ac:dyDescent="0.25">
      <c r="A10" s="11">
        <v>43557</v>
      </c>
      <c r="B10" s="3">
        <v>0.32291666666666669</v>
      </c>
      <c r="C10" s="22">
        <v>91</v>
      </c>
      <c r="D10" t="s">
        <v>128</v>
      </c>
      <c r="E10" t="s">
        <v>128</v>
      </c>
      <c r="F10" t="s">
        <v>128</v>
      </c>
      <c r="G10">
        <v>657</v>
      </c>
      <c r="H10" t="s">
        <v>128</v>
      </c>
      <c r="I10" t="s">
        <v>128</v>
      </c>
      <c r="J10" t="s">
        <v>128</v>
      </c>
      <c r="K10" t="s">
        <v>128</v>
      </c>
      <c r="L10" t="s">
        <v>128</v>
      </c>
      <c r="M10" t="s">
        <v>128</v>
      </c>
      <c r="N10" t="s">
        <v>128</v>
      </c>
      <c r="O10" t="s">
        <v>128</v>
      </c>
      <c r="P10" t="s">
        <v>128</v>
      </c>
      <c r="Q10" t="s">
        <v>128</v>
      </c>
      <c r="R10" t="s">
        <v>128</v>
      </c>
      <c r="S10" t="s">
        <v>128</v>
      </c>
      <c r="T10" s="41">
        <f t="shared" ref="T10:T20" si="4">SUM(D10:G10)</f>
        <v>657</v>
      </c>
      <c r="U10" s="42">
        <f t="shared" ref="U10:U22" si="5">SUM(H10:K10)</f>
        <v>0</v>
      </c>
      <c r="V10" s="42">
        <f t="shared" ref="V10:V22" si="6">SUM(L10:O10)</f>
        <v>0</v>
      </c>
      <c r="W10" s="43">
        <f t="shared" ref="W10:W22" si="7">SUM(P10:S10)</f>
        <v>0</v>
      </c>
    </row>
    <row r="11" spans="1:23" x14ac:dyDescent="0.25">
      <c r="A11" s="11">
        <v>43557</v>
      </c>
      <c r="B11" s="3">
        <v>0.32291666666666669</v>
      </c>
      <c r="C11" s="22">
        <v>92</v>
      </c>
      <c r="D11" t="s">
        <v>128</v>
      </c>
      <c r="E11" t="s">
        <v>128</v>
      </c>
      <c r="F11" t="s">
        <v>128</v>
      </c>
      <c r="G11" t="s">
        <v>128</v>
      </c>
      <c r="H11" t="s">
        <v>128</v>
      </c>
      <c r="I11" t="s">
        <v>128</v>
      </c>
      <c r="J11" t="s">
        <v>128</v>
      </c>
      <c r="K11" t="s">
        <v>128</v>
      </c>
      <c r="L11" t="s">
        <v>128</v>
      </c>
      <c r="M11" t="s">
        <v>128</v>
      </c>
      <c r="N11" t="s">
        <v>128</v>
      </c>
      <c r="O11">
        <v>49</v>
      </c>
      <c r="P11" t="s">
        <v>128</v>
      </c>
      <c r="Q11" t="s">
        <v>128</v>
      </c>
      <c r="R11" t="s">
        <v>128</v>
      </c>
      <c r="S11" t="s">
        <v>128</v>
      </c>
      <c r="T11" s="41">
        <f t="shared" si="4"/>
        <v>0</v>
      </c>
      <c r="U11" s="42">
        <f t="shared" si="5"/>
        <v>0</v>
      </c>
      <c r="V11" s="42">
        <f t="shared" si="6"/>
        <v>49</v>
      </c>
      <c r="W11" s="43">
        <f t="shared" si="7"/>
        <v>0</v>
      </c>
    </row>
    <row r="12" spans="1:23" x14ac:dyDescent="0.25">
      <c r="A12" s="11">
        <v>43557</v>
      </c>
      <c r="B12" s="3">
        <v>0.32291666666666669</v>
      </c>
      <c r="C12" s="22">
        <v>93</v>
      </c>
      <c r="D12">
        <v>0</v>
      </c>
      <c r="E12">
        <v>0</v>
      </c>
      <c r="F12">
        <v>1266</v>
      </c>
      <c r="G12">
        <v>16</v>
      </c>
      <c r="H12">
        <v>0</v>
      </c>
      <c r="I12">
        <v>0</v>
      </c>
      <c r="J12">
        <v>2144</v>
      </c>
      <c r="K12">
        <v>556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s="41">
        <f t="shared" si="4"/>
        <v>1282</v>
      </c>
      <c r="U12" s="42">
        <f t="shared" si="5"/>
        <v>2700</v>
      </c>
      <c r="V12" s="42">
        <f t="shared" si="6"/>
        <v>0</v>
      </c>
      <c r="W12" s="43">
        <f t="shared" si="7"/>
        <v>0</v>
      </c>
    </row>
    <row r="13" spans="1:23" x14ac:dyDescent="0.25">
      <c r="A13" s="11">
        <v>43557</v>
      </c>
      <c r="B13" s="3">
        <v>0.32291666666666669</v>
      </c>
      <c r="C13" s="22">
        <v>94</v>
      </c>
      <c r="D13" t="s">
        <v>128</v>
      </c>
      <c r="E13" t="s">
        <v>128</v>
      </c>
      <c r="F13" t="s">
        <v>128</v>
      </c>
      <c r="G13" t="s">
        <v>128</v>
      </c>
      <c r="H13" t="s">
        <v>128</v>
      </c>
      <c r="I13" t="s">
        <v>128</v>
      </c>
      <c r="J13">
        <v>580</v>
      </c>
      <c r="K13" t="s">
        <v>128</v>
      </c>
      <c r="L13" t="s">
        <v>128</v>
      </c>
      <c r="M13" t="s">
        <v>128</v>
      </c>
      <c r="N13" t="s">
        <v>128</v>
      </c>
      <c r="O13" t="s">
        <v>128</v>
      </c>
      <c r="P13" t="s">
        <v>128</v>
      </c>
      <c r="Q13" t="s">
        <v>128</v>
      </c>
      <c r="R13" t="s">
        <v>128</v>
      </c>
      <c r="S13" t="s">
        <v>128</v>
      </c>
      <c r="T13" s="41">
        <f t="shared" si="4"/>
        <v>0</v>
      </c>
      <c r="U13" s="42">
        <f t="shared" si="5"/>
        <v>580</v>
      </c>
      <c r="V13" s="42">
        <f t="shared" si="6"/>
        <v>0</v>
      </c>
      <c r="W13" s="43">
        <f t="shared" si="7"/>
        <v>0</v>
      </c>
    </row>
    <row r="14" spans="1:23" x14ac:dyDescent="0.25">
      <c r="A14" s="11">
        <v>43557</v>
      </c>
      <c r="B14" s="3">
        <v>0.32291666666666669</v>
      </c>
      <c r="C14" s="22">
        <v>95</v>
      </c>
      <c r="D14" t="s">
        <v>128</v>
      </c>
      <c r="E14" t="s">
        <v>128</v>
      </c>
      <c r="F14" t="s">
        <v>128</v>
      </c>
      <c r="G14" t="s">
        <v>128</v>
      </c>
      <c r="H14" t="s">
        <v>128</v>
      </c>
      <c r="I14" t="s">
        <v>128</v>
      </c>
      <c r="J14" t="s">
        <v>128</v>
      </c>
      <c r="K14">
        <v>869</v>
      </c>
      <c r="L14" t="s">
        <v>128</v>
      </c>
      <c r="M14" t="s">
        <v>128</v>
      </c>
      <c r="N14" t="s">
        <v>128</v>
      </c>
      <c r="O14" t="s">
        <v>128</v>
      </c>
      <c r="P14" t="s">
        <v>128</v>
      </c>
      <c r="Q14" t="s">
        <v>128</v>
      </c>
      <c r="R14" t="s">
        <v>128</v>
      </c>
      <c r="S14" t="s">
        <v>128</v>
      </c>
      <c r="T14" s="41">
        <f t="shared" si="4"/>
        <v>0</v>
      </c>
      <c r="U14" s="42">
        <f t="shared" si="5"/>
        <v>869</v>
      </c>
      <c r="V14" s="42">
        <f t="shared" si="6"/>
        <v>0</v>
      </c>
      <c r="W14" s="43">
        <f t="shared" si="7"/>
        <v>0</v>
      </c>
    </row>
    <row r="15" spans="1:23" x14ac:dyDescent="0.25">
      <c r="A15" s="11">
        <v>43557</v>
      </c>
      <c r="B15" s="3">
        <v>0.32291666666666669</v>
      </c>
      <c r="C15" s="22">
        <v>96</v>
      </c>
      <c r="D15" t="s">
        <v>128</v>
      </c>
      <c r="E15" t="s">
        <v>128</v>
      </c>
      <c r="F15" t="s">
        <v>128</v>
      </c>
      <c r="G15" t="s">
        <v>128</v>
      </c>
      <c r="H15" t="s">
        <v>128</v>
      </c>
      <c r="I15" t="s">
        <v>128</v>
      </c>
      <c r="J15" t="s">
        <v>128</v>
      </c>
      <c r="K15" t="s">
        <v>128</v>
      </c>
      <c r="L15" t="s">
        <v>128</v>
      </c>
      <c r="M15" t="s">
        <v>128</v>
      </c>
      <c r="N15" t="s">
        <v>128</v>
      </c>
      <c r="O15" t="s">
        <v>128</v>
      </c>
      <c r="P15" t="s">
        <v>128</v>
      </c>
      <c r="Q15" t="s">
        <v>128</v>
      </c>
      <c r="R15" t="s">
        <v>128</v>
      </c>
      <c r="S15">
        <v>294</v>
      </c>
      <c r="T15" s="41">
        <f t="shared" si="4"/>
        <v>0</v>
      </c>
      <c r="U15" s="42">
        <f t="shared" si="5"/>
        <v>0</v>
      </c>
      <c r="V15" s="42">
        <f t="shared" si="6"/>
        <v>0</v>
      </c>
      <c r="W15" s="43">
        <f t="shared" si="7"/>
        <v>294</v>
      </c>
    </row>
    <row r="16" spans="1:23" x14ac:dyDescent="0.25">
      <c r="A16" s="11">
        <v>43557</v>
      </c>
      <c r="B16" s="3">
        <v>0.32291666666666669</v>
      </c>
      <c r="C16" s="22">
        <v>97</v>
      </c>
      <c r="D16" t="s">
        <v>128</v>
      </c>
      <c r="E16" t="s">
        <v>128</v>
      </c>
      <c r="F16" t="s">
        <v>128</v>
      </c>
      <c r="G16">
        <v>523</v>
      </c>
      <c r="H16" t="s">
        <v>128</v>
      </c>
      <c r="I16" t="s">
        <v>128</v>
      </c>
      <c r="J16" t="s">
        <v>128</v>
      </c>
      <c r="K16" t="s">
        <v>128</v>
      </c>
      <c r="L16" t="s">
        <v>128</v>
      </c>
      <c r="M16" t="s">
        <v>128</v>
      </c>
      <c r="N16" t="s">
        <v>128</v>
      </c>
      <c r="O16" t="s">
        <v>128</v>
      </c>
      <c r="P16" t="s">
        <v>128</v>
      </c>
      <c r="Q16" t="s">
        <v>128</v>
      </c>
      <c r="R16" t="s">
        <v>128</v>
      </c>
      <c r="S16" t="s">
        <v>128</v>
      </c>
      <c r="T16" s="41">
        <f t="shared" si="4"/>
        <v>523</v>
      </c>
      <c r="U16" s="42">
        <f t="shared" si="5"/>
        <v>0</v>
      </c>
      <c r="V16" s="42">
        <f t="shared" si="6"/>
        <v>0</v>
      </c>
      <c r="W16" s="43">
        <f t="shared" si="7"/>
        <v>0</v>
      </c>
    </row>
    <row r="17" spans="1:23" x14ac:dyDescent="0.25">
      <c r="A17" s="11">
        <v>43557</v>
      </c>
      <c r="B17" s="3">
        <v>0.32291666666666669</v>
      </c>
      <c r="C17" s="25">
        <v>98</v>
      </c>
      <c r="D17" t="s">
        <v>128</v>
      </c>
      <c r="E17" t="s">
        <v>128</v>
      </c>
      <c r="F17" t="s">
        <v>128</v>
      </c>
      <c r="G17" t="s">
        <v>128</v>
      </c>
      <c r="H17" t="s">
        <v>128</v>
      </c>
      <c r="I17" t="s">
        <v>128</v>
      </c>
      <c r="J17" t="s">
        <v>128</v>
      </c>
      <c r="K17" t="s">
        <v>128</v>
      </c>
      <c r="L17" t="s">
        <v>128</v>
      </c>
      <c r="M17" t="s">
        <v>128</v>
      </c>
      <c r="N17" t="s">
        <v>128</v>
      </c>
      <c r="O17" t="s">
        <v>128</v>
      </c>
      <c r="P17" t="s">
        <v>128</v>
      </c>
      <c r="Q17" t="s">
        <v>128</v>
      </c>
      <c r="R17" t="s">
        <v>128</v>
      </c>
      <c r="S17">
        <v>283</v>
      </c>
      <c r="T17" s="41">
        <f t="shared" si="4"/>
        <v>0</v>
      </c>
      <c r="U17" s="42">
        <f t="shared" si="5"/>
        <v>0</v>
      </c>
      <c r="V17" s="42">
        <f t="shared" si="6"/>
        <v>0</v>
      </c>
      <c r="W17" s="43">
        <f t="shared" si="7"/>
        <v>283</v>
      </c>
    </row>
    <row r="18" spans="1:23" x14ac:dyDescent="0.25">
      <c r="A18" s="11">
        <v>43557</v>
      </c>
      <c r="B18" s="3">
        <v>0.32291666666666669</v>
      </c>
      <c r="C18" s="114">
        <v>99</v>
      </c>
      <c r="D18" t="s">
        <v>128</v>
      </c>
      <c r="E18" t="s">
        <v>128</v>
      </c>
      <c r="F18" t="s">
        <v>128</v>
      </c>
      <c r="G18">
        <v>435</v>
      </c>
      <c r="H18" t="s">
        <v>128</v>
      </c>
      <c r="I18" t="s">
        <v>128</v>
      </c>
      <c r="J18" t="s">
        <v>128</v>
      </c>
      <c r="K18" t="s">
        <v>128</v>
      </c>
      <c r="L18" t="s">
        <v>128</v>
      </c>
      <c r="M18" t="s">
        <v>128</v>
      </c>
      <c r="N18" t="s">
        <v>128</v>
      </c>
      <c r="O18" t="s">
        <v>128</v>
      </c>
      <c r="P18" t="s">
        <v>128</v>
      </c>
      <c r="Q18" t="s">
        <v>128</v>
      </c>
      <c r="R18" s="10">
        <f>[1]R!$G$90-S18</f>
        <v>1800</v>
      </c>
      <c r="S18" s="10">
        <f>[3]Diagrams_Vehicles!$CG$187</f>
        <v>435</v>
      </c>
      <c r="T18" s="41">
        <f t="shared" si="4"/>
        <v>435</v>
      </c>
      <c r="U18" s="42">
        <f t="shared" si="5"/>
        <v>0</v>
      </c>
      <c r="V18" s="42">
        <f t="shared" si="6"/>
        <v>0</v>
      </c>
      <c r="W18" s="43">
        <f t="shared" si="7"/>
        <v>2235</v>
      </c>
    </row>
    <row r="19" spans="1:23" x14ac:dyDescent="0.25">
      <c r="A19" s="11">
        <v>43557</v>
      </c>
      <c r="B19" s="3">
        <v>0.32291666666666669</v>
      </c>
      <c r="C19" s="114">
        <v>51</v>
      </c>
      <c r="D19">
        <v>0</v>
      </c>
      <c r="E19">
        <v>0</v>
      </c>
      <c r="F19">
        <v>1242</v>
      </c>
      <c r="G19">
        <v>24</v>
      </c>
      <c r="H19">
        <v>0</v>
      </c>
      <c r="I19">
        <v>0</v>
      </c>
      <c r="J19">
        <v>2700</v>
      </c>
      <c r="K19">
        <v>91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s="41">
        <f t="shared" si="4"/>
        <v>1266</v>
      </c>
      <c r="U19" s="42">
        <f t="shared" si="5"/>
        <v>2791</v>
      </c>
      <c r="V19" s="42">
        <f t="shared" si="6"/>
        <v>0</v>
      </c>
      <c r="W19" s="43">
        <f t="shared" si="7"/>
        <v>0</v>
      </c>
    </row>
    <row r="20" spans="1:23" x14ac:dyDescent="0.25">
      <c r="A20" s="11">
        <v>43557</v>
      </c>
      <c r="B20" s="3">
        <v>0.32291666666666669</v>
      </c>
      <c r="C20" s="114">
        <v>52</v>
      </c>
      <c r="D20">
        <v>0</v>
      </c>
      <c r="E20">
        <v>0</v>
      </c>
      <c r="F20">
        <v>1266</v>
      </c>
      <c r="G20">
        <v>16</v>
      </c>
      <c r="H20">
        <v>0</v>
      </c>
      <c r="I20">
        <v>0</v>
      </c>
      <c r="J20">
        <v>2144</v>
      </c>
      <c r="K20">
        <v>556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s="41">
        <f t="shared" si="4"/>
        <v>1282</v>
      </c>
      <c r="U20" s="42">
        <f t="shared" si="5"/>
        <v>2700</v>
      </c>
      <c r="V20" s="42">
        <f t="shared" si="6"/>
        <v>0</v>
      </c>
      <c r="W20" s="43">
        <f t="shared" si="7"/>
        <v>0</v>
      </c>
    </row>
    <row r="21" spans="1:23" x14ac:dyDescent="0.25">
      <c r="A21" s="11">
        <v>43557</v>
      </c>
      <c r="B21" s="3">
        <v>0.32291666666666669</v>
      </c>
      <c r="C21" s="114">
        <v>53</v>
      </c>
      <c r="D21">
        <v>0</v>
      </c>
      <c r="E21">
        <v>0</v>
      </c>
      <c r="F21">
        <v>0</v>
      </c>
      <c r="G21">
        <v>74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1044</v>
      </c>
      <c r="O21">
        <v>0</v>
      </c>
      <c r="P21">
        <v>0</v>
      </c>
      <c r="Q21">
        <v>0</v>
      </c>
      <c r="R21">
        <v>789</v>
      </c>
      <c r="S21">
        <v>51</v>
      </c>
      <c r="T21" s="41">
        <f>SUM(D21:G21)</f>
        <v>74</v>
      </c>
      <c r="U21" s="42">
        <f>SUM(H21:K21)</f>
        <v>0</v>
      </c>
      <c r="V21" s="42">
        <f t="shared" si="6"/>
        <v>1044</v>
      </c>
      <c r="W21" s="43">
        <f t="shared" si="7"/>
        <v>840</v>
      </c>
    </row>
    <row r="22" spans="1:23" x14ac:dyDescent="0.25">
      <c r="A22" s="11">
        <v>43557</v>
      </c>
      <c r="B22" s="3">
        <v>0.32291666666666669</v>
      </c>
      <c r="C22" s="114">
        <v>54</v>
      </c>
      <c r="D22">
        <v>0</v>
      </c>
      <c r="E22">
        <v>0</v>
      </c>
      <c r="F22">
        <v>0</v>
      </c>
      <c r="G22">
        <v>435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1085</v>
      </c>
      <c r="O22">
        <v>40</v>
      </c>
      <c r="P22">
        <v>0</v>
      </c>
      <c r="Q22">
        <v>0</v>
      </c>
      <c r="R22">
        <v>1790</v>
      </c>
      <c r="S22">
        <v>24</v>
      </c>
      <c r="T22" s="41">
        <f>SUM(D22:G22)</f>
        <v>435</v>
      </c>
      <c r="U22" s="42">
        <f t="shared" si="5"/>
        <v>0</v>
      </c>
      <c r="V22" s="42">
        <f t="shared" si="6"/>
        <v>1125</v>
      </c>
      <c r="W22" s="43">
        <f t="shared" si="7"/>
        <v>1814</v>
      </c>
    </row>
    <row r="23" spans="1:23" x14ac:dyDescent="0.25">
      <c r="A23" s="66">
        <f t="shared" ref="A23:B23" si="8">A22</f>
        <v>43557</v>
      </c>
      <c r="B23" s="67">
        <f t="shared" si="8"/>
        <v>0.32291666666666669</v>
      </c>
      <c r="C23" s="114">
        <v>55</v>
      </c>
      <c r="D23" s="114"/>
      <c r="E23" s="114"/>
      <c r="F23" s="114"/>
      <c r="G23" s="114"/>
      <c r="H23" s="114"/>
      <c r="I23" s="114"/>
      <c r="J23" s="114"/>
      <c r="K23" s="68">
        <v>23</v>
      </c>
      <c r="L23" s="114"/>
      <c r="M23" s="114"/>
      <c r="N23" s="114"/>
      <c r="O23" s="114"/>
      <c r="P23" s="114"/>
      <c r="Q23" s="114"/>
      <c r="R23" s="114"/>
      <c r="S23" s="114"/>
      <c r="T23" s="44">
        <f>SUM(D23:G23)</f>
        <v>0</v>
      </c>
      <c r="U23" s="45">
        <f t="shared" ref="U23" si="9">SUM(H23:K23)</f>
        <v>23</v>
      </c>
      <c r="V23" s="45">
        <f t="shared" ref="V23" si="10">SUM(L23:O23)</f>
        <v>0</v>
      </c>
      <c r="W23" s="46">
        <f t="shared" ref="W23" si="11">SUM(P23:S23)</f>
        <v>0</v>
      </c>
    </row>
  </sheetData>
  <mergeCells count="1">
    <mergeCell ref="T3: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Numbering Conventions</vt:lpstr>
      <vt:lpstr>AM Vehicle Compositions</vt:lpstr>
      <vt:lpstr>AM Inputs</vt:lpstr>
      <vt:lpstr>AM Routes (NO OD)</vt:lpstr>
      <vt:lpstr>AM Routes (With OD)</vt:lpstr>
      <vt:lpstr>PM Vehicle Compositions</vt:lpstr>
      <vt:lpstr>PM Inputs</vt:lpstr>
      <vt:lpstr>PM Routes (With OD)</vt:lpstr>
      <vt:lpstr>AM_Balanced_Counts</vt:lpstr>
      <vt:lpstr>PM_Balanced_Counts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Parascandola, Carmine</dc:creator>
  <cp:lastModifiedBy>Parascandola, Carmine</cp:lastModifiedBy>
  <dcterms:created xsi:type="dcterms:W3CDTF">2015-06-05T18:17:20Z</dcterms:created>
  <dcterms:modified xsi:type="dcterms:W3CDTF">2022-03-08T15:21:29Z</dcterms:modified>
</cp:coreProperties>
</file>