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ibliothek\Studium\Conjoint Analyse\"/>
    </mc:Choice>
  </mc:AlternateContent>
  <bookViews>
    <workbookView xWindow="0" yWindow="0" windowWidth="14340" windowHeight="11760" activeTab="1"/>
  </bookViews>
  <sheets>
    <sheet name="Tabelle1" sheetId="1" r:id="rId1"/>
    <sheet name="Tabelle2" sheetId="2" r:id="rId2"/>
  </sheets>
  <definedNames>
    <definedName name="solver_adj" localSheetId="0" hidden="1">Tabelle1!$D$76,Tabelle1!$F$76,Tabelle1!$H$76</definedName>
    <definedName name="solver_adj" localSheetId="1" hidden="1">Tabelle2!$A$1:$C$1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Tabelle1!$L$74</definedName>
    <definedName name="solver_opt" localSheetId="1" hidden="1">Tabelle2!$D$1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D75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F78" i="1"/>
  <c r="G78" i="1"/>
  <c r="E78" i="1"/>
  <c r="D78" i="1"/>
  <c r="E75" i="1"/>
  <c r="F75" i="1"/>
  <c r="G75" i="1"/>
  <c r="H75" i="1"/>
  <c r="E38" i="1"/>
  <c r="F38" i="1"/>
  <c r="G38" i="1"/>
  <c r="H38" i="1"/>
  <c r="E39" i="1"/>
  <c r="F39" i="1"/>
  <c r="F74" i="1" s="1"/>
  <c r="G39" i="1"/>
  <c r="H39" i="1"/>
  <c r="E40" i="1"/>
  <c r="F40" i="1"/>
  <c r="G40" i="1"/>
  <c r="H40" i="1"/>
  <c r="H74" i="1" s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E74" i="1" s="1"/>
  <c r="F54" i="1"/>
  <c r="G54" i="1"/>
  <c r="H54" i="1"/>
  <c r="E55" i="1"/>
  <c r="F55" i="1"/>
  <c r="G55" i="1"/>
  <c r="G74" i="1" s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D74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8" i="1"/>
  <c r="H78" i="1" l="1"/>
  <c r="M30" i="1" s="1"/>
  <c r="K37" i="1"/>
  <c r="L37" i="1" s="1"/>
  <c r="K31" i="1"/>
  <c r="L31" i="1" s="1"/>
  <c r="K25" i="1"/>
  <c r="L25" i="1" s="1"/>
  <c r="K19" i="1"/>
  <c r="L19" i="1" s="1"/>
  <c r="K7" i="1"/>
  <c r="L7" i="1" s="1"/>
  <c r="K13" i="1"/>
  <c r="L13" i="1" s="1"/>
  <c r="K4" i="1"/>
  <c r="L4" i="1" s="1"/>
  <c r="K35" i="1"/>
  <c r="L35" i="1" s="1"/>
  <c r="K17" i="1"/>
  <c r="L17" i="1" s="1"/>
  <c r="K5" i="1"/>
  <c r="L5" i="1" s="1"/>
  <c r="K11" i="1"/>
  <c r="L11" i="1" s="1"/>
  <c r="K32" i="1"/>
  <c r="L32" i="1" s="1"/>
  <c r="K26" i="1"/>
  <c r="L26" i="1" s="1"/>
  <c r="K20" i="1"/>
  <c r="L20" i="1" s="1"/>
  <c r="K14" i="1"/>
  <c r="L14" i="1" s="1"/>
  <c r="K10" i="1"/>
  <c r="L10" i="1" s="1"/>
  <c r="K36" i="1"/>
  <c r="L36" i="1" s="1"/>
  <c r="K24" i="1"/>
  <c r="L24" i="1" s="1"/>
  <c r="K12" i="1"/>
  <c r="L12" i="1" s="1"/>
  <c r="K30" i="1"/>
  <c r="L30" i="1" s="1"/>
  <c r="K23" i="1"/>
  <c r="L23" i="1" s="1"/>
  <c r="K29" i="1"/>
  <c r="L29" i="1" s="1"/>
  <c r="K18" i="1"/>
  <c r="L18" i="1" s="1"/>
  <c r="K6" i="1"/>
  <c r="L6" i="1" s="1"/>
  <c r="K33" i="1"/>
  <c r="L33" i="1" s="1"/>
  <c r="K27" i="1"/>
  <c r="L27" i="1" s="1"/>
  <c r="K21" i="1"/>
  <c r="L21" i="1" s="1"/>
  <c r="K15" i="1"/>
  <c r="L15" i="1" s="1"/>
  <c r="K9" i="1"/>
  <c r="L9" i="1" s="1"/>
  <c r="K3" i="1"/>
  <c r="L3" i="1" s="1"/>
  <c r="K2" i="1"/>
  <c r="L2" i="1" s="1"/>
  <c r="K34" i="1"/>
  <c r="L34" i="1" s="1"/>
  <c r="K28" i="1"/>
  <c r="L28" i="1" s="1"/>
  <c r="K22" i="1"/>
  <c r="L22" i="1" s="1"/>
  <c r="K16" i="1"/>
  <c r="L16" i="1" s="1"/>
  <c r="K8" i="1"/>
  <c r="L8" i="1" s="1"/>
  <c r="M5" i="1" l="1"/>
  <c r="M3" i="1"/>
  <c r="M10" i="1"/>
  <c r="M12" i="1"/>
  <c r="M16" i="1"/>
  <c r="M17" i="1"/>
  <c r="M21" i="1"/>
  <c r="M23" i="1"/>
  <c r="M24" i="1"/>
  <c r="M27" i="1"/>
  <c r="M28" i="1"/>
  <c r="M29" i="1"/>
  <c r="M13" i="1"/>
  <c r="M19" i="1"/>
  <c r="M25" i="1"/>
  <c r="M31" i="1"/>
  <c r="M7" i="1"/>
  <c r="M37" i="1"/>
  <c r="M26" i="1"/>
  <c r="M32" i="1"/>
  <c r="M2" i="1"/>
  <c r="M8" i="1"/>
  <c r="M14" i="1"/>
  <c r="M20" i="1"/>
  <c r="M4" i="1"/>
  <c r="M6" i="1"/>
  <c r="M9" i="1"/>
  <c r="M11" i="1"/>
  <c r="M15" i="1"/>
  <c r="M18" i="1"/>
  <c r="M22" i="1"/>
  <c r="M33" i="1"/>
  <c r="M34" i="1"/>
  <c r="M35" i="1"/>
  <c r="M36" i="1"/>
  <c r="L74" i="1"/>
  <c r="D80" i="1" s="1"/>
  <c r="N26" i="1" l="1"/>
  <c r="O26" i="1" s="1"/>
  <c r="N27" i="1"/>
  <c r="O27" i="1" s="1"/>
  <c r="N28" i="1"/>
  <c r="O28" i="1" s="1"/>
  <c r="N5" i="1"/>
  <c r="O5" i="1" s="1"/>
  <c r="N6" i="1"/>
  <c r="O6" i="1" s="1"/>
  <c r="N7" i="1"/>
  <c r="O7" i="1" s="1"/>
  <c r="N20" i="1"/>
  <c r="O20" i="1" s="1"/>
  <c r="N21" i="1"/>
  <c r="O21" i="1" s="1"/>
  <c r="N22" i="1"/>
  <c r="O22" i="1" s="1"/>
  <c r="N29" i="1"/>
  <c r="O29" i="1" s="1"/>
  <c r="N30" i="1"/>
  <c r="O30" i="1" s="1"/>
  <c r="N31" i="1"/>
  <c r="O31" i="1" s="1"/>
  <c r="N17" i="1"/>
  <c r="O17" i="1" s="1"/>
  <c r="N18" i="1"/>
  <c r="O18" i="1" s="1"/>
  <c r="N19" i="1"/>
  <c r="O19" i="1" s="1"/>
  <c r="N14" i="1"/>
  <c r="O14" i="1" s="1"/>
  <c r="N15" i="1"/>
  <c r="O15" i="1" s="1"/>
  <c r="N16" i="1"/>
  <c r="O16" i="1" s="1"/>
  <c r="N35" i="1"/>
  <c r="O35" i="1" s="1"/>
  <c r="N36" i="1"/>
  <c r="O36" i="1" s="1"/>
  <c r="N37" i="1"/>
  <c r="O37" i="1" s="1"/>
  <c r="N11" i="1"/>
  <c r="O11" i="1" s="1"/>
  <c r="N12" i="1"/>
  <c r="O12" i="1" s="1"/>
  <c r="N13" i="1"/>
  <c r="O13" i="1" s="1"/>
  <c r="N8" i="1"/>
  <c r="O8" i="1" s="1"/>
  <c r="N9" i="1"/>
  <c r="O9" i="1" s="1"/>
  <c r="N10" i="1"/>
  <c r="O10" i="1" s="1"/>
  <c r="N4" i="1"/>
  <c r="O4" i="1" s="1"/>
  <c r="N3" i="1"/>
  <c r="O3" i="1" s="1"/>
  <c r="N2" i="1"/>
  <c r="O2" i="1" s="1"/>
  <c r="N32" i="1"/>
  <c r="O32" i="1" s="1"/>
  <c r="N33" i="1"/>
  <c r="O33" i="1" s="1"/>
  <c r="N34" i="1"/>
  <c r="O34" i="1" s="1"/>
  <c r="N23" i="1"/>
  <c r="O23" i="1" s="1"/>
  <c r="N24" i="1"/>
  <c r="O24" i="1" s="1"/>
  <c r="N25" i="1"/>
  <c r="O25" i="1" s="1"/>
  <c r="O74" i="1" l="1"/>
</calcChain>
</file>

<file path=xl/sharedStrings.xml><?xml version="1.0" encoding="utf-8"?>
<sst xmlns="http://schemas.openxmlformats.org/spreadsheetml/2006/main" count="29" uniqueCount="22">
  <si>
    <t>i</t>
  </si>
  <si>
    <t>r</t>
  </si>
  <si>
    <t>None</t>
  </si>
  <si>
    <t>d(s,r)</t>
  </si>
  <si>
    <t>Alternative</t>
  </si>
  <si>
    <t>b3</t>
  </si>
  <si>
    <t>Papier</t>
  </si>
  <si>
    <t>Becher</t>
  </si>
  <si>
    <t>1,0 Euro</t>
  </si>
  <si>
    <t>1,3 Euro</t>
  </si>
  <si>
    <t>h</t>
  </si>
  <si>
    <t>h/T</t>
  </si>
  <si>
    <t>Startwerte</t>
  </si>
  <si>
    <t>Nutzen</t>
  </si>
  <si>
    <t>prob(1|2,3)</t>
  </si>
  <si>
    <t>ln(prob)*d</t>
  </si>
  <si>
    <t>Teilnutzen</t>
  </si>
  <si>
    <t>zentriert</t>
  </si>
  <si>
    <t>LLR</t>
  </si>
  <si>
    <t>Prognose</t>
  </si>
  <si>
    <t>Treffer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</si>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</sst>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pane ySplit="1" topLeftCell="A9" activePane="bottomLeft" state="frozen"/>
      <selection pane="bottomLeft" sqref="A1:I37"/>
    </sheetView>
  </sheetViews>
  <sheetFormatPr baseColWidth="10" defaultRowHeight="15" x14ac:dyDescent="0.25"/>
  <sheetData>
    <row r="1" spans="1:15" s="1" customFormat="1" x14ac:dyDescent="0.25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5</v>
      </c>
      <c r="I1" s="1" t="s">
        <v>3</v>
      </c>
      <c r="J1" s="1" t="s">
        <v>13</v>
      </c>
      <c r="K1" s="1" t="s">
        <v>14</v>
      </c>
      <c r="L1" s="1" t="s">
        <v>15</v>
      </c>
      <c r="N1" s="1" t="s">
        <v>19</v>
      </c>
      <c r="O1" s="1" t="s">
        <v>20</v>
      </c>
    </row>
    <row r="2" spans="1:15" x14ac:dyDescent="0.25">
      <c r="A2">
        <v>1</v>
      </c>
      <c r="B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f>D2*D$76+E2*E$76+F2*F$76+G2*G$76+H2*H$76</f>
        <v>-1.3863049110745216</v>
      </c>
      <c r="K2">
        <f>EXP(J2)/(EXP(J2)+EXP(J3)+EXP(J4))</f>
        <v>0.16666402890792689</v>
      </c>
      <c r="L2">
        <f>LN(K2)*I2</f>
        <v>0</v>
      </c>
      <c r="M2">
        <f>D2*D$78+E2*E$78+F2*F$78+G2*G$78+H2*H$78</f>
        <v>-0.69315245553726079</v>
      </c>
      <c r="N2">
        <f>IF(MAX(M2:M4) = M2,1,0)</f>
        <v>0</v>
      </c>
      <c r="O2">
        <f>N2*I2</f>
        <v>0</v>
      </c>
    </row>
    <row r="3" spans="1:15" x14ac:dyDescent="0.25">
      <c r="A3">
        <v>1</v>
      </c>
      <c r="B3">
        <v>1</v>
      </c>
      <c r="C3">
        <v>2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37" si="0">D3*D$76+E3*E$76+F3*F$76+G3*G$76+H3*H$76</f>
        <v>0</v>
      </c>
      <c r="K3">
        <f>EXP(J3)/(EXP(J2)+EXP(J3)+EXP(J4))</f>
        <v>0.66666314886058198</v>
      </c>
      <c r="L3">
        <f t="shared" ref="L3:L37" si="1">LN(K3)*I3</f>
        <v>-0.40547038483121328</v>
      </c>
      <c r="M3">
        <f>D3*D$78+E3*E$78+F3*F$78+G3*G$78+H3*H$78</f>
        <v>0.69315245553726079</v>
      </c>
      <c r="N3">
        <f>IF(MAX(M2:M4) = M3,1,0)</f>
        <v>1</v>
      </c>
      <c r="O3">
        <f t="shared" ref="O3:O66" si="2">N3*I3</f>
        <v>1</v>
      </c>
    </row>
    <row r="4" spans="1:15" s="1" customFormat="1" x14ac:dyDescent="0.25">
      <c r="A4" s="1">
        <v>1</v>
      </c>
      <c r="B4" s="1">
        <v>1</v>
      </c>
      <c r="C4" s="1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f t="shared" si="0"/>
        <v>-1.3862521516899162</v>
      </c>
      <c r="K4" s="1">
        <f>EXP(J4)/(EXP(J2)+EXP(J3)+EXP(J4))</f>
        <v>0.16667282223149105</v>
      </c>
      <c r="L4" s="1">
        <f t="shared" si="1"/>
        <v>0</v>
      </c>
      <c r="M4" s="1">
        <f>D4*D$78+E4*E$78+F4*F$78+G4*G$78+H4*H$78</f>
        <v>-0.69309969615265565</v>
      </c>
      <c r="N4">
        <f>IF(MAX(M2:M4) = M4,1,0)</f>
        <v>0</v>
      </c>
      <c r="O4">
        <f t="shared" si="2"/>
        <v>0</v>
      </c>
    </row>
    <row r="5" spans="1:15" x14ac:dyDescent="0.25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f t="shared" si="0"/>
        <v>-21.158017056719927</v>
      </c>
      <c r="K5">
        <f t="shared" ref="K5" si="3">EXP(J5)/(EXP(J5)+EXP(J6)+EXP(J7))</f>
        <v>1.6766579068380662E-18</v>
      </c>
      <c r="L5">
        <f t="shared" si="1"/>
        <v>0</v>
      </c>
      <c r="M5">
        <f>D5*D$78+E5*E$78+F5*F$78+G5*G$78+H5*H$78</f>
        <v>-20.464864601182668</v>
      </c>
      <c r="N5">
        <f t="shared" ref="N5" si="4">IF(MAX(M5:M7) = M5,1,0)</f>
        <v>0</v>
      </c>
      <c r="O5">
        <f t="shared" si="2"/>
        <v>0</v>
      </c>
    </row>
    <row r="6" spans="1:15" x14ac:dyDescent="0.25">
      <c r="A6">
        <v>1</v>
      </c>
      <c r="B6">
        <v>2</v>
      </c>
      <c r="C6">
        <v>2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f t="shared" si="0"/>
        <v>19.771712145645406</v>
      </c>
      <c r="K6">
        <f t="shared" ref="K6" si="5">EXP(J6)/(EXP(J5)+EXP(J6)+EXP(J7))</f>
        <v>0.99999999935254014</v>
      </c>
      <c r="L6">
        <f t="shared" si="1"/>
        <v>-6.4745986371050088E-10</v>
      </c>
      <c r="M6">
        <f>D6*D$78+E6*E$78+F6*F$78+G6*G$78+H6*H$78</f>
        <v>20.464864601182668</v>
      </c>
      <c r="N6">
        <f t="shared" ref="N6" si="6">IF(MAX(M5:M7) = M6,1,0)</f>
        <v>1</v>
      </c>
      <c r="O6">
        <f t="shared" si="2"/>
        <v>1</v>
      </c>
    </row>
    <row r="7" spans="1:15" s="1" customFormat="1" x14ac:dyDescent="0.25">
      <c r="A7" s="1">
        <v>1</v>
      </c>
      <c r="B7" s="1">
        <v>2</v>
      </c>
      <c r="C7" s="1">
        <v>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f t="shared" si="0"/>
        <v>-1.3862521516899162</v>
      </c>
      <c r="K7" s="1">
        <f t="shared" ref="K7" si="7">EXP(J7)/(EXP(J5)+EXP(J6)+EXP(J7))</f>
        <v>6.4745987202440864E-10</v>
      </c>
      <c r="L7" s="1">
        <f t="shared" si="1"/>
        <v>0</v>
      </c>
      <c r="M7" s="1">
        <f>D7*D$78+E7*E$78+F7*F$78+G7*G$78+H7*H$78</f>
        <v>-0.69309969615265565</v>
      </c>
      <c r="N7">
        <f t="shared" ref="N7" si="8">IF(MAX(M5:M7) = M7,1,0)</f>
        <v>0</v>
      </c>
      <c r="O7">
        <f t="shared" si="2"/>
        <v>0</v>
      </c>
    </row>
    <row r="8" spans="1:15" x14ac:dyDescent="0.25">
      <c r="A8">
        <v>2</v>
      </c>
      <c r="B8">
        <v>3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f t="shared" si="0"/>
        <v>-21.158017056719927</v>
      </c>
      <c r="K8">
        <f t="shared" ref="K8" si="9">EXP(J8)/(EXP(J8)+EXP(J9)+EXP(J10))</f>
        <v>1.6766579068380662E-18</v>
      </c>
      <c r="L8">
        <f t="shared" si="1"/>
        <v>0</v>
      </c>
      <c r="M8">
        <f>D8*D$78+E8*E$78+F8*F$78+G8*G$78+H8*H$78</f>
        <v>-20.464864601182668</v>
      </c>
      <c r="N8">
        <f t="shared" ref="N8" si="10">IF(MAX(M8:M10) = M8,1,0)</f>
        <v>0</v>
      </c>
      <c r="O8">
        <f t="shared" si="2"/>
        <v>0</v>
      </c>
    </row>
    <row r="9" spans="1:15" x14ac:dyDescent="0.25">
      <c r="A9">
        <v>2</v>
      </c>
      <c r="B9">
        <v>3</v>
      </c>
      <c r="C9">
        <v>2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f t="shared" si="0"/>
        <v>19.771712145645406</v>
      </c>
      <c r="K9">
        <f t="shared" ref="K9" si="11">EXP(J9)/(EXP(J8)+EXP(J9)+EXP(J10))</f>
        <v>0.99999999935254014</v>
      </c>
      <c r="L9">
        <f t="shared" si="1"/>
        <v>-6.4745986371050088E-10</v>
      </c>
      <c r="M9">
        <f>D9*D$78+E9*E$78+F9*F$78+G9*G$78+H9*H$78</f>
        <v>20.464864601182668</v>
      </c>
      <c r="N9">
        <f t="shared" ref="N9" si="12">IF(MAX(M8:M10) = M9,1,0)</f>
        <v>1</v>
      </c>
      <c r="O9">
        <f t="shared" si="2"/>
        <v>1</v>
      </c>
    </row>
    <row r="10" spans="1:15" s="1" customFormat="1" x14ac:dyDescent="0.25">
      <c r="A10" s="1">
        <v>2</v>
      </c>
      <c r="B10" s="1">
        <v>3</v>
      </c>
      <c r="C10" s="1">
        <v>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f t="shared" si="0"/>
        <v>-1.3862521516899162</v>
      </c>
      <c r="K10" s="1">
        <f t="shared" ref="K10" si="13">EXP(J10)/(EXP(J8)+EXP(J9)+EXP(J10))</f>
        <v>6.4745987202440864E-10</v>
      </c>
      <c r="L10" s="1">
        <f t="shared" si="1"/>
        <v>0</v>
      </c>
      <c r="M10" s="1">
        <f>D10*D$78+E10*E$78+F10*F$78+G10*G$78+H10*H$78</f>
        <v>-0.69309969615265565</v>
      </c>
      <c r="N10">
        <f t="shared" ref="N10" si="14">IF(MAX(M8:M10) = M10,1,0)</f>
        <v>0</v>
      </c>
      <c r="O10">
        <f t="shared" si="2"/>
        <v>0</v>
      </c>
    </row>
    <row r="11" spans="1:15" x14ac:dyDescent="0.25">
      <c r="A11">
        <v>2</v>
      </c>
      <c r="B11">
        <v>4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f t="shared" si="0"/>
        <v>-1.3863049110745216</v>
      </c>
      <c r="K11">
        <f t="shared" ref="K11" si="15">EXP(J11)/(EXP(J11)+EXP(J12)+EXP(J13))</f>
        <v>0.16666402890792689</v>
      </c>
      <c r="L11">
        <f t="shared" si="1"/>
        <v>-1.7917752959057349</v>
      </c>
      <c r="M11">
        <f>D11*D$78+E11*E$78+F11*F$78+G11*G$78+H11*H$78</f>
        <v>-0.69315245553726079</v>
      </c>
      <c r="N11">
        <f t="shared" ref="N11" si="16">IF(MAX(M11:M13) = M11,1,0)</f>
        <v>0</v>
      </c>
      <c r="O11">
        <f t="shared" si="2"/>
        <v>0</v>
      </c>
    </row>
    <row r="12" spans="1:15" x14ac:dyDescent="0.25">
      <c r="A12">
        <v>2</v>
      </c>
      <c r="B12">
        <v>4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f t="shared" si="0"/>
        <v>0</v>
      </c>
      <c r="K12">
        <f t="shared" ref="K12" si="17">EXP(J12)/(EXP(J11)+EXP(J12)+EXP(J13))</f>
        <v>0.66666314886058198</v>
      </c>
      <c r="L12">
        <f t="shared" si="1"/>
        <v>0</v>
      </c>
      <c r="M12">
        <f>D12*D$78+E12*E$78+F12*F$78+G12*G$78+H12*H$78</f>
        <v>0.69315245553726079</v>
      </c>
      <c r="N12">
        <f t="shared" ref="N12" si="18">IF(MAX(M11:M13) = M12,1,0)</f>
        <v>1</v>
      </c>
      <c r="O12">
        <f t="shared" si="2"/>
        <v>0</v>
      </c>
    </row>
    <row r="13" spans="1:15" s="1" customFormat="1" x14ac:dyDescent="0.25">
      <c r="A13" s="1">
        <v>2</v>
      </c>
      <c r="B13" s="1">
        <v>4</v>
      </c>
      <c r="C13" s="1">
        <v>3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f t="shared" si="0"/>
        <v>-1.3862521516899162</v>
      </c>
      <c r="K13" s="1">
        <f t="shared" ref="K13" si="19">EXP(J13)/(EXP(J11)+EXP(J12)+EXP(J13))</f>
        <v>0.16667282223149105</v>
      </c>
      <c r="L13" s="1">
        <f t="shared" si="1"/>
        <v>0</v>
      </c>
      <c r="M13" s="1">
        <f>D13*D$78+E13*E$78+F13*F$78+G13*G$78+H13*H$78</f>
        <v>-0.69309969615265565</v>
      </c>
      <c r="N13">
        <f t="shared" ref="N13" si="20">IF(MAX(M11:M13) = M13,1,0)</f>
        <v>0</v>
      </c>
      <c r="O13">
        <f t="shared" si="2"/>
        <v>0</v>
      </c>
    </row>
    <row r="14" spans="1:15" x14ac:dyDescent="0.25">
      <c r="A14">
        <v>3</v>
      </c>
      <c r="B14">
        <v>5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f t="shared" si="0"/>
        <v>-1.3863049110745216</v>
      </c>
      <c r="K14">
        <f t="shared" ref="K14" si="21">EXP(J14)/(EXP(J14)+EXP(J15)+EXP(J16))</f>
        <v>0.16666402890792689</v>
      </c>
      <c r="L14">
        <f t="shared" si="1"/>
        <v>0</v>
      </c>
      <c r="M14">
        <f>D14*D$78+E14*E$78+F14*F$78+G14*G$78+H14*H$78</f>
        <v>-0.69315245553726079</v>
      </c>
      <c r="N14">
        <f t="shared" ref="N14" si="22">IF(MAX(M14:M16) = M14,1,0)</f>
        <v>0</v>
      </c>
      <c r="O14">
        <f t="shared" si="2"/>
        <v>0</v>
      </c>
    </row>
    <row r="15" spans="1:15" x14ac:dyDescent="0.25">
      <c r="A15">
        <v>3</v>
      </c>
      <c r="B15">
        <v>5</v>
      </c>
      <c r="C15">
        <v>2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  <c r="K15">
        <f t="shared" ref="K15" si="23">EXP(J15)/(EXP(J14)+EXP(J15)+EXP(J16))</f>
        <v>0.66666314886058198</v>
      </c>
      <c r="L15">
        <f t="shared" si="1"/>
        <v>-0.40547038483121328</v>
      </c>
      <c r="M15">
        <f>D15*D$78+E15*E$78+F15*F$78+G15*G$78+H15*H$78</f>
        <v>0.69315245553726079</v>
      </c>
      <c r="N15">
        <f t="shared" ref="N15" si="24">IF(MAX(M14:M16) = M15,1,0)</f>
        <v>1</v>
      </c>
      <c r="O15">
        <f t="shared" si="2"/>
        <v>1</v>
      </c>
    </row>
    <row r="16" spans="1:15" s="1" customFormat="1" x14ac:dyDescent="0.25">
      <c r="A16" s="1">
        <v>3</v>
      </c>
      <c r="B16" s="1">
        <v>5</v>
      </c>
      <c r="C16" s="1">
        <v>3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f t="shared" si="0"/>
        <v>-1.3862521516899162</v>
      </c>
      <c r="K16" s="1">
        <f t="shared" ref="K16" si="25">EXP(J16)/(EXP(J14)+EXP(J15)+EXP(J16))</f>
        <v>0.16667282223149105</v>
      </c>
      <c r="L16" s="1">
        <f t="shared" si="1"/>
        <v>0</v>
      </c>
      <c r="M16" s="1">
        <f>D16*D$78+E16*E$78+F16*F$78+G16*G$78+H16*H$78</f>
        <v>-0.69309969615265565</v>
      </c>
      <c r="N16">
        <f t="shared" ref="N16" si="26">IF(MAX(M14:M16) = M16,1,0)</f>
        <v>0</v>
      </c>
      <c r="O16">
        <f t="shared" si="2"/>
        <v>0</v>
      </c>
    </row>
    <row r="17" spans="1:15" x14ac:dyDescent="0.25">
      <c r="A17">
        <v>3</v>
      </c>
      <c r="B17">
        <v>6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f t="shared" si="0"/>
        <v>-21.158017056719927</v>
      </c>
      <c r="K17">
        <f t="shared" ref="K17" si="27">EXP(J17)/(EXP(J17)+EXP(J18)+EXP(J19))</f>
        <v>1.6766579068380662E-18</v>
      </c>
      <c r="L17">
        <f t="shared" si="1"/>
        <v>0</v>
      </c>
      <c r="M17">
        <f>D17*D$78+E17*E$78+F17*F$78+G17*G$78+H17*H$78</f>
        <v>-20.464864601182668</v>
      </c>
      <c r="N17">
        <f t="shared" ref="N17" si="28">IF(MAX(M17:M19) = M17,1,0)</f>
        <v>0</v>
      </c>
      <c r="O17">
        <f t="shared" si="2"/>
        <v>0</v>
      </c>
    </row>
    <row r="18" spans="1:15" x14ac:dyDescent="0.25">
      <c r="A18">
        <v>3</v>
      </c>
      <c r="B18">
        <v>6</v>
      </c>
      <c r="C18">
        <v>2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f t="shared" si="0"/>
        <v>19.771712145645406</v>
      </c>
      <c r="K18">
        <f t="shared" ref="K18" si="29">EXP(J18)/(EXP(J17)+EXP(J18)+EXP(J19))</f>
        <v>0.99999999935254014</v>
      </c>
      <c r="L18">
        <f t="shared" si="1"/>
        <v>-6.4745986371050088E-10</v>
      </c>
      <c r="M18">
        <f>D18*D$78+E18*E$78+F18*F$78+G18*G$78+H18*H$78</f>
        <v>20.464864601182668</v>
      </c>
      <c r="N18">
        <f t="shared" ref="N18" si="30">IF(MAX(M17:M19) = M18,1,0)</f>
        <v>1</v>
      </c>
      <c r="O18">
        <f t="shared" si="2"/>
        <v>1</v>
      </c>
    </row>
    <row r="19" spans="1:15" s="1" customFormat="1" x14ac:dyDescent="0.25">
      <c r="A19" s="1">
        <v>3</v>
      </c>
      <c r="B19" s="1">
        <v>6</v>
      </c>
      <c r="C19" s="1">
        <v>3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f t="shared" si="0"/>
        <v>-1.3862521516899162</v>
      </c>
      <c r="K19" s="1">
        <f t="shared" ref="K19" si="31">EXP(J19)/(EXP(J17)+EXP(J18)+EXP(J19))</f>
        <v>6.4745987202440864E-10</v>
      </c>
      <c r="L19" s="1">
        <f t="shared" si="1"/>
        <v>0</v>
      </c>
      <c r="M19" s="1">
        <f>D19*D$78+E19*E$78+F19*F$78+G19*G$78+H19*H$78</f>
        <v>-0.69309969615265565</v>
      </c>
      <c r="N19">
        <f t="shared" ref="N19" si="32">IF(MAX(M17:M19) = M19,1,0)</f>
        <v>0</v>
      </c>
      <c r="O19">
        <f t="shared" si="2"/>
        <v>0</v>
      </c>
    </row>
    <row r="20" spans="1:15" x14ac:dyDescent="0.25">
      <c r="A20">
        <v>4</v>
      </c>
      <c r="B20">
        <v>7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f t="shared" si="0"/>
        <v>-21.158017056719927</v>
      </c>
      <c r="K20">
        <f t="shared" ref="K20" si="33">EXP(J20)/(EXP(J20)+EXP(J21)+EXP(J22))</f>
        <v>1.6766579068380662E-18</v>
      </c>
      <c r="L20">
        <f t="shared" si="1"/>
        <v>0</v>
      </c>
      <c r="M20">
        <f>D20*D$78+E20*E$78+F20*F$78+G20*G$78+H20*H$78</f>
        <v>-20.464864601182668</v>
      </c>
      <c r="N20">
        <f t="shared" ref="N20" si="34">IF(MAX(M20:M22) = M20,1,0)</f>
        <v>0</v>
      </c>
      <c r="O20">
        <f t="shared" si="2"/>
        <v>0</v>
      </c>
    </row>
    <row r="21" spans="1:15" x14ac:dyDescent="0.25">
      <c r="A21">
        <v>4</v>
      </c>
      <c r="B21">
        <v>7</v>
      </c>
      <c r="C21">
        <v>2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f t="shared" si="0"/>
        <v>19.771712145645406</v>
      </c>
      <c r="K21">
        <f t="shared" ref="K21" si="35">EXP(J21)/(EXP(J20)+EXP(J21)+EXP(J22))</f>
        <v>0.99999999935254014</v>
      </c>
      <c r="L21">
        <f t="shared" si="1"/>
        <v>-6.4745986371050088E-10</v>
      </c>
      <c r="M21">
        <f>D21*D$78+E21*E$78+F21*F$78+G21*G$78+H21*H$78</f>
        <v>20.464864601182668</v>
      </c>
      <c r="N21">
        <f t="shared" ref="N21" si="36">IF(MAX(M20:M22) = M21,1,0)</f>
        <v>1</v>
      </c>
      <c r="O21">
        <f t="shared" si="2"/>
        <v>1</v>
      </c>
    </row>
    <row r="22" spans="1:15" s="1" customFormat="1" x14ac:dyDescent="0.25">
      <c r="A22" s="1">
        <v>4</v>
      </c>
      <c r="B22" s="1">
        <v>7</v>
      </c>
      <c r="C22" s="1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f t="shared" si="0"/>
        <v>-1.3862521516899162</v>
      </c>
      <c r="K22" s="1">
        <f t="shared" ref="K22" si="37">EXP(J22)/(EXP(J20)+EXP(J21)+EXP(J22))</f>
        <v>6.4745987202440864E-10</v>
      </c>
      <c r="L22" s="1">
        <f t="shared" si="1"/>
        <v>0</v>
      </c>
      <c r="M22" s="1">
        <f>D22*D$78+E22*E$78+F22*F$78+G22*G$78+H22*H$78</f>
        <v>-0.69309969615265565</v>
      </c>
      <c r="N22">
        <f t="shared" ref="N22" si="38">IF(MAX(M20:M22) = M22,1,0)</f>
        <v>0</v>
      </c>
      <c r="O22">
        <f t="shared" si="2"/>
        <v>0</v>
      </c>
    </row>
    <row r="23" spans="1:15" x14ac:dyDescent="0.25">
      <c r="A23">
        <v>4</v>
      </c>
      <c r="B23">
        <v>8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f t="shared" si="0"/>
        <v>-1.3863049110745216</v>
      </c>
      <c r="K23">
        <f t="shared" ref="K23" si="39">EXP(J23)/(EXP(J23)+EXP(J24)+EXP(J25))</f>
        <v>0.16666402890792689</v>
      </c>
      <c r="L23">
        <f t="shared" si="1"/>
        <v>0</v>
      </c>
      <c r="M23">
        <f>D23*D$78+E23*E$78+F23*F$78+G23*G$78+H23*H$78</f>
        <v>-0.69315245553726079</v>
      </c>
      <c r="N23">
        <f t="shared" ref="N23" si="40">IF(MAX(M23:M25) = M23,1,0)</f>
        <v>0</v>
      </c>
      <c r="O23">
        <f t="shared" si="2"/>
        <v>0</v>
      </c>
    </row>
    <row r="24" spans="1:15" x14ac:dyDescent="0.25">
      <c r="A24">
        <v>4</v>
      </c>
      <c r="B24">
        <v>8</v>
      </c>
      <c r="C24">
        <v>2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  <c r="K24">
        <f t="shared" ref="K24" si="41">EXP(J24)/(EXP(J23)+EXP(J24)+EXP(J25))</f>
        <v>0.66666314886058198</v>
      </c>
      <c r="L24">
        <f t="shared" si="1"/>
        <v>-0.40547038483121328</v>
      </c>
      <c r="M24">
        <f>D24*D$78+E24*E$78+F24*F$78+G24*G$78+H24*H$78</f>
        <v>0.69315245553726079</v>
      </c>
      <c r="N24">
        <f t="shared" ref="N24" si="42">IF(MAX(M23:M25) = M24,1,0)</f>
        <v>1</v>
      </c>
      <c r="O24">
        <f t="shared" si="2"/>
        <v>1</v>
      </c>
    </row>
    <row r="25" spans="1:15" s="1" customFormat="1" x14ac:dyDescent="0.25">
      <c r="A25" s="1">
        <v>4</v>
      </c>
      <c r="B25" s="1">
        <v>8</v>
      </c>
      <c r="C25" s="1">
        <v>3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f t="shared" si="0"/>
        <v>-1.3862521516899162</v>
      </c>
      <c r="K25" s="1">
        <f t="shared" ref="K25" si="43">EXP(J25)/(EXP(J23)+EXP(J24)+EXP(J25))</f>
        <v>0.16667282223149105</v>
      </c>
      <c r="L25" s="1">
        <f t="shared" si="1"/>
        <v>0</v>
      </c>
      <c r="M25" s="1">
        <f>D25*D$78+E25*E$78+F25*F$78+G25*G$78+H25*H$78</f>
        <v>-0.69309969615265565</v>
      </c>
      <c r="N25">
        <f t="shared" ref="N25" si="44">IF(MAX(M23:M25) = M25,1,0)</f>
        <v>0</v>
      </c>
      <c r="O25">
        <f t="shared" si="2"/>
        <v>0</v>
      </c>
    </row>
    <row r="26" spans="1:15" x14ac:dyDescent="0.25">
      <c r="A26">
        <v>5</v>
      </c>
      <c r="B26">
        <v>9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f t="shared" si="0"/>
        <v>-1.3863049110745216</v>
      </c>
      <c r="K26">
        <f t="shared" ref="K26" si="45">EXP(J26)/(EXP(J26)+EXP(J27)+EXP(J28))</f>
        <v>0.16666402890792689</v>
      </c>
      <c r="L26">
        <f t="shared" si="1"/>
        <v>0</v>
      </c>
      <c r="M26">
        <f>D26*D$78+E26*E$78+F26*F$78+G26*G$78+H26*H$78</f>
        <v>-0.69315245553726079</v>
      </c>
      <c r="N26">
        <f t="shared" ref="N26" si="46">IF(MAX(M26:M28) = M26,1,0)</f>
        <v>0</v>
      </c>
      <c r="O26">
        <f t="shared" si="2"/>
        <v>0</v>
      </c>
    </row>
    <row r="27" spans="1:15" x14ac:dyDescent="0.25">
      <c r="A27">
        <v>5</v>
      </c>
      <c r="B27">
        <v>9</v>
      </c>
      <c r="C27">
        <v>2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f t="shared" si="0"/>
        <v>0</v>
      </c>
      <c r="K27">
        <f t="shared" ref="K27" si="47">EXP(J27)/(EXP(J26)+EXP(J27)+EXP(J28))</f>
        <v>0.66666314886058198</v>
      </c>
      <c r="L27">
        <f t="shared" si="1"/>
        <v>0</v>
      </c>
      <c r="M27">
        <f>D27*D$78+E27*E$78+F27*F$78+G27*G$78+H27*H$78</f>
        <v>0.69315245553726079</v>
      </c>
      <c r="N27">
        <f t="shared" ref="N27" si="48">IF(MAX(M26:M28) = M27,1,0)</f>
        <v>1</v>
      </c>
      <c r="O27">
        <f t="shared" si="2"/>
        <v>0</v>
      </c>
    </row>
    <row r="28" spans="1:15" s="1" customFormat="1" x14ac:dyDescent="0.25">
      <c r="A28" s="1">
        <v>5</v>
      </c>
      <c r="B28" s="1">
        <v>9</v>
      </c>
      <c r="C28" s="1">
        <v>3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f t="shared" si="0"/>
        <v>-1.3862521516899162</v>
      </c>
      <c r="K28" s="1">
        <f t="shared" ref="K28" si="49">EXP(J28)/(EXP(J26)+EXP(J27)+EXP(J28))</f>
        <v>0.16667282223149105</v>
      </c>
      <c r="L28" s="1">
        <f t="shared" si="1"/>
        <v>-1.7917225365211296</v>
      </c>
      <c r="M28" s="1">
        <f>D28*D$78+E28*E$78+F28*F$78+G28*G$78+H28*H$78</f>
        <v>-0.69309969615265565</v>
      </c>
      <c r="N28">
        <f t="shared" ref="N28" si="50">IF(MAX(M26:M28) = M28,1,0)</f>
        <v>0</v>
      </c>
      <c r="O28">
        <f t="shared" si="2"/>
        <v>0</v>
      </c>
    </row>
    <row r="29" spans="1:15" x14ac:dyDescent="0.25">
      <c r="A29">
        <v>5</v>
      </c>
      <c r="B29">
        <v>10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f t="shared" si="0"/>
        <v>-21.158017056719927</v>
      </c>
      <c r="K29">
        <f t="shared" ref="K29" si="51">EXP(J29)/(EXP(J29)+EXP(J30)+EXP(J31))</f>
        <v>1.6766579068380662E-18</v>
      </c>
      <c r="L29">
        <f t="shared" si="1"/>
        <v>0</v>
      </c>
      <c r="M29">
        <f>D29*D$78+E29*E$78+F29*F$78+G29*G$78+H29*H$78</f>
        <v>-20.464864601182668</v>
      </c>
      <c r="N29">
        <f t="shared" ref="N29" si="52">IF(MAX(M29:M31) = M29,1,0)</f>
        <v>0</v>
      </c>
      <c r="O29">
        <f t="shared" si="2"/>
        <v>0</v>
      </c>
    </row>
    <row r="30" spans="1:15" x14ac:dyDescent="0.25">
      <c r="A30">
        <v>5</v>
      </c>
      <c r="B30">
        <v>10</v>
      </c>
      <c r="C30">
        <v>2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f t="shared" si="0"/>
        <v>19.771712145645406</v>
      </c>
      <c r="K30">
        <f t="shared" ref="K30" si="53">EXP(J30)/(EXP(J29)+EXP(J30)+EXP(J31))</f>
        <v>0.99999999935254014</v>
      </c>
      <c r="L30">
        <f t="shared" si="1"/>
        <v>-6.4745986371050088E-10</v>
      </c>
      <c r="M30">
        <f>D30*D$78+E30*E$78+F30*F$78+G30*G$78+H30*H$78</f>
        <v>20.464864601182668</v>
      </c>
      <c r="N30">
        <f t="shared" ref="N30" si="54">IF(MAX(M29:M31) = M30,1,0)</f>
        <v>1</v>
      </c>
      <c r="O30">
        <f t="shared" si="2"/>
        <v>1</v>
      </c>
    </row>
    <row r="31" spans="1:15" s="1" customFormat="1" x14ac:dyDescent="0.25">
      <c r="A31" s="1">
        <v>5</v>
      </c>
      <c r="B31" s="1">
        <v>10</v>
      </c>
      <c r="C31" s="1">
        <v>3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f t="shared" si="0"/>
        <v>-1.3862521516899162</v>
      </c>
      <c r="K31" s="1">
        <f t="shared" ref="K31" si="55">EXP(J31)/(EXP(J29)+EXP(J30)+EXP(J31))</f>
        <v>6.4745987202440864E-10</v>
      </c>
      <c r="L31" s="1">
        <f t="shared" si="1"/>
        <v>0</v>
      </c>
      <c r="M31" s="1">
        <f>D31*D$78+E31*E$78+F31*F$78+G31*G$78+H31*H$78</f>
        <v>-0.69309969615265565</v>
      </c>
      <c r="N31">
        <f t="shared" ref="N31" si="56">IF(MAX(M29:M31) = M31,1,0)</f>
        <v>0</v>
      </c>
      <c r="O31">
        <f t="shared" si="2"/>
        <v>0</v>
      </c>
    </row>
    <row r="32" spans="1:15" x14ac:dyDescent="0.25">
      <c r="A32">
        <v>6</v>
      </c>
      <c r="B32">
        <v>11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f t="shared" si="0"/>
        <v>-21.158017056719927</v>
      </c>
      <c r="K32">
        <f t="shared" ref="K32" si="57">EXP(J32)/(EXP(J32)+EXP(J33)+EXP(J34))</f>
        <v>1.6766579068380662E-18</v>
      </c>
      <c r="L32">
        <f t="shared" si="1"/>
        <v>0</v>
      </c>
      <c r="M32">
        <f>D32*D$78+E32*E$78+F32*F$78+G32*G$78+H32*H$78</f>
        <v>-20.464864601182668</v>
      </c>
      <c r="N32">
        <f t="shared" ref="N32" si="58">IF(MAX(M32:M34) = M32,1,0)</f>
        <v>0</v>
      </c>
      <c r="O32">
        <f t="shared" si="2"/>
        <v>0</v>
      </c>
    </row>
    <row r="33" spans="1:15" x14ac:dyDescent="0.25">
      <c r="A33">
        <v>6</v>
      </c>
      <c r="B33">
        <v>11</v>
      </c>
      <c r="C33">
        <v>2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f t="shared" si="0"/>
        <v>19.771712145645406</v>
      </c>
      <c r="K33">
        <f t="shared" ref="K33" si="59">EXP(J33)/(EXP(J32)+EXP(J33)+EXP(J34))</f>
        <v>0.99999999935254014</v>
      </c>
      <c r="L33">
        <f t="shared" si="1"/>
        <v>-6.4745986371050088E-10</v>
      </c>
      <c r="M33">
        <f>D33*D$78+E33*E$78+F33*F$78+G33*G$78+H33*H$78</f>
        <v>20.464864601182668</v>
      </c>
      <c r="N33">
        <f t="shared" ref="N33" si="60">IF(MAX(M32:M34) = M33,1,0)</f>
        <v>1</v>
      </c>
      <c r="O33">
        <f t="shared" si="2"/>
        <v>1</v>
      </c>
    </row>
    <row r="34" spans="1:15" s="1" customFormat="1" x14ac:dyDescent="0.25">
      <c r="A34" s="1">
        <v>6</v>
      </c>
      <c r="B34" s="1">
        <v>11</v>
      </c>
      <c r="C34" s="1">
        <v>3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f t="shared" si="0"/>
        <v>-1.3862521516899162</v>
      </c>
      <c r="K34" s="1">
        <f t="shared" ref="K34" si="61">EXP(J34)/(EXP(J32)+EXP(J33)+EXP(J34))</f>
        <v>6.4745987202440864E-10</v>
      </c>
      <c r="L34" s="1">
        <f t="shared" si="1"/>
        <v>0</v>
      </c>
      <c r="M34" s="1">
        <f>D34*D$78+E34*E$78+F34*F$78+G34*G$78+H34*H$78</f>
        <v>-0.69309969615265565</v>
      </c>
      <c r="N34">
        <f t="shared" ref="N34" si="62">IF(MAX(M32:M34) = M34,1,0)</f>
        <v>0</v>
      </c>
      <c r="O34">
        <f t="shared" si="2"/>
        <v>0</v>
      </c>
    </row>
    <row r="35" spans="1:15" x14ac:dyDescent="0.25">
      <c r="A35">
        <v>6</v>
      </c>
      <c r="B35">
        <v>12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f t="shared" si="0"/>
        <v>-1.3863049110745216</v>
      </c>
      <c r="K35">
        <f t="shared" ref="K35" si="63">EXP(J35)/(EXP(J35)+EXP(J36)+EXP(J37))</f>
        <v>0.16666402890792689</v>
      </c>
      <c r="L35">
        <f t="shared" si="1"/>
        <v>0</v>
      </c>
      <c r="M35">
        <f>D35*D$78+E35*E$78+F35*F$78+G35*G$78+H35*H$78</f>
        <v>-0.69315245553726079</v>
      </c>
      <c r="N35">
        <f t="shared" ref="N35" si="64">IF(MAX(M35:M37) = M35,1,0)</f>
        <v>0</v>
      </c>
      <c r="O35">
        <f t="shared" si="2"/>
        <v>0</v>
      </c>
    </row>
    <row r="36" spans="1:15" x14ac:dyDescent="0.25">
      <c r="A36">
        <v>6</v>
      </c>
      <c r="B36">
        <v>12</v>
      </c>
      <c r="C36">
        <v>2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f t="shared" si="0"/>
        <v>0</v>
      </c>
      <c r="K36">
        <f t="shared" ref="K36" si="65">EXP(J36)/(EXP(J35)+EXP(J36)+EXP(J37))</f>
        <v>0.66666314886058198</v>
      </c>
      <c r="L36">
        <f t="shared" si="1"/>
        <v>-0.40547038483121328</v>
      </c>
      <c r="M36">
        <f>D36*D$78+E36*E$78+F36*F$78+G36*G$78+H36*H$78</f>
        <v>0.69315245553726079</v>
      </c>
      <c r="N36">
        <f t="shared" ref="N36" si="66">IF(MAX(M35:M37) = M36,1,0)</f>
        <v>1</v>
      </c>
      <c r="O36">
        <f t="shared" si="2"/>
        <v>1</v>
      </c>
    </row>
    <row r="37" spans="1:15" s="1" customFormat="1" x14ac:dyDescent="0.25">
      <c r="A37" s="1">
        <v>6</v>
      </c>
      <c r="B37" s="1">
        <v>12</v>
      </c>
      <c r="C37" s="1">
        <v>3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f t="shared" si="0"/>
        <v>-1.3862521516899162</v>
      </c>
      <c r="K37" s="1">
        <f t="shared" ref="K37" si="67">EXP(J37)/(EXP(J35)+EXP(J36)+EXP(J37))</f>
        <v>0.16667282223149105</v>
      </c>
      <c r="L37" s="1">
        <f t="shared" si="1"/>
        <v>0</v>
      </c>
      <c r="M37" s="1">
        <f>D37*D$78+E37*E$78+F37*F$78+G37*G$78+H37*H$78</f>
        <v>-0.69309969615265565</v>
      </c>
      <c r="N37">
        <f t="shared" ref="N37" si="68">IF(MAX(M35:M37) = M37,1,0)</f>
        <v>0</v>
      </c>
      <c r="O37">
        <f t="shared" si="2"/>
        <v>0</v>
      </c>
    </row>
    <row r="38" spans="1:15" hidden="1" x14ac:dyDescent="0.25">
      <c r="D38">
        <f>D2*$I2</f>
        <v>0</v>
      </c>
      <c r="E38">
        <f t="shared" ref="E38:H38" si="69">E2*$I2</f>
        <v>0</v>
      </c>
      <c r="F38">
        <f t="shared" si="69"/>
        <v>0</v>
      </c>
      <c r="G38">
        <f t="shared" si="69"/>
        <v>0</v>
      </c>
      <c r="H38">
        <f t="shared" si="69"/>
        <v>0</v>
      </c>
      <c r="O38">
        <f t="shared" si="2"/>
        <v>0</v>
      </c>
    </row>
    <row r="39" spans="1:15" hidden="1" x14ac:dyDescent="0.25">
      <c r="D39">
        <f t="shared" ref="D39:H73" si="70">D3*$I3</f>
        <v>0</v>
      </c>
      <c r="E39">
        <f t="shared" si="70"/>
        <v>1</v>
      </c>
      <c r="F39">
        <f t="shared" si="70"/>
        <v>0</v>
      </c>
      <c r="G39">
        <f t="shared" si="70"/>
        <v>1</v>
      </c>
      <c r="H39">
        <f t="shared" si="70"/>
        <v>0</v>
      </c>
      <c r="O39">
        <f t="shared" si="2"/>
        <v>0</v>
      </c>
    </row>
    <row r="40" spans="1:15" hidden="1" x14ac:dyDescent="0.25">
      <c r="D40">
        <f t="shared" si="70"/>
        <v>0</v>
      </c>
      <c r="E40">
        <f t="shared" si="70"/>
        <v>0</v>
      </c>
      <c r="F40">
        <f t="shared" si="70"/>
        <v>0</v>
      </c>
      <c r="G40">
        <f t="shared" si="70"/>
        <v>0</v>
      </c>
      <c r="H40">
        <f t="shared" si="70"/>
        <v>0</v>
      </c>
      <c r="O40">
        <f t="shared" si="2"/>
        <v>0</v>
      </c>
    </row>
    <row r="41" spans="1:15" hidden="1" x14ac:dyDescent="0.25">
      <c r="D41">
        <f t="shared" si="70"/>
        <v>0</v>
      </c>
      <c r="E41">
        <f t="shared" si="70"/>
        <v>0</v>
      </c>
      <c r="F41">
        <f t="shared" si="70"/>
        <v>0</v>
      </c>
      <c r="G41">
        <f t="shared" si="70"/>
        <v>0</v>
      </c>
      <c r="H41">
        <f t="shared" si="70"/>
        <v>0</v>
      </c>
      <c r="O41">
        <f t="shared" si="2"/>
        <v>0</v>
      </c>
    </row>
    <row r="42" spans="1:15" hidden="1" x14ac:dyDescent="0.25">
      <c r="D42">
        <f t="shared" si="70"/>
        <v>0</v>
      </c>
      <c r="E42">
        <f t="shared" si="70"/>
        <v>1</v>
      </c>
      <c r="F42">
        <f t="shared" si="70"/>
        <v>1</v>
      </c>
      <c r="G42">
        <f t="shared" si="70"/>
        <v>0</v>
      </c>
      <c r="H42">
        <f t="shared" si="70"/>
        <v>0</v>
      </c>
      <c r="O42">
        <f t="shared" si="2"/>
        <v>0</v>
      </c>
    </row>
    <row r="43" spans="1:15" hidden="1" x14ac:dyDescent="0.25">
      <c r="D43">
        <f t="shared" si="70"/>
        <v>0</v>
      </c>
      <c r="E43">
        <f t="shared" si="70"/>
        <v>0</v>
      </c>
      <c r="F43">
        <f t="shared" si="70"/>
        <v>0</v>
      </c>
      <c r="G43">
        <f t="shared" si="70"/>
        <v>0</v>
      </c>
      <c r="H43">
        <f t="shared" si="70"/>
        <v>0</v>
      </c>
      <c r="O43">
        <f t="shared" si="2"/>
        <v>0</v>
      </c>
    </row>
    <row r="44" spans="1:15" hidden="1" x14ac:dyDescent="0.25">
      <c r="D44">
        <f t="shared" si="70"/>
        <v>0</v>
      </c>
      <c r="E44">
        <f t="shared" si="70"/>
        <v>0</v>
      </c>
      <c r="F44">
        <f t="shared" si="70"/>
        <v>0</v>
      </c>
      <c r="G44">
        <f t="shared" si="70"/>
        <v>0</v>
      </c>
      <c r="H44">
        <f t="shared" si="70"/>
        <v>0</v>
      </c>
      <c r="O44">
        <f t="shared" si="2"/>
        <v>0</v>
      </c>
    </row>
    <row r="45" spans="1:15" hidden="1" x14ac:dyDescent="0.25">
      <c r="D45">
        <f t="shared" si="70"/>
        <v>0</v>
      </c>
      <c r="E45">
        <f t="shared" si="70"/>
        <v>1</v>
      </c>
      <c r="F45">
        <f t="shared" si="70"/>
        <v>1</v>
      </c>
      <c r="G45">
        <f t="shared" si="70"/>
        <v>0</v>
      </c>
      <c r="H45">
        <f t="shared" si="70"/>
        <v>0</v>
      </c>
      <c r="O45">
        <f t="shared" si="2"/>
        <v>0</v>
      </c>
    </row>
    <row r="46" spans="1:15" hidden="1" x14ac:dyDescent="0.25">
      <c r="D46">
        <f t="shared" si="70"/>
        <v>0</v>
      </c>
      <c r="E46">
        <f t="shared" si="70"/>
        <v>0</v>
      </c>
      <c r="F46">
        <f t="shared" si="70"/>
        <v>0</v>
      </c>
      <c r="G46">
        <f t="shared" si="70"/>
        <v>0</v>
      </c>
      <c r="H46">
        <f t="shared" si="70"/>
        <v>0</v>
      </c>
      <c r="O46">
        <f t="shared" si="2"/>
        <v>0</v>
      </c>
    </row>
    <row r="47" spans="1:15" hidden="1" x14ac:dyDescent="0.25">
      <c r="D47">
        <f t="shared" si="70"/>
        <v>1</v>
      </c>
      <c r="E47">
        <f t="shared" si="70"/>
        <v>0</v>
      </c>
      <c r="F47">
        <f t="shared" si="70"/>
        <v>1</v>
      </c>
      <c r="G47">
        <f t="shared" si="70"/>
        <v>0</v>
      </c>
      <c r="H47">
        <f t="shared" si="70"/>
        <v>0</v>
      </c>
      <c r="O47">
        <f t="shared" si="2"/>
        <v>0</v>
      </c>
    </row>
    <row r="48" spans="1:15" hidden="1" x14ac:dyDescent="0.25">
      <c r="D48">
        <f t="shared" si="70"/>
        <v>0</v>
      </c>
      <c r="E48">
        <f t="shared" si="70"/>
        <v>0</v>
      </c>
      <c r="F48">
        <f t="shared" si="70"/>
        <v>0</v>
      </c>
      <c r="G48">
        <f t="shared" si="70"/>
        <v>0</v>
      </c>
      <c r="H48">
        <f t="shared" si="70"/>
        <v>0</v>
      </c>
      <c r="O48">
        <f t="shared" si="2"/>
        <v>0</v>
      </c>
    </row>
    <row r="49" spans="4:15" hidden="1" x14ac:dyDescent="0.25">
      <c r="D49">
        <f t="shared" si="70"/>
        <v>0</v>
      </c>
      <c r="E49">
        <f t="shared" si="70"/>
        <v>0</v>
      </c>
      <c r="F49">
        <f t="shared" si="70"/>
        <v>0</v>
      </c>
      <c r="G49">
        <f t="shared" si="70"/>
        <v>0</v>
      </c>
      <c r="H49">
        <f t="shared" si="70"/>
        <v>0</v>
      </c>
      <c r="O49">
        <f t="shared" si="2"/>
        <v>0</v>
      </c>
    </row>
    <row r="50" spans="4:15" hidden="1" x14ac:dyDescent="0.25">
      <c r="D50">
        <f t="shared" si="70"/>
        <v>0</v>
      </c>
      <c r="E50">
        <f t="shared" si="70"/>
        <v>0</v>
      </c>
      <c r="F50">
        <f t="shared" si="70"/>
        <v>0</v>
      </c>
      <c r="G50">
        <f t="shared" si="70"/>
        <v>0</v>
      </c>
      <c r="H50">
        <f t="shared" si="70"/>
        <v>0</v>
      </c>
      <c r="O50">
        <f t="shared" si="2"/>
        <v>0</v>
      </c>
    </row>
    <row r="51" spans="4:15" hidden="1" x14ac:dyDescent="0.25">
      <c r="D51">
        <f t="shared" si="70"/>
        <v>0</v>
      </c>
      <c r="E51">
        <f t="shared" si="70"/>
        <v>1</v>
      </c>
      <c r="F51">
        <f t="shared" si="70"/>
        <v>0</v>
      </c>
      <c r="G51">
        <f t="shared" si="70"/>
        <v>1</v>
      </c>
      <c r="H51">
        <f t="shared" si="70"/>
        <v>0</v>
      </c>
      <c r="O51">
        <f t="shared" si="2"/>
        <v>0</v>
      </c>
    </row>
    <row r="52" spans="4:15" hidden="1" x14ac:dyDescent="0.25">
      <c r="D52">
        <f t="shared" si="70"/>
        <v>0</v>
      </c>
      <c r="E52">
        <f t="shared" si="70"/>
        <v>0</v>
      </c>
      <c r="F52">
        <f t="shared" si="70"/>
        <v>0</v>
      </c>
      <c r="G52">
        <f t="shared" si="70"/>
        <v>0</v>
      </c>
      <c r="H52">
        <f t="shared" si="70"/>
        <v>0</v>
      </c>
      <c r="O52">
        <f t="shared" si="2"/>
        <v>0</v>
      </c>
    </row>
    <row r="53" spans="4:15" hidden="1" x14ac:dyDescent="0.25">
      <c r="D53">
        <f t="shared" si="70"/>
        <v>0</v>
      </c>
      <c r="E53">
        <f t="shared" si="70"/>
        <v>0</v>
      </c>
      <c r="F53">
        <f t="shared" si="70"/>
        <v>0</v>
      </c>
      <c r="G53">
        <f t="shared" si="70"/>
        <v>0</v>
      </c>
      <c r="H53">
        <f t="shared" si="70"/>
        <v>0</v>
      </c>
      <c r="O53">
        <f t="shared" si="2"/>
        <v>0</v>
      </c>
    </row>
    <row r="54" spans="4:15" hidden="1" x14ac:dyDescent="0.25">
      <c r="D54">
        <f t="shared" si="70"/>
        <v>0</v>
      </c>
      <c r="E54">
        <f t="shared" si="70"/>
        <v>1</v>
      </c>
      <c r="F54">
        <f t="shared" si="70"/>
        <v>1</v>
      </c>
      <c r="G54">
        <f t="shared" si="70"/>
        <v>0</v>
      </c>
      <c r="H54">
        <f t="shared" si="70"/>
        <v>0</v>
      </c>
      <c r="O54">
        <f t="shared" si="2"/>
        <v>0</v>
      </c>
    </row>
    <row r="55" spans="4:15" hidden="1" x14ac:dyDescent="0.25">
      <c r="D55">
        <f t="shared" si="70"/>
        <v>0</v>
      </c>
      <c r="E55">
        <f t="shared" si="70"/>
        <v>0</v>
      </c>
      <c r="F55">
        <f t="shared" si="70"/>
        <v>0</v>
      </c>
      <c r="G55">
        <f t="shared" si="70"/>
        <v>0</v>
      </c>
      <c r="H55">
        <f t="shared" si="70"/>
        <v>0</v>
      </c>
      <c r="O55">
        <f t="shared" si="2"/>
        <v>0</v>
      </c>
    </row>
    <row r="56" spans="4:15" hidden="1" x14ac:dyDescent="0.25">
      <c r="D56">
        <f t="shared" si="70"/>
        <v>0</v>
      </c>
      <c r="E56">
        <f t="shared" si="70"/>
        <v>0</v>
      </c>
      <c r="F56">
        <f t="shared" si="70"/>
        <v>0</v>
      </c>
      <c r="G56">
        <f t="shared" si="70"/>
        <v>0</v>
      </c>
      <c r="H56">
        <f t="shared" si="70"/>
        <v>0</v>
      </c>
      <c r="O56">
        <f t="shared" si="2"/>
        <v>0</v>
      </c>
    </row>
    <row r="57" spans="4:15" hidden="1" x14ac:dyDescent="0.25">
      <c r="D57">
        <f t="shared" si="70"/>
        <v>0</v>
      </c>
      <c r="E57">
        <f t="shared" si="70"/>
        <v>1</v>
      </c>
      <c r="F57">
        <f t="shared" si="70"/>
        <v>1</v>
      </c>
      <c r="G57">
        <f t="shared" si="70"/>
        <v>0</v>
      </c>
      <c r="H57">
        <f t="shared" si="70"/>
        <v>0</v>
      </c>
      <c r="O57">
        <f t="shared" si="2"/>
        <v>0</v>
      </c>
    </row>
    <row r="58" spans="4:15" hidden="1" x14ac:dyDescent="0.25">
      <c r="D58">
        <f t="shared" si="70"/>
        <v>0</v>
      </c>
      <c r="E58">
        <f t="shared" si="70"/>
        <v>0</v>
      </c>
      <c r="F58">
        <f t="shared" si="70"/>
        <v>0</v>
      </c>
      <c r="G58">
        <f t="shared" si="70"/>
        <v>0</v>
      </c>
      <c r="H58">
        <f t="shared" si="70"/>
        <v>0</v>
      </c>
      <c r="O58">
        <f t="shared" si="2"/>
        <v>0</v>
      </c>
    </row>
    <row r="59" spans="4:15" hidden="1" x14ac:dyDescent="0.25">
      <c r="D59">
        <f t="shared" si="70"/>
        <v>0</v>
      </c>
      <c r="E59">
        <f t="shared" si="70"/>
        <v>0</v>
      </c>
      <c r="F59">
        <f t="shared" si="70"/>
        <v>0</v>
      </c>
      <c r="G59">
        <f t="shared" si="70"/>
        <v>0</v>
      </c>
      <c r="H59">
        <f t="shared" si="70"/>
        <v>0</v>
      </c>
      <c r="O59">
        <f t="shared" si="2"/>
        <v>0</v>
      </c>
    </row>
    <row r="60" spans="4:15" hidden="1" x14ac:dyDescent="0.25">
      <c r="D60">
        <f t="shared" si="70"/>
        <v>0</v>
      </c>
      <c r="E60">
        <f t="shared" si="70"/>
        <v>1</v>
      </c>
      <c r="F60">
        <f t="shared" si="70"/>
        <v>0</v>
      </c>
      <c r="G60">
        <f t="shared" si="70"/>
        <v>1</v>
      </c>
      <c r="H60">
        <f t="shared" si="70"/>
        <v>0</v>
      </c>
      <c r="O60">
        <f t="shared" si="2"/>
        <v>0</v>
      </c>
    </row>
    <row r="61" spans="4:15" hidden="1" x14ac:dyDescent="0.25">
      <c r="D61">
        <f t="shared" si="70"/>
        <v>0</v>
      </c>
      <c r="E61">
        <f t="shared" si="70"/>
        <v>0</v>
      </c>
      <c r="F61">
        <f t="shared" si="70"/>
        <v>0</v>
      </c>
      <c r="G61">
        <f t="shared" si="70"/>
        <v>0</v>
      </c>
      <c r="H61">
        <f t="shared" si="70"/>
        <v>0</v>
      </c>
      <c r="O61">
        <f t="shared" si="2"/>
        <v>0</v>
      </c>
    </row>
    <row r="62" spans="4:15" hidden="1" x14ac:dyDescent="0.25">
      <c r="D62">
        <f t="shared" si="70"/>
        <v>0</v>
      </c>
      <c r="E62">
        <f t="shared" si="70"/>
        <v>0</v>
      </c>
      <c r="F62">
        <f t="shared" si="70"/>
        <v>0</v>
      </c>
      <c r="G62">
        <f t="shared" si="70"/>
        <v>0</v>
      </c>
      <c r="H62">
        <f t="shared" si="70"/>
        <v>0</v>
      </c>
      <c r="O62">
        <f t="shared" si="2"/>
        <v>0</v>
      </c>
    </row>
    <row r="63" spans="4:15" hidden="1" x14ac:dyDescent="0.25">
      <c r="D63">
        <f t="shared" si="70"/>
        <v>0</v>
      </c>
      <c r="E63">
        <f t="shared" si="70"/>
        <v>0</v>
      </c>
      <c r="F63">
        <f t="shared" si="70"/>
        <v>0</v>
      </c>
      <c r="G63">
        <f t="shared" si="70"/>
        <v>0</v>
      </c>
      <c r="H63">
        <f t="shared" si="70"/>
        <v>0</v>
      </c>
      <c r="O63">
        <f t="shared" si="2"/>
        <v>0</v>
      </c>
    </row>
    <row r="64" spans="4:15" hidden="1" x14ac:dyDescent="0.25">
      <c r="D64">
        <f t="shared" si="70"/>
        <v>0</v>
      </c>
      <c r="E64">
        <f t="shared" si="70"/>
        <v>0</v>
      </c>
      <c r="F64">
        <f t="shared" si="70"/>
        <v>0</v>
      </c>
      <c r="G64">
        <f t="shared" si="70"/>
        <v>0</v>
      </c>
      <c r="H64">
        <f t="shared" si="70"/>
        <v>1</v>
      </c>
      <c r="O64">
        <f t="shared" si="2"/>
        <v>0</v>
      </c>
    </row>
    <row r="65" spans="1:15" hidden="1" x14ac:dyDescent="0.25">
      <c r="D65">
        <f t="shared" si="70"/>
        <v>0</v>
      </c>
      <c r="E65">
        <f t="shared" si="70"/>
        <v>0</v>
      </c>
      <c r="F65">
        <f t="shared" si="70"/>
        <v>0</v>
      </c>
      <c r="G65">
        <f t="shared" si="70"/>
        <v>0</v>
      </c>
      <c r="H65">
        <f t="shared" si="70"/>
        <v>0</v>
      </c>
      <c r="O65">
        <f t="shared" si="2"/>
        <v>0</v>
      </c>
    </row>
    <row r="66" spans="1:15" hidden="1" x14ac:dyDescent="0.25">
      <c r="D66">
        <f t="shared" si="70"/>
        <v>0</v>
      </c>
      <c r="E66">
        <f t="shared" si="70"/>
        <v>1</v>
      </c>
      <c r="F66">
        <f t="shared" si="70"/>
        <v>1</v>
      </c>
      <c r="G66">
        <f t="shared" si="70"/>
        <v>0</v>
      </c>
      <c r="H66">
        <f t="shared" si="70"/>
        <v>0</v>
      </c>
      <c r="O66">
        <f t="shared" si="2"/>
        <v>0</v>
      </c>
    </row>
    <row r="67" spans="1:15" hidden="1" x14ac:dyDescent="0.25">
      <c r="D67">
        <f t="shared" si="70"/>
        <v>0</v>
      </c>
      <c r="E67">
        <f t="shared" si="70"/>
        <v>0</v>
      </c>
      <c r="F67">
        <f t="shared" si="70"/>
        <v>0</v>
      </c>
      <c r="G67">
        <f t="shared" si="70"/>
        <v>0</v>
      </c>
      <c r="H67">
        <f t="shared" si="70"/>
        <v>0</v>
      </c>
      <c r="O67">
        <f t="shared" ref="O67:O73" si="71">N67*I67</f>
        <v>0</v>
      </c>
    </row>
    <row r="68" spans="1:15" hidden="1" x14ac:dyDescent="0.25">
      <c r="D68">
        <f t="shared" si="70"/>
        <v>0</v>
      </c>
      <c r="E68">
        <f t="shared" si="70"/>
        <v>0</v>
      </c>
      <c r="F68">
        <f t="shared" si="70"/>
        <v>0</v>
      </c>
      <c r="G68">
        <f t="shared" si="70"/>
        <v>0</v>
      </c>
      <c r="H68">
        <f t="shared" si="70"/>
        <v>0</v>
      </c>
      <c r="O68">
        <f t="shared" si="71"/>
        <v>0</v>
      </c>
    </row>
    <row r="69" spans="1:15" hidden="1" x14ac:dyDescent="0.25">
      <c r="D69">
        <f t="shared" si="70"/>
        <v>0</v>
      </c>
      <c r="E69">
        <f t="shared" si="70"/>
        <v>1</v>
      </c>
      <c r="F69">
        <f t="shared" si="70"/>
        <v>1</v>
      </c>
      <c r="G69">
        <f t="shared" si="70"/>
        <v>0</v>
      </c>
      <c r="H69">
        <f t="shared" si="70"/>
        <v>0</v>
      </c>
      <c r="O69">
        <f t="shared" si="71"/>
        <v>0</v>
      </c>
    </row>
    <row r="70" spans="1:15" hidden="1" x14ac:dyDescent="0.25">
      <c r="D70">
        <f t="shared" si="70"/>
        <v>0</v>
      </c>
      <c r="E70">
        <f t="shared" si="70"/>
        <v>0</v>
      </c>
      <c r="F70">
        <f t="shared" si="70"/>
        <v>0</v>
      </c>
      <c r="G70">
        <f t="shared" si="70"/>
        <v>0</v>
      </c>
      <c r="H70">
        <f t="shared" si="70"/>
        <v>0</v>
      </c>
      <c r="O70">
        <f t="shared" si="71"/>
        <v>0</v>
      </c>
    </row>
    <row r="71" spans="1:15" hidden="1" x14ac:dyDescent="0.25">
      <c r="D71">
        <f t="shared" si="70"/>
        <v>0</v>
      </c>
      <c r="E71">
        <f t="shared" si="70"/>
        <v>0</v>
      </c>
      <c r="F71">
        <f t="shared" si="70"/>
        <v>0</v>
      </c>
      <c r="G71">
        <f t="shared" si="70"/>
        <v>0</v>
      </c>
      <c r="H71">
        <f t="shared" si="70"/>
        <v>0</v>
      </c>
      <c r="O71">
        <f t="shared" si="71"/>
        <v>0</v>
      </c>
    </row>
    <row r="72" spans="1:15" hidden="1" x14ac:dyDescent="0.25">
      <c r="D72">
        <f t="shared" si="70"/>
        <v>0</v>
      </c>
      <c r="E72">
        <f t="shared" si="70"/>
        <v>1</v>
      </c>
      <c r="F72">
        <f t="shared" si="70"/>
        <v>0</v>
      </c>
      <c r="G72">
        <f t="shared" si="70"/>
        <v>1</v>
      </c>
      <c r="H72">
        <f t="shared" si="70"/>
        <v>0</v>
      </c>
      <c r="O72">
        <f t="shared" si="71"/>
        <v>0</v>
      </c>
    </row>
    <row r="73" spans="1:15" hidden="1" x14ac:dyDescent="0.25">
      <c r="D73">
        <f t="shared" si="70"/>
        <v>0</v>
      </c>
      <c r="E73">
        <f t="shared" si="70"/>
        <v>0</v>
      </c>
      <c r="F73">
        <f t="shared" si="70"/>
        <v>0</v>
      </c>
      <c r="G73">
        <f t="shared" si="70"/>
        <v>0</v>
      </c>
      <c r="H73">
        <f t="shared" si="70"/>
        <v>0</v>
      </c>
      <c r="O73">
        <f t="shared" si="71"/>
        <v>0</v>
      </c>
    </row>
    <row r="74" spans="1:15" x14ac:dyDescent="0.25">
      <c r="A74" t="s">
        <v>10</v>
      </c>
      <c r="D74">
        <f>SUM(D38:D73)</f>
        <v>1</v>
      </c>
      <c r="E74">
        <f t="shared" ref="E74:H74" si="72">SUM(E38:E73)</f>
        <v>10</v>
      </c>
      <c r="F74">
        <f t="shared" si="72"/>
        <v>7</v>
      </c>
      <c r="G74">
        <f t="shared" si="72"/>
        <v>4</v>
      </c>
      <c r="H74">
        <f t="shared" si="72"/>
        <v>1</v>
      </c>
      <c r="L74">
        <f>SUM(L2:L37)</f>
        <v>-5.2053793756364772</v>
      </c>
      <c r="O74">
        <f>SUM(O2:O37)/12</f>
        <v>0.83333333333333337</v>
      </c>
    </row>
    <row r="75" spans="1:15" x14ac:dyDescent="0.25">
      <c r="A75" t="s">
        <v>11</v>
      </c>
      <c r="D75" s="2">
        <f>D74/12</f>
        <v>8.3333333333333329E-2</v>
      </c>
      <c r="E75" s="2">
        <f t="shared" ref="E75:H75" si="73">E74/12</f>
        <v>0.83333333333333337</v>
      </c>
      <c r="F75" s="2">
        <f t="shared" si="73"/>
        <v>0.58333333333333337</v>
      </c>
      <c r="G75" s="2">
        <f t="shared" si="73"/>
        <v>0.33333333333333331</v>
      </c>
      <c r="H75" s="2">
        <f t="shared" si="73"/>
        <v>8.3333333333333329E-2</v>
      </c>
    </row>
    <row r="76" spans="1:15" x14ac:dyDescent="0.25">
      <c r="A76" t="s">
        <v>12</v>
      </c>
      <c r="C76" t="s">
        <v>16</v>
      </c>
      <c r="D76">
        <v>-21.158017056719927</v>
      </c>
      <c r="E76">
        <v>0</v>
      </c>
      <c r="F76">
        <v>19.771712145645406</v>
      </c>
      <c r="G76">
        <v>0</v>
      </c>
      <c r="H76">
        <v>-1.3862521516899162</v>
      </c>
    </row>
    <row r="77" spans="1:15" x14ac:dyDescent="0.25">
      <c r="D77">
        <v>-14.419</v>
      </c>
      <c r="E77">
        <v>0</v>
      </c>
      <c r="F77">
        <v>13.032999999999999</v>
      </c>
      <c r="G77">
        <v>0</v>
      </c>
      <c r="H77">
        <v>-1.3859999999999999</v>
      </c>
    </row>
    <row r="78" spans="1:15" x14ac:dyDescent="0.25">
      <c r="C78" t="s">
        <v>17</v>
      </c>
      <c r="D78">
        <f>D76-AVERAGE(D76:E76)</f>
        <v>-10.579008528359964</v>
      </c>
      <c r="E78">
        <f>E76-AVERAGE(D76:E76)</f>
        <v>10.579008528359964</v>
      </c>
      <c r="F78">
        <f>F76-AVERAGE(F76:G76)</f>
        <v>9.885856072822703</v>
      </c>
      <c r="G78">
        <f>G76-AVERAGE(F76:G76)</f>
        <v>-9.885856072822703</v>
      </c>
      <c r="H78">
        <f>H76+G78+E78</f>
        <v>-0.69309969615265565</v>
      </c>
    </row>
    <row r="79" spans="1:15" x14ac:dyDescent="0.25">
      <c r="D79">
        <f>EXP(D76)</f>
        <v>6.4742571376028957E-10</v>
      </c>
    </row>
    <row r="80" spans="1:15" x14ac:dyDescent="0.25">
      <c r="C80" t="s">
        <v>18</v>
      </c>
      <c r="D80">
        <f>-2*(-13.183-L74)</f>
        <v>15.955241248727045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10" sqref="F10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</v>
      </c>
      <c r="I1" s="1" t="s">
        <v>21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1</v>
      </c>
      <c r="C3">
        <v>2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5">
      <c r="A4" s="1">
        <v>1</v>
      </c>
      <c r="B4" s="1">
        <v>1</v>
      </c>
      <c r="C4" s="1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</row>
    <row r="5" spans="1:9" x14ac:dyDescent="0.25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</row>
    <row r="6" spans="1:9" x14ac:dyDescent="0.25">
      <c r="A6">
        <v>1</v>
      </c>
      <c r="B6">
        <v>2</v>
      </c>
      <c r="C6">
        <v>2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</row>
    <row r="7" spans="1:9" x14ac:dyDescent="0.25">
      <c r="A7" s="1">
        <v>1</v>
      </c>
      <c r="B7" s="1">
        <v>2</v>
      </c>
      <c r="C7" s="1">
        <v>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</row>
    <row r="8" spans="1:9" x14ac:dyDescent="0.25">
      <c r="A8">
        <v>2</v>
      </c>
      <c r="B8">
        <v>3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</row>
    <row r="9" spans="1:9" x14ac:dyDescent="0.25">
      <c r="A9">
        <v>2</v>
      </c>
      <c r="B9">
        <v>3</v>
      </c>
      <c r="C9">
        <v>2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</row>
    <row r="10" spans="1:9" x14ac:dyDescent="0.25">
      <c r="A10" s="1">
        <v>2</v>
      </c>
      <c r="B10" s="1">
        <v>3</v>
      </c>
      <c r="C10" s="1">
        <v>3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</row>
    <row r="11" spans="1:9" x14ac:dyDescent="0.25">
      <c r="A11">
        <v>2</v>
      </c>
      <c r="B11">
        <v>4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</row>
    <row r="12" spans="1:9" x14ac:dyDescent="0.25">
      <c r="A12">
        <v>2</v>
      </c>
      <c r="B12">
        <v>4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</row>
    <row r="13" spans="1:9" x14ac:dyDescent="0.25">
      <c r="A13" s="1">
        <v>2</v>
      </c>
      <c r="B13" s="1">
        <v>4</v>
      </c>
      <c r="C13" s="1">
        <v>3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</row>
    <row r="14" spans="1:9" x14ac:dyDescent="0.25">
      <c r="A14">
        <v>3</v>
      </c>
      <c r="B14">
        <v>5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</row>
    <row r="15" spans="1:9" x14ac:dyDescent="0.25">
      <c r="A15">
        <v>3</v>
      </c>
      <c r="B15">
        <v>5</v>
      </c>
      <c r="C15">
        <v>2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</row>
    <row r="16" spans="1:9" x14ac:dyDescent="0.25">
      <c r="A16" s="1">
        <v>3</v>
      </c>
      <c r="B16" s="1">
        <v>5</v>
      </c>
      <c r="C16" s="1">
        <v>3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</row>
    <row r="17" spans="1:9" x14ac:dyDescent="0.25">
      <c r="A17">
        <v>3</v>
      </c>
      <c r="B17">
        <v>6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 x14ac:dyDescent="0.25">
      <c r="A18">
        <v>3</v>
      </c>
      <c r="B18">
        <v>6</v>
      </c>
      <c r="C18">
        <v>2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</row>
    <row r="19" spans="1:9" x14ac:dyDescent="0.25">
      <c r="A19" s="1">
        <v>3</v>
      </c>
      <c r="B19" s="1">
        <v>6</v>
      </c>
      <c r="C19" s="1">
        <v>3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</row>
    <row r="20" spans="1:9" x14ac:dyDescent="0.25">
      <c r="A20">
        <v>4</v>
      </c>
      <c r="B20">
        <v>7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</row>
    <row r="21" spans="1:9" x14ac:dyDescent="0.25">
      <c r="A21">
        <v>4</v>
      </c>
      <c r="B21">
        <v>7</v>
      </c>
      <c r="C21">
        <v>2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</row>
    <row r="22" spans="1:9" x14ac:dyDescent="0.25">
      <c r="A22" s="1">
        <v>4</v>
      </c>
      <c r="B22" s="1">
        <v>7</v>
      </c>
      <c r="C22" s="1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</row>
    <row r="23" spans="1:9" x14ac:dyDescent="0.25">
      <c r="A23">
        <v>4</v>
      </c>
      <c r="B23">
        <v>8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25">
      <c r="A24">
        <v>4</v>
      </c>
      <c r="B24">
        <v>8</v>
      </c>
      <c r="C24">
        <v>2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</row>
    <row r="25" spans="1:9" x14ac:dyDescent="0.25">
      <c r="A25" s="1">
        <v>4</v>
      </c>
      <c r="B25" s="1">
        <v>8</v>
      </c>
      <c r="C25" s="1">
        <v>3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</row>
    <row r="26" spans="1:9" x14ac:dyDescent="0.25">
      <c r="A26">
        <v>5</v>
      </c>
      <c r="B26">
        <v>9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</row>
    <row r="27" spans="1:9" x14ac:dyDescent="0.25">
      <c r="A27">
        <v>5</v>
      </c>
      <c r="B27">
        <v>9</v>
      </c>
      <c r="C27">
        <v>2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</row>
    <row r="28" spans="1:9" x14ac:dyDescent="0.25">
      <c r="A28" s="1">
        <v>5</v>
      </c>
      <c r="B28" s="1">
        <v>9</v>
      </c>
      <c r="C28" s="1">
        <v>3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</row>
    <row r="29" spans="1:9" x14ac:dyDescent="0.25">
      <c r="A29">
        <v>5</v>
      </c>
      <c r="B29">
        <v>10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</row>
    <row r="30" spans="1:9" x14ac:dyDescent="0.25">
      <c r="A30">
        <v>5</v>
      </c>
      <c r="B30">
        <v>10</v>
      </c>
      <c r="C30">
        <v>2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</row>
    <row r="31" spans="1:9" x14ac:dyDescent="0.25">
      <c r="A31" s="1">
        <v>5</v>
      </c>
      <c r="B31" s="1">
        <v>10</v>
      </c>
      <c r="C31" s="1">
        <v>3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</row>
    <row r="32" spans="1:9" x14ac:dyDescent="0.25">
      <c r="A32">
        <v>6</v>
      </c>
      <c r="B32">
        <v>11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</row>
    <row r="33" spans="1:9" x14ac:dyDescent="0.25">
      <c r="A33">
        <v>6</v>
      </c>
      <c r="B33">
        <v>11</v>
      </c>
      <c r="C33">
        <v>2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</row>
    <row r="34" spans="1:9" x14ac:dyDescent="0.25">
      <c r="A34" s="1">
        <v>6</v>
      </c>
      <c r="B34" s="1">
        <v>11</v>
      </c>
      <c r="C34" s="1">
        <v>3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</row>
    <row r="35" spans="1:9" x14ac:dyDescent="0.25">
      <c r="A35">
        <v>6</v>
      </c>
      <c r="B35">
        <v>12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</row>
    <row r="36" spans="1:9" x14ac:dyDescent="0.25">
      <c r="A36">
        <v>6</v>
      </c>
      <c r="B36">
        <v>12</v>
      </c>
      <c r="C36">
        <v>2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</row>
    <row r="37" spans="1:9" x14ac:dyDescent="0.25">
      <c r="A37" s="1">
        <v>6</v>
      </c>
      <c r="B37" s="1">
        <v>12</v>
      </c>
      <c r="C37" s="1">
        <v>3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Josch-BIG</dc:creator>
  <cp:lastModifiedBy>Josch-BIG</cp:lastModifiedBy>
  <dcterms:created xsi:type="dcterms:W3CDTF">2020-04-15T11:10:37Z</dcterms:created>
  <dcterms:modified xsi:type="dcterms:W3CDTF">2020-04-15T15:36:40Z</dcterms:modified>
</cp:coreProperties>
</file>