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MariaLopez/Desktop/Proteinuria gatos/"/>
    </mc:Choice>
  </mc:AlternateContent>
  <xr:revisionPtr revIDLastSave="0" documentId="13_ncr:1_{15EA3A50-4579-B145-BE95-4118226D66B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 base" sheetId="1" r:id="rId1"/>
    <sheet name="Results Summary" sheetId="2" r:id="rId2"/>
    <sheet name="Hoja1" sheetId="3" r:id="rId3"/>
  </sheets>
  <definedNames>
    <definedName name="_xlnm._FilterDatabase" localSheetId="0" hidden="1">'Data base'!$A$1:$AJ$113</definedName>
    <definedName name="_xlnm._FilterDatabase" localSheetId="1" hidden="1">'Results Summary'!#REF!</definedName>
    <definedName name="AL">'Data base'!$D$6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4" i="1" l="1"/>
  <c r="I38" i="2" l="1"/>
  <c r="I37" i="2"/>
  <c r="I36" i="2"/>
  <c r="I35" i="2"/>
  <c r="M24" i="2" l="1"/>
  <c r="M25" i="2"/>
  <c r="M26" i="2"/>
  <c r="M27" i="2"/>
  <c r="M28" i="2"/>
  <c r="M29" i="2"/>
  <c r="M30" i="2"/>
  <c r="M23" i="2"/>
  <c r="K24" i="2"/>
  <c r="K25" i="2"/>
  <c r="K26" i="2"/>
  <c r="K27" i="2"/>
  <c r="K28" i="2"/>
  <c r="K29" i="2"/>
  <c r="K30" i="2"/>
  <c r="K23" i="2"/>
  <c r="I34" i="2"/>
  <c r="J104" i="2"/>
  <c r="H104" i="2"/>
  <c r="F104" i="2"/>
  <c r="D104" i="2"/>
  <c r="L90" i="2"/>
  <c r="J103" i="2"/>
  <c r="J102" i="2"/>
  <c r="J101" i="2"/>
  <c r="J100" i="2"/>
  <c r="J99" i="2"/>
  <c r="J98" i="2"/>
  <c r="H78" i="2"/>
  <c r="J86" i="2"/>
  <c r="H86" i="2"/>
  <c r="F86" i="2"/>
  <c r="J85" i="2"/>
  <c r="H85" i="2"/>
  <c r="F85" i="2"/>
  <c r="J84" i="2"/>
  <c r="H84" i="2"/>
  <c r="F84" i="2"/>
  <c r="J83" i="2"/>
  <c r="H83" i="2"/>
  <c r="F83" i="2"/>
  <c r="J80" i="2"/>
  <c r="J79" i="2"/>
  <c r="J78" i="2"/>
  <c r="J77" i="2"/>
  <c r="H80" i="2"/>
  <c r="H79" i="2"/>
  <c r="H77" i="2"/>
  <c r="F80" i="2"/>
  <c r="F79" i="2"/>
  <c r="F78" i="2"/>
  <c r="F77" i="2"/>
  <c r="D86" i="2"/>
  <c r="D85" i="2"/>
  <c r="D84" i="2"/>
  <c r="D83" i="2"/>
  <c r="D80" i="2"/>
  <c r="D79" i="2"/>
  <c r="D78" i="2"/>
  <c r="D77" i="2"/>
  <c r="D74" i="2"/>
  <c r="D73" i="2"/>
  <c r="D70" i="2"/>
  <c r="D69" i="2"/>
  <c r="E22" i="2" l="1"/>
  <c r="E20" i="2"/>
  <c r="D11" i="2"/>
  <c r="H99" i="2"/>
  <c r="H100" i="2"/>
  <c r="H101" i="2"/>
  <c r="H102" i="2"/>
  <c r="H103" i="2"/>
  <c r="J90" i="2"/>
  <c r="H98" i="2"/>
  <c r="F99" i="2"/>
  <c r="F100" i="2"/>
  <c r="F101" i="2"/>
  <c r="F102" i="2"/>
  <c r="F103" i="2"/>
  <c r="H90" i="2"/>
  <c r="F98" i="2"/>
  <c r="D99" i="2"/>
  <c r="D100" i="2"/>
  <c r="D101" i="2"/>
  <c r="D102" i="2"/>
  <c r="D103" i="2"/>
  <c r="F90" i="2"/>
  <c r="D98" i="2"/>
  <c r="D34" i="2"/>
  <c r="D35" i="2"/>
  <c r="D36" i="2"/>
  <c r="D33" i="2"/>
  <c r="D50" i="2"/>
  <c r="D49" i="2"/>
  <c r="J46" i="2"/>
  <c r="J47" i="2"/>
  <c r="J48" i="2"/>
  <c r="J49" i="2"/>
  <c r="J50" i="2"/>
  <c r="J51" i="2"/>
  <c r="J52" i="2"/>
  <c r="J45" i="2"/>
  <c r="I46" i="2"/>
  <c r="I47" i="2"/>
  <c r="I48" i="2"/>
  <c r="I49" i="2"/>
  <c r="I50" i="2"/>
  <c r="I51" i="2"/>
  <c r="I52" i="2"/>
  <c r="I45" i="2"/>
  <c r="I42" i="2"/>
  <c r="I41" i="2"/>
  <c r="D43" i="2"/>
  <c r="D42" i="2"/>
  <c r="D41" i="2"/>
  <c r="I24" i="2"/>
  <c r="I25" i="2"/>
  <c r="I26" i="2"/>
  <c r="I27" i="2"/>
  <c r="I28" i="2"/>
  <c r="I29" i="2"/>
  <c r="I30" i="2"/>
  <c r="I23" i="2"/>
  <c r="I20" i="2"/>
  <c r="I19" i="2"/>
  <c r="D30" i="2"/>
  <c r="D29" i="2"/>
  <c r="E21" i="2"/>
  <c r="K14" i="2"/>
  <c r="I14" i="2"/>
  <c r="K13" i="2"/>
  <c r="I13" i="2"/>
  <c r="I9" i="2"/>
  <c r="I8" i="2"/>
  <c r="D7" i="2"/>
  <c r="D8" i="2"/>
  <c r="D9" i="2"/>
  <c r="D10" i="2"/>
  <c r="D12" i="2"/>
  <c r="D13" i="2"/>
  <c r="D14" i="2"/>
  <c r="D15" i="2"/>
  <c r="D16" i="2"/>
  <c r="AM115" i="1"/>
</calcChain>
</file>

<file path=xl/sharedStrings.xml><?xml version="1.0" encoding="utf-8"?>
<sst xmlns="http://schemas.openxmlformats.org/spreadsheetml/2006/main" count="1949" uniqueCount="804">
  <si>
    <t>Other controls</t>
    <phoneticPr fontId="1" type="noConversion"/>
  </si>
  <si>
    <t>Ttmt3</t>
    <phoneticPr fontId="1" type="noConversion"/>
  </si>
  <si>
    <t>USG1</t>
    <phoneticPr fontId="1" type="noConversion"/>
  </si>
  <si>
    <t>BP1</t>
    <phoneticPr fontId="1" type="noConversion"/>
  </si>
  <si>
    <t>Biochem1</t>
    <phoneticPr fontId="1" type="noConversion"/>
  </si>
  <si>
    <t>Date of death</t>
    <phoneticPr fontId="1" type="noConversion"/>
  </si>
  <si>
    <t>Urine culture1</t>
    <phoneticPr fontId="1" type="noConversion"/>
  </si>
  <si>
    <t>Clinical signs1</t>
    <phoneticPr fontId="1" type="noConversion"/>
  </si>
  <si>
    <t>TP1</t>
    <phoneticPr fontId="1" type="noConversion"/>
  </si>
  <si>
    <t>Alb 1</t>
    <phoneticPr fontId="1" type="noConversion"/>
  </si>
  <si>
    <t>Crea BQ1</t>
    <phoneticPr fontId="1" type="noConversion"/>
  </si>
  <si>
    <t>Crea HCV1</t>
    <phoneticPr fontId="1" type="noConversion"/>
  </si>
  <si>
    <t>Duration of clinical signs</t>
    <phoneticPr fontId="1" type="noConversion"/>
  </si>
  <si>
    <t>Ttmt 1</t>
    <phoneticPr fontId="1" type="noConversion"/>
  </si>
  <si>
    <t>Ttmt 2</t>
    <phoneticPr fontId="1" type="noConversion"/>
  </si>
  <si>
    <t>Follow-up time (d)</t>
    <phoneticPr fontId="1" type="noConversion"/>
  </si>
  <si>
    <t>Date 3</t>
    <phoneticPr fontId="1" type="noConversion"/>
  </si>
  <si>
    <t>UPCR3</t>
    <phoneticPr fontId="1" type="noConversion"/>
  </si>
  <si>
    <t>Crea BQ3</t>
    <phoneticPr fontId="1" type="noConversion"/>
  </si>
  <si>
    <t>Crea HCV3</t>
    <phoneticPr fontId="1" type="noConversion"/>
  </si>
  <si>
    <t>Urea3</t>
    <phoneticPr fontId="1" type="noConversion"/>
  </si>
  <si>
    <t>K3</t>
    <phoneticPr fontId="1" type="noConversion"/>
  </si>
  <si>
    <t>Phos3</t>
    <phoneticPr fontId="1" type="noConversion"/>
  </si>
  <si>
    <t>TP3</t>
    <phoneticPr fontId="1" type="noConversion"/>
  </si>
  <si>
    <t>Alb 3</t>
    <phoneticPr fontId="1" type="noConversion"/>
  </si>
  <si>
    <t>Biochem3</t>
    <phoneticPr fontId="1" type="noConversion"/>
  </si>
  <si>
    <t>BP3</t>
    <phoneticPr fontId="1" type="noConversion"/>
  </si>
  <si>
    <t>USG3</t>
    <phoneticPr fontId="1" type="noConversion"/>
  </si>
  <si>
    <t>UA3</t>
    <phoneticPr fontId="1" type="noConversion"/>
  </si>
  <si>
    <t>Clinical signs3</t>
    <phoneticPr fontId="1" type="noConversion"/>
  </si>
  <si>
    <t>PCV1</t>
    <phoneticPr fontId="1" type="noConversion"/>
  </si>
  <si>
    <t>CBC1</t>
    <phoneticPr fontId="1" type="noConversion"/>
  </si>
  <si>
    <t>PCV2</t>
    <phoneticPr fontId="1" type="noConversion"/>
  </si>
  <si>
    <t>CBC2</t>
    <phoneticPr fontId="1" type="noConversion"/>
  </si>
  <si>
    <t>Name</t>
    <phoneticPr fontId="1" type="noConversion"/>
  </si>
  <si>
    <t>Sex</t>
    <phoneticPr fontId="1" type="noConversion"/>
  </si>
  <si>
    <t>Neuter</t>
    <phoneticPr fontId="1" type="noConversion"/>
  </si>
  <si>
    <t>Breed</t>
    <phoneticPr fontId="1" type="noConversion"/>
  </si>
  <si>
    <t>Cause CKD</t>
    <phoneticPr fontId="1" type="noConversion"/>
  </si>
  <si>
    <t>UPCR1</t>
    <phoneticPr fontId="1" type="noConversion"/>
  </si>
  <si>
    <t>Urea1</t>
    <phoneticPr fontId="1" type="noConversion"/>
  </si>
  <si>
    <t>K1</t>
    <phoneticPr fontId="1" type="noConversion"/>
  </si>
  <si>
    <t>Phos1</t>
    <phoneticPr fontId="1" type="noConversion"/>
  </si>
  <si>
    <t>UA1</t>
    <phoneticPr fontId="1" type="noConversion"/>
  </si>
  <si>
    <t>Weight 1</t>
    <phoneticPr fontId="1" type="noConversion"/>
  </si>
  <si>
    <t>Weight 2</t>
    <phoneticPr fontId="1" type="noConversion"/>
  </si>
  <si>
    <t>Weight 3</t>
    <phoneticPr fontId="1" type="noConversion"/>
  </si>
  <si>
    <t>Other reason for mesure</t>
    <phoneticPr fontId="1" type="noConversion"/>
  </si>
  <si>
    <t>Outcome</t>
    <phoneticPr fontId="1" type="noConversion"/>
  </si>
  <si>
    <t>Date 1</t>
    <phoneticPr fontId="1" type="noConversion"/>
  </si>
  <si>
    <t>Concurrent conditions</t>
    <phoneticPr fontId="1" type="noConversion"/>
  </si>
  <si>
    <t>Date 2</t>
    <phoneticPr fontId="1" type="noConversion"/>
  </si>
  <si>
    <t>UPCR2</t>
    <phoneticPr fontId="1" type="noConversion"/>
  </si>
  <si>
    <t>Crea BQ2</t>
    <phoneticPr fontId="1" type="noConversion"/>
  </si>
  <si>
    <t>Crea HCV2</t>
    <phoneticPr fontId="1" type="noConversion"/>
  </si>
  <si>
    <t>Urea2</t>
    <phoneticPr fontId="1" type="noConversion"/>
  </si>
  <si>
    <t>K2</t>
    <phoneticPr fontId="1" type="noConversion"/>
  </si>
  <si>
    <t>Phos2</t>
    <phoneticPr fontId="1" type="noConversion"/>
  </si>
  <si>
    <t>TP2</t>
    <phoneticPr fontId="1" type="noConversion"/>
  </si>
  <si>
    <t>Alb 2</t>
    <phoneticPr fontId="1" type="noConversion"/>
  </si>
  <si>
    <t>Biochem2</t>
    <phoneticPr fontId="1" type="noConversion"/>
  </si>
  <si>
    <t>BP2</t>
    <phoneticPr fontId="1" type="noConversion"/>
  </si>
  <si>
    <t>USG2</t>
    <phoneticPr fontId="1" type="noConversion"/>
  </si>
  <si>
    <t>UA2</t>
    <phoneticPr fontId="1" type="noConversion"/>
  </si>
  <si>
    <t>Clinical signs2</t>
    <phoneticPr fontId="1" type="noConversion"/>
  </si>
  <si>
    <t>Last follow-up</t>
    <phoneticPr fontId="1" type="noConversion"/>
  </si>
  <si>
    <t>Survival (d)</t>
    <phoneticPr fontId="1" type="noConversion"/>
  </si>
  <si>
    <t>6339- SAYA</t>
  </si>
  <si>
    <t>DSH</t>
  </si>
  <si>
    <t>F</t>
  </si>
  <si>
    <t>Y</t>
  </si>
  <si>
    <t>No improvement, likely euthanasia</t>
  </si>
  <si>
    <t>GPT 14</t>
  </si>
  <si>
    <t>OK</t>
  </si>
  <si>
    <t>PH6, BIL +</t>
  </si>
  <si>
    <t>weight loss</t>
  </si>
  <si>
    <t>5245- POMPOM</t>
  </si>
  <si>
    <t>M</t>
  </si>
  <si>
    <t>5.2</t>
  </si>
  <si>
    <t>6.3</t>
  </si>
  <si>
    <t>3.3</t>
  </si>
  <si>
    <t>ALT 41, FA 35,GLUC 96</t>
  </si>
  <si>
    <t>47.1</t>
  </si>
  <si>
    <t>NONE</t>
  </si>
  <si>
    <t>negative</t>
  </si>
  <si>
    <t>Diet</t>
  </si>
  <si>
    <t>GLUC 106,ALT 17, FA 58</t>
  </si>
  <si>
    <t>0K</t>
  </si>
  <si>
    <t>Diet, amlodipine</t>
  </si>
  <si>
    <t>0.08</t>
  </si>
  <si>
    <t>8.2</t>
  </si>
  <si>
    <t>GLUC 87,ALT 49,FA 47</t>
  </si>
  <si>
    <t>EOS 0,92</t>
  </si>
  <si>
    <t>Diet, amlodidine, felimazole</t>
  </si>
  <si>
    <t>T4: 0,8</t>
  </si>
  <si>
    <t>5468- ISIS</t>
  </si>
  <si>
    <t>Siamese</t>
  </si>
  <si>
    <t>GLUC 86, FA 56,</t>
  </si>
  <si>
    <t>ok</t>
  </si>
  <si>
    <t>3.4</t>
  </si>
  <si>
    <t>GLUC 110, ALT 68,FA 56</t>
  </si>
  <si>
    <t>vomit, gingivitis</t>
  </si>
  <si>
    <t>Diet, famotidine,benaceprilo</t>
  </si>
  <si>
    <t>GLUC 107,ALT 40,FA 48</t>
  </si>
  <si>
    <t>HB 7, RBC 3,47, WBC 16280, N 13160</t>
  </si>
  <si>
    <t>diet, benaceprolo, marbofloxacino,famotidina, omeprazol</t>
  </si>
  <si>
    <t xml:space="preserve">anorexia, chronic vomiting,weight loss, </t>
  </si>
  <si>
    <t>2226-RUFI</t>
  </si>
  <si>
    <t>4385-BLANQUITO</t>
  </si>
  <si>
    <t>Alive and controlled</t>
  </si>
  <si>
    <t>GLU 134, FA 49, GPT 55</t>
  </si>
  <si>
    <t>GLU 118,ALT 24, FA 70</t>
  </si>
  <si>
    <t>Vomits</t>
  </si>
  <si>
    <t>GLUC 148, ALT51, FA 62</t>
  </si>
  <si>
    <t>Diet, Ht control</t>
  </si>
  <si>
    <t>7565-LUZ</t>
  </si>
  <si>
    <t>N</t>
  </si>
  <si>
    <t>GLU 233, GPT 53, FA 48</t>
  </si>
  <si>
    <t>Polydipsia</t>
  </si>
  <si>
    <t>unknown</t>
  </si>
  <si>
    <t>GLU 218, ALT 57, FA 60</t>
  </si>
  <si>
    <t>pH 9</t>
  </si>
  <si>
    <t>Marbofloxacine</t>
  </si>
  <si>
    <t>5245-POMPOM</t>
  </si>
  <si>
    <t>norwegian forest cat</t>
  </si>
  <si>
    <t>Weight loss, dehydration and poor coat</t>
  </si>
  <si>
    <t>Wet diet, amlodipine</t>
  </si>
  <si>
    <t>5281-OLIVIA</t>
  </si>
  <si>
    <t>8733-PARDITA</t>
  </si>
  <si>
    <t>8347-TILIN</t>
  </si>
  <si>
    <t>8368-PEGASO</t>
  </si>
  <si>
    <t>13/04/13 T4 4,95yg/dl// UPC 0,0124// PA168// tmt:Wet diet, amlodipine+metimazole
28/06/14 T4 0,80yg/dl// UPC 0,08// DU:1.029// Crea 3,5// PAS 165mmHg// tmt: Wet diet, amlodipine+metimazole</t>
  </si>
  <si>
    <t>Diabetes</t>
  </si>
  <si>
    <t xml:space="preserve">Alive </t>
  </si>
  <si>
    <t>Polydipsia, polyuria</t>
  </si>
  <si>
    <t>fructosamine: 681,2mmol/l</t>
  </si>
  <si>
    <t>glucosuria</t>
  </si>
  <si>
    <t>polyuria</t>
  </si>
  <si>
    <t>insuline, wet renal diet</t>
  </si>
  <si>
    <t>WBC:3,89K/YL</t>
  </si>
  <si>
    <t xml:space="preserve">heart murmur, </t>
  </si>
  <si>
    <t>Wet renal diet, famotidine, mirtazapine</t>
  </si>
  <si>
    <t>FA: 147, t4:7,7yg/dl</t>
  </si>
  <si>
    <t>Neutrophilia</t>
  </si>
  <si>
    <t>weight loss, excitement, and poor coat</t>
  </si>
  <si>
    <t>2 years</t>
  </si>
  <si>
    <t>bacteriuria, bilirrubinuria</t>
  </si>
  <si>
    <t>ALT: 137</t>
  </si>
  <si>
    <t>metimazole, metilprednisolone, pradofloxacine</t>
  </si>
  <si>
    <t>hyperthyroidism</t>
  </si>
  <si>
    <t>No improvement</t>
  </si>
  <si>
    <t>dehydration, anorexia, vomits</t>
  </si>
  <si>
    <t>1 day</t>
  </si>
  <si>
    <t>marbofloxacine, wet, renal diet</t>
  </si>
  <si>
    <t xml:space="preserve"> </t>
  </si>
  <si>
    <t>GLUC 114, 
ALT 65, FA 59</t>
  </si>
  <si>
    <t>RBC 4,74m/yl
WBC 4,71k/yl, NEU:2,22k/yl</t>
  </si>
  <si>
    <t>Wet diet, marbofloxacine</t>
  </si>
  <si>
    <t>03/02/2015: Crea 3,3, Phos 5,6, Hct 30,5%, WBC: 4,82yg/dl, TP: 9,4 tmt: famotidine, marbofloxacine, Renal diet</t>
  </si>
  <si>
    <t>GLU: 177, ALT 47, FA:46</t>
  </si>
  <si>
    <t>none</t>
  </si>
  <si>
    <t>marbofloxacine, metilprednisolone, clorambucil, amlodipine, subcutaneous hidratation, oral potasium, benacepril</t>
  </si>
  <si>
    <t>GLUC 148, 
ALT&gt;130, 
ALKP 33</t>
  </si>
  <si>
    <t>marbofloxacine, metilprednisolone, 
clorambucil, amlodipine, 
subcutaneous hidratation, 
oral potasium, benacepril, buprex</t>
  </si>
  <si>
    <t>Dead</t>
  </si>
  <si>
    <t>hematuria</t>
  </si>
  <si>
    <t xml:space="preserve">weight loss, </t>
  </si>
  <si>
    <t>benacepril, amlodipine</t>
  </si>
  <si>
    <t>hiporexia, wasting, 
vomits</t>
  </si>
  <si>
    <t>3907-GRISSI</t>
  </si>
  <si>
    <t>Lymphopenia</t>
  </si>
  <si>
    <t>leucosuria</t>
  </si>
  <si>
    <t>T4: 4,22yg/dl</t>
  </si>
  <si>
    <t>wet diet, metimazole, feline interferón</t>
  </si>
  <si>
    <t>T4 0,41yg/dl</t>
  </si>
  <si>
    <t>Leucopenia, lymphopenia</t>
  </si>
  <si>
    <t>Wet diet, metimazole, feline interferon</t>
  </si>
  <si>
    <t>18/10/2014: BW:5,17// BP: 130// Crea 2,3// Hct: 35%// PT:8,4// T4:1,4// 
Tmt: wet diet, metimazole, feline interferon</t>
  </si>
  <si>
    <t>6568-TRICOL</t>
  </si>
  <si>
    <t>4 months</t>
  </si>
  <si>
    <t>Polydipsia, polyuria, periuria</t>
  </si>
  <si>
    <t>4 day</t>
  </si>
  <si>
    <t>Leucocitosis, 
neutrophilia</t>
  </si>
  <si>
    <t>8406-SMARTY</t>
  </si>
  <si>
    <t>Alive</t>
  </si>
  <si>
    <t>&lt;0,4</t>
  </si>
  <si>
    <t>8397-HEIDI</t>
  </si>
  <si>
    <t>6981-BONITA</t>
  </si>
  <si>
    <t>Glu:535</t>
  </si>
  <si>
    <t>9125-JAS</t>
  </si>
  <si>
    <t>7491-PAPAYA</t>
  </si>
  <si>
    <t>6864-ARUA</t>
  </si>
  <si>
    <t>3422-OFELIA</t>
  </si>
  <si>
    <t>9293-ZAR</t>
  </si>
  <si>
    <t>9622-KOKOA</t>
  </si>
  <si>
    <t>9173-CANELA</t>
  </si>
  <si>
    <t>&gt;130</t>
  </si>
  <si>
    <t>&gt;16</t>
  </si>
  <si>
    <t>glob:6,6</t>
  </si>
  <si>
    <t>8510-SETI</t>
  </si>
  <si>
    <t>bosque siberia</t>
  </si>
  <si>
    <t>y</t>
  </si>
  <si>
    <t>8220-SALSA</t>
  </si>
  <si>
    <t>6961-MAX</t>
  </si>
  <si>
    <t>&gt;13,6</t>
  </si>
  <si>
    <t>6834-NICEA</t>
  </si>
  <si>
    <t>SDMA:24</t>
  </si>
  <si>
    <t>T4:2,34</t>
  </si>
  <si>
    <t>DU: 1.025, pH6, Proteinuria, Bilirrubinuria</t>
  </si>
  <si>
    <t>9158-BUBI</t>
  </si>
  <si>
    <t>&gt;16,1</t>
  </si>
  <si>
    <t>9209-MICHI</t>
  </si>
  <si>
    <t>10176-GRETA</t>
  </si>
  <si>
    <t>SDMA:12 GLU:170 GLOB:5,9</t>
  </si>
  <si>
    <t>VOMITING, HIPOREXIA, WEIGHTLOSS</t>
  </si>
  <si>
    <t>10096- PITUFO</t>
  </si>
  <si>
    <t>GLOB: 6,2</t>
  </si>
  <si>
    <t>ERYTHROCYTOSIS</t>
  </si>
  <si>
    <t>1 Week</t>
  </si>
  <si>
    <t>SDMA:12</t>
  </si>
  <si>
    <t>Changes water intake, eat less.</t>
  </si>
  <si>
    <t>telmisartan, maropitant, mirtazapina</t>
  </si>
  <si>
    <t>9221-MORGANA</t>
  </si>
  <si>
    <t>2 days</t>
  </si>
  <si>
    <t>9614-ALMIRANTE</t>
  </si>
  <si>
    <t>GLOB: 4,9</t>
  </si>
  <si>
    <t>7856- LAKSHMI</t>
  </si>
  <si>
    <t xml:space="preserve">GLOB: 5,8 </t>
  </si>
  <si>
    <t>VOMITING</t>
  </si>
  <si>
    <t>2 DAYS</t>
  </si>
  <si>
    <t>HC0318,9;PC02 40,0;Tc02 20,1</t>
  </si>
  <si>
    <t>vomiting, hyporexia</t>
  </si>
  <si>
    <t>Fluidtherapy, potassium supplement, cerenia, buprenorfina, dexametasona</t>
  </si>
  <si>
    <t>9739-RAMON</t>
  </si>
  <si>
    <t>GLOB:4,7</t>
  </si>
  <si>
    <t>1 WEEK</t>
  </si>
  <si>
    <t>fPLI positive</t>
  </si>
  <si>
    <t>hyporexia</t>
  </si>
  <si>
    <t>PERSIAN</t>
  </si>
  <si>
    <t>FRUC:207</t>
  </si>
  <si>
    <t>vomiting, decayed, discouraging, hyporexia</t>
  </si>
  <si>
    <t>5 dias</t>
  </si>
  <si>
    <t>escherichia coli</t>
  </si>
  <si>
    <t>GLOB:4,6</t>
  </si>
  <si>
    <t>8993-KYRA</t>
  </si>
  <si>
    <t>9681-ARIEL</t>
  </si>
  <si>
    <t>LYMPHOCYTOSIS</t>
  </si>
  <si>
    <t>VOMITING, DRINKING MORE WATER</t>
  </si>
  <si>
    <t>FRUC:242,TT4 2.1, fPLI positive</t>
  </si>
  <si>
    <t>9773-TARZAN</t>
  </si>
  <si>
    <t>9174-PANCHO</t>
  </si>
  <si>
    <t>ANEMIA</t>
  </si>
  <si>
    <t>VOMITING, ANOREXIA</t>
  </si>
  <si>
    <t>GLOB: 9,5</t>
  </si>
  <si>
    <t>EAT LESS, APATHETIC</t>
  </si>
  <si>
    <t>Fuidtherapy, benaceprilo, maropitant</t>
  </si>
  <si>
    <t>Bupremorfina, maropitant, dexametasona</t>
  </si>
  <si>
    <t>9833-REMO</t>
  </si>
  <si>
    <t>URETERAL LITIASIS</t>
  </si>
  <si>
    <t>GLOB: 3,9</t>
  </si>
  <si>
    <t>ANEMIA LEUCOPENIA</t>
  </si>
  <si>
    <t>2 WEEKS</t>
  </si>
  <si>
    <t>6831-MEAD</t>
  </si>
  <si>
    <t>GLOB: 6,1</t>
  </si>
  <si>
    <t>HEMATURIA</t>
  </si>
  <si>
    <t>WEIGHT LOSS</t>
  </si>
  <si>
    <t>MONTHS</t>
  </si>
  <si>
    <t>FPLI POSITIVE</t>
  </si>
  <si>
    <t>E. COLI</t>
  </si>
  <si>
    <t>9236-LUNA</t>
  </si>
  <si>
    <t>Excessive vocalization</t>
  </si>
  <si>
    <t>8027- DRAKO</t>
  </si>
  <si>
    <t>Russian blue</t>
  </si>
  <si>
    <t>GLOB:4,4</t>
  </si>
  <si>
    <t>9007-LULA</t>
  </si>
  <si>
    <t>DHS</t>
  </si>
  <si>
    <t>9989-CLARA</t>
  </si>
  <si>
    <t>GLOB: 4,8</t>
  </si>
  <si>
    <t>VOMITING, ANOREXIA, EXCESSIVE VOCALIZATION</t>
  </si>
  <si>
    <t>8728-HUEVON</t>
  </si>
  <si>
    <t>GLOB: 5,6 tt4: 2,0</t>
  </si>
  <si>
    <t>8287-BENJI</t>
  </si>
  <si>
    <t>GLOB: 5,7</t>
  </si>
  <si>
    <t>7505-RUFO</t>
  </si>
  <si>
    <t>GLOB:4,1</t>
  </si>
  <si>
    <t>GLOB: 4</t>
  </si>
  <si>
    <t>ANEMIA, LEUKOPENIA</t>
  </si>
  <si>
    <t>Leukopenia</t>
  </si>
  <si>
    <t>LEUKOPENIA, NEUTROPENIA</t>
  </si>
  <si>
    <t>10081-BOB</t>
  </si>
  <si>
    <t>GLOB: 5,1</t>
  </si>
  <si>
    <t>LEUCOSURIA</t>
  </si>
  <si>
    <t>8930-LUNIS</t>
  </si>
  <si>
    <t>FIV</t>
  </si>
  <si>
    <t>ANEMIA, NEUTROPHILIA</t>
  </si>
  <si>
    <t>dead</t>
  </si>
  <si>
    <t>SHOCK</t>
  </si>
  <si>
    <t>8974-MINA</t>
  </si>
  <si>
    <t>9975-PETER</t>
  </si>
  <si>
    <t>glob:5,2</t>
  </si>
  <si>
    <t>DU: 1025 PH:5,5 LEU:POS BLOOD:POS</t>
  </si>
  <si>
    <t>6068-TRITON</t>
  </si>
  <si>
    <t>DU: 1025  LEU:POS BLOOD:POS</t>
  </si>
  <si>
    <t>9220-MAGUI</t>
  </si>
  <si>
    <t>Glu: 182</t>
  </si>
  <si>
    <t>DU: 1015 LEU: POSI BILIRRU: POSI SANGRE: POS</t>
  </si>
  <si>
    <t>9226-LUISILLO</t>
  </si>
  <si>
    <t>8858-LOBA</t>
  </si>
  <si>
    <t>DU: 1030 BIL: POS SANGRE: POS PROT: POS</t>
  </si>
  <si>
    <t>&gt;10</t>
  </si>
  <si>
    <t>9275-NERÓN</t>
  </si>
  <si>
    <t>5815-NOA</t>
  </si>
  <si>
    <t>DU:1012</t>
  </si>
  <si>
    <t>5648-SUAVE</t>
  </si>
  <si>
    <t>DU: 1020</t>
  </si>
  <si>
    <t>PROT: POS</t>
  </si>
  <si>
    <t>8509-ORIÓN</t>
  </si>
  <si>
    <t>Glu:173</t>
  </si>
  <si>
    <t>DU: 1040</t>
  </si>
  <si>
    <t>9388-LUNI</t>
  </si>
  <si>
    <t>DU:1050 LEUCOSURIA, BILIRRUBINA</t>
  </si>
  <si>
    <t>7211- TYRA</t>
  </si>
  <si>
    <t>9036-JOGUIE</t>
  </si>
  <si>
    <t>9546-RON</t>
  </si>
  <si>
    <t>alkp:122 Glucosa: 540 fructosamina:926,6</t>
  </si>
  <si>
    <t>DU:1035</t>
  </si>
  <si>
    <t>9599-ROMEO</t>
  </si>
  <si>
    <t>DU:1040</t>
  </si>
  <si>
    <t>9515-PIPO</t>
  </si>
  <si>
    <t>SDMA: 14</t>
  </si>
  <si>
    <t>DU: 1028</t>
  </si>
  <si>
    <t>8731-RICO</t>
  </si>
  <si>
    <t>LIGERA LEUCOPENIA</t>
  </si>
  <si>
    <t>8987-PACHI</t>
  </si>
  <si>
    <t>ALIVE</t>
  </si>
  <si>
    <t>8969-PERLITA</t>
  </si>
  <si>
    <t>LYMPHOPENIA, ANEMIA</t>
  </si>
  <si>
    <t>T4: 3,75</t>
  </si>
  <si>
    <t>9032-CROQUETA</t>
  </si>
  <si>
    <t>EXOTIC</t>
  </si>
  <si>
    <t>9045-OTTY</t>
  </si>
  <si>
    <t>ANOREXIA, DECAYED</t>
  </si>
  <si>
    <t>9076-ASLAN</t>
  </si>
  <si>
    <t>GLUCOSURIA HEMATURIA</t>
  </si>
  <si>
    <t>glu: 383</t>
  </si>
  <si>
    <t>POLYURIA, POLYDIPSIA</t>
  </si>
  <si>
    <t>8090-SUSI</t>
  </si>
  <si>
    <t>5522-YIBO</t>
  </si>
  <si>
    <t>6000-SELVA</t>
  </si>
  <si>
    <t>GLU:274</t>
  </si>
  <si>
    <t>8777-RAYO</t>
  </si>
  <si>
    <t>ANOREXIA</t>
  </si>
  <si>
    <t>4245-BRANDY</t>
  </si>
  <si>
    <t>TT4:2,10</t>
  </si>
  <si>
    <t>EOSINOFILIA</t>
  </si>
  <si>
    <t>TT4:1,35</t>
  </si>
  <si>
    <t>8886-CHOLE</t>
  </si>
  <si>
    <t xml:space="preserve">6720-LOLA </t>
  </si>
  <si>
    <t>8860-MOSACO</t>
  </si>
  <si>
    <t>8834-MALENI</t>
  </si>
  <si>
    <t>8702-BLACKY</t>
  </si>
  <si>
    <t>10208-YOYO</t>
  </si>
  <si>
    <t>LYMPHOMA</t>
  </si>
  <si>
    <t>SDMA: 100</t>
  </si>
  <si>
    <t>P33734 - FEIA</t>
    <phoneticPr fontId="1" type="noConversion"/>
  </si>
  <si>
    <t>DSH</t>
    <phoneticPr fontId="1" type="noConversion"/>
  </si>
  <si>
    <t>M</t>
    <phoneticPr fontId="1" type="noConversion"/>
  </si>
  <si>
    <t>Y</t>
    <phoneticPr fontId="1" type="noConversion"/>
  </si>
  <si>
    <t>Y</t>
    <phoneticPr fontId="1" type="noConversion"/>
  </si>
  <si>
    <t>Asymptomatic at last follow-up</t>
    <phoneticPr fontId="1" type="noConversion"/>
  </si>
  <si>
    <t>Chol 312.5
Gluc 141.2
GGT 1
ALT 73
Ca 10.7</t>
    <phoneticPr fontId="1" type="noConversion"/>
  </si>
  <si>
    <t>WBC 4760
otherwise ok</t>
    <phoneticPr fontId="1" type="noConversion"/>
  </si>
  <si>
    <t>Asimptomàtic</t>
    <phoneticPr fontId="1" type="noConversion"/>
  </si>
  <si>
    <t>Chol 325.3
Gluc 99.1
GGT 1
ALT 104
Ca 10.4</t>
    <phoneticPr fontId="1" type="noConversion"/>
  </si>
  <si>
    <t>WBC 3140
L 1193
N 1444
Plt 200</t>
    <phoneticPr fontId="1" type="noConversion"/>
  </si>
  <si>
    <t>Chol 286.4
Ca 11.1</t>
    <phoneticPr fontId="1" type="noConversion"/>
  </si>
  <si>
    <t>None</t>
    <phoneticPr fontId="1" type="noConversion"/>
  </si>
  <si>
    <t>Continue diet</t>
    <phoneticPr fontId="1" type="noConversion"/>
  </si>
  <si>
    <t>P7297 - FRI</t>
    <phoneticPr fontId="1" type="noConversion"/>
  </si>
  <si>
    <t>Persian</t>
    <phoneticPr fontId="1" type="noConversion"/>
  </si>
  <si>
    <t>M</t>
    <phoneticPr fontId="1" type="noConversion"/>
  </si>
  <si>
    <t>Y</t>
    <phoneticPr fontId="1" type="noConversion"/>
  </si>
  <si>
    <t>PKD</t>
    <phoneticPr fontId="1" type="noConversion"/>
  </si>
  <si>
    <t>Intermitent vomiting, suspected concomitant triaditis</t>
    <phoneticPr fontId="1" type="noConversion"/>
  </si>
  <si>
    <t>Chol 230.7
Gluc 135.6
bil 0.17
FA 30.25
GGT 1
ALT 36
CK 216.1
Ca 10.7
Na 158.6
Cl 123.1</t>
    <phoneticPr fontId="1" type="noConversion"/>
  </si>
  <si>
    <t>WBC 3980
L 438</t>
    <phoneticPr fontId="1" type="noConversion"/>
  </si>
  <si>
    <t>pH 5, prot +2, ok</t>
    <phoneticPr fontId="1" type="noConversion"/>
  </si>
  <si>
    <t>Chronic vomiting</t>
    <phoneticPr fontId="1" type="noConversion"/>
  </si>
  <si>
    <t>1y</t>
    <phoneticPr fontId="1" type="noConversion"/>
  </si>
  <si>
    <t>Negative</t>
    <phoneticPr fontId="1" type="noConversion"/>
  </si>
  <si>
    <t>Chol 219.8
Ca 9.4</t>
    <phoneticPr fontId="1" type="noConversion"/>
  </si>
  <si>
    <t>RBC 4.29
L 129
retic 13728</t>
    <phoneticPr fontId="1" type="noConversion"/>
  </si>
  <si>
    <t>Acute vomiting (3d)
AUS: suspected mild triaditis</t>
    <phoneticPr fontId="1" type="noConversion"/>
  </si>
  <si>
    <t>Buprex
Ampicilina
Primperan
Flagyl</t>
    <phoneticPr fontId="1" type="noConversion"/>
  </si>
  <si>
    <t>Better, intermitent vomiting</t>
    <phoneticPr fontId="1" type="noConversion"/>
  </si>
  <si>
    <t>P14159 - GORDI</t>
    <phoneticPr fontId="1" type="noConversion"/>
  </si>
  <si>
    <t>DLH</t>
    <phoneticPr fontId="1" type="noConversion"/>
  </si>
  <si>
    <t>M</t>
    <phoneticPr fontId="1" type="noConversion"/>
  </si>
  <si>
    <t>N</t>
    <phoneticPr fontId="1" type="noConversion"/>
  </si>
  <si>
    <t>Chronic vomiting, acute lethargy</t>
    <phoneticPr fontId="1" type="noConversion"/>
  </si>
  <si>
    <t>P8737 - BONO</t>
    <phoneticPr fontId="1" type="noConversion"/>
  </si>
  <si>
    <t>DSH</t>
    <phoneticPr fontId="1" type="noConversion"/>
  </si>
  <si>
    <t>M</t>
    <phoneticPr fontId="1" type="noConversion"/>
  </si>
  <si>
    <t>Slight weight loss</t>
    <phoneticPr fontId="1" type="noConversion"/>
  </si>
  <si>
    <t>Alive</t>
    <phoneticPr fontId="1" type="noConversion"/>
  </si>
  <si>
    <t>ok</t>
    <phoneticPr fontId="1" type="noConversion"/>
  </si>
  <si>
    <t>pH 7, prot +2, sang +3</t>
    <phoneticPr fontId="1" type="noConversion"/>
  </si>
  <si>
    <t>Slight weight loss</t>
    <phoneticPr fontId="1" type="noConversion"/>
  </si>
  <si>
    <t>Negative</t>
    <phoneticPr fontId="1" type="noConversion"/>
  </si>
  <si>
    <t>P38321 - PINCHA</t>
    <phoneticPr fontId="1" type="noConversion"/>
  </si>
  <si>
    <t>DSH</t>
    <phoneticPr fontId="1" type="noConversion"/>
  </si>
  <si>
    <t>F</t>
    <phoneticPr fontId="1" type="noConversion"/>
  </si>
  <si>
    <t>Development of pyometra 13/10/10 and agudization of renal failure. Creatinine 9.5. Improvement with medical treatment and lost to follow-up.</t>
    <phoneticPr fontId="1" type="noConversion"/>
  </si>
  <si>
    <t>Chol 172.6
Gluc 128.4
bil 0.16
FA 41.58
GGT 1
ALT 47
CK 237
Ca 11
Na 153.8
Cl 119.9</t>
    <phoneticPr fontId="1" type="noConversion"/>
  </si>
  <si>
    <t>pH 6, prot +1, gluc +1</t>
    <phoneticPr fontId="1" type="noConversion"/>
  </si>
  <si>
    <t>Staph coagulasa +, E. coli</t>
    <phoneticPr fontId="1" type="noConversion"/>
  </si>
  <si>
    <t>Chol 136.2
Gluc 144.8
GGT 1
ALT 52
Ca 10.4
bil 0.15
FA 31.3
CK 242.1
Na 148.9
Cl 117.7</t>
    <phoneticPr fontId="1" type="noConversion"/>
  </si>
  <si>
    <t>Chol 152.3
Ca 10.2</t>
    <phoneticPr fontId="1" type="noConversion"/>
  </si>
  <si>
    <t>Asimptomàtic</t>
    <phoneticPr fontId="1" type="noConversion"/>
  </si>
  <si>
    <t>Dieta</t>
    <phoneticPr fontId="1" type="noConversion"/>
  </si>
  <si>
    <t>P33688 - NINA</t>
    <phoneticPr fontId="1" type="noConversion"/>
  </si>
  <si>
    <t>ALT 30
AST 76
Glu 229
Na 158</t>
    <phoneticPr fontId="1" type="noConversion"/>
  </si>
  <si>
    <t>Weight loss, lethargy 1d.</t>
    <phoneticPr fontId="1" type="noConversion"/>
  </si>
  <si>
    <t>Negative</t>
    <phoneticPr fontId="1" type="noConversion"/>
  </si>
  <si>
    <t>Chol 195.3
Ca 3.58</t>
    <phoneticPr fontId="1" type="noConversion"/>
  </si>
  <si>
    <t>Asimptomàtic</t>
    <phoneticPr fontId="1" type="noConversion"/>
  </si>
  <si>
    <t>Igual</t>
    <phoneticPr fontId="1" type="noConversion"/>
  </si>
  <si>
    <t>Chol 122.9
Ca 11.4</t>
    <phoneticPr fontId="1" type="noConversion"/>
  </si>
  <si>
    <t>Asimptomàtic. AUS: same.</t>
    <phoneticPr fontId="1" type="noConversion"/>
  </si>
  <si>
    <t>6/2/9: Crea 2.16, urea 112.7, UPCR 4.89, Phos 3.12, Ca 11.3, K 5.73, AUS: further degeneration RK. Cinically stable.
27/5/09: Crea 2.71, urea 104.6, Phos 3.11, Ca 11.1, K 5.46. Cinically stable.
8/9/09: Crea 2.71, urea 99.5, Phos 2.61, Ca 11.0, K 4.47.  Cinically stable.
10/3/12: weight loss, lethargy (agudization of CKD). BP 115. PCV 29.7%. Crea 9.2, urea 104, Phos 5.1, Ca 10 at admission. Crea 4.2, urea 39 at discharge (15/3/12). Lab HCV.
19/4/13: reagudization of CKD. Crea 7.3, urea 82, K 1.9, phos 7.1 at admission. Crea 3.7, PCV 26% at discharge (22/4/13).</t>
    <phoneticPr fontId="1" type="noConversion"/>
  </si>
  <si>
    <t>P34019 - TRINI</t>
    <phoneticPr fontId="1" type="noConversion"/>
  </si>
  <si>
    <t>Y</t>
    <phoneticPr fontId="1" type="noConversion"/>
  </si>
  <si>
    <t>Mild azotemia on pre-OHE bloods</t>
    <phoneticPr fontId="1" type="noConversion"/>
  </si>
  <si>
    <t>Deterioration of CKD and PTS</t>
    <phoneticPr fontId="1" type="noConversion"/>
  </si>
  <si>
    <t>Chol 355.9
Gluc 108.8
GGT 1
ALT 48
Ca 10.4</t>
    <phoneticPr fontId="1" type="noConversion"/>
  </si>
  <si>
    <t>L 437</t>
    <phoneticPr fontId="1" type="noConversion"/>
  </si>
  <si>
    <t>pH 5, prot +1, sang+2</t>
    <phoneticPr fontId="1" type="noConversion"/>
  </si>
  <si>
    <t>Chol 260
Ca 9.7</t>
    <phoneticPr fontId="1" type="noConversion"/>
  </si>
  <si>
    <t>WBC 4.66
L 230</t>
    <phoneticPr fontId="1" type="noConversion"/>
  </si>
  <si>
    <t>Poor condition, mental depression</t>
    <phoneticPr fontId="1" type="noConversion"/>
  </si>
  <si>
    <t>Fluids, ranitidine, buprex</t>
    <phoneticPr fontId="1" type="noConversion"/>
  </si>
  <si>
    <t>P32154 - BUFI</t>
    <phoneticPr fontId="1" type="noConversion"/>
  </si>
  <si>
    <t>N</t>
    <phoneticPr fontId="1" type="noConversion"/>
  </si>
  <si>
    <t>Chol 170
gluc 156.2
bil 0.16
FA 21.86
GGT 1
CK 309.1
ALT 58
Ca 9.4
Na 150.2
Cl 118.8</t>
    <phoneticPr fontId="1" type="noConversion"/>
  </si>
  <si>
    <t>RBC 3.96
N 13094
retic 24948</t>
    <phoneticPr fontId="1" type="noConversion"/>
  </si>
  <si>
    <t>pH 5</t>
    <phoneticPr fontId="1" type="noConversion"/>
  </si>
  <si>
    <t>PU-PD</t>
    <phoneticPr fontId="1" type="noConversion"/>
  </si>
  <si>
    <t>Months</t>
    <phoneticPr fontId="1" type="noConversion"/>
  </si>
  <si>
    <t>P39484 - KALI</t>
    <phoneticPr fontId="1" type="noConversion"/>
  </si>
  <si>
    <t>Weight loss</t>
    <phoneticPr fontId="1" type="noConversion"/>
  </si>
  <si>
    <t>No improvement, likely euthanasia.</t>
    <phoneticPr fontId="1" type="noConversion"/>
  </si>
  <si>
    <t>bil 0.15
Ca 9.27
Cl 116
Chol 71
FA 137
ALT 39
Gluc 289</t>
    <phoneticPr fontId="1" type="noConversion"/>
  </si>
  <si>
    <t>pH 7, prot +</t>
    <phoneticPr fontId="1" type="noConversion"/>
  </si>
  <si>
    <t>3 weeks</t>
    <phoneticPr fontId="1" type="noConversion"/>
  </si>
  <si>
    <t>P34465 - FLIC</t>
    <phoneticPr fontId="1" type="noConversion"/>
  </si>
  <si>
    <t>Chol 219.7
Gluc 191
GGT 1
ALT 38
Ca 10.4</t>
    <phoneticPr fontId="1" type="noConversion"/>
  </si>
  <si>
    <t>pH 6, prot +, sang +4</t>
    <phoneticPr fontId="1" type="noConversion"/>
  </si>
  <si>
    <t>Episode of vomiting and hematoquezia. Slight decrease in apetitie.</t>
    <phoneticPr fontId="1" type="noConversion"/>
  </si>
  <si>
    <t>FA 23.75
gluc 136
ALT 25
Ca 9.2</t>
    <phoneticPr fontId="1" type="noConversion"/>
  </si>
  <si>
    <t>Fluids. Discharge 30/6/09.</t>
    <phoneticPr fontId="1" type="noConversion"/>
  </si>
  <si>
    <t>P40248 - MIU</t>
    <phoneticPr fontId="1" type="noConversion"/>
  </si>
  <si>
    <t>Chol 242
Gluc 200.2
FA 21.39
GGT 1
ALT 82
Na 143.2
Cl 83.2</t>
    <phoneticPr fontId="1" type="noConversion"/>
  </si>
  <si>
    <t>WBC 18380
M 2389
N 13050</t>
    <phoneticPr fontId="1" type="noConversion"/>
  </si>
  <si>
    <t>pH 7, prto +2, sang +3, cilindres granulosos</t>
    <phoneticPr fontId="1" type="noConversion"/>
  </si>
  <si>
    <t>Vomiting</t>
    <phoneticPr fontId="1" type="noConversion"/>
  </si>
  <si>
    <t>2-3 months</t>
    <phoneticPr fontId="1" type="noConversion"/>
  </si>
  <si>
    <t>9,48</t>
    <phoneticPr fontId="1" type="noConversion"/>
  </si>
  <si>
    <t>Fluids. Discharged 30/7/09 at 2.66 creatinine.</t>
    <phoneticPr fontId="1" type="noConversion"/>
  </si>
  <si>
    <t>P40991 - MAX SEJMET</t>
    <phoneticPr fontId="1" type="noConversion"/>
  </si>
  <si>
    <t>Sphynx</t>
    <phoneticPr fontId="1" type="noConversion"/>
  </si>
  <si>
    <t>Suspita urticària pigmentosa??? PU-PD</t>
    <phoneticPr fontId="1" type="noConversion"/>
  </si>
  <si>
    <t>Chol 114.4
Gluc 70.2
GGT 1
ALT 66
Ca 9.9</t>
    <phoneticPr fontId="1" type="noConversion"/>
  </si>
  <si>
    <t>P49360 - LUCAS</t>
    <phoneticPr fontId="1" type="noConversion"/>
  </si>
  <si>
    <t>M</t>
    <phoneticPr fontId="1" type="noConversion"/>
  </si>
  <si>
    <t>No improvement, died at home</t>
    <phoneticPr fontId="1" type="noConversion"/>
  </si>
  <si>
    <t>pH 6 prot +, sang +4</t>
    <phoneticPr fontId="1" type="noConversion"/>
  </si>
  <si>
    <t>Hyporexia, PU-PD.</t>
    <phoneticPr fontId="1" type="noConversion"/>
  </si>
  <si>
    <t>Few days</t>
    <phoneticPr fontId="1" type="noConversion"/>
  </si>
  <si>
    <t>P7986 - MEU</t>
    <phoneticPr fontId="1" type="noConversion"/>
  </si>
  <si>
    <t>No improvement, PTS.</t>
    <phoneticPr fontId="1" type="noConversion"/>
  </si>
  <si>
    <t>bil 0.9
gluc 281
ca 10.0
ALT 74
FA 48
Chol 195</t>
    <phoneticPr fontId="1" type="noConversion"/>
  </si>
  <si>
    <t>pH 6, prot +3, sang +3</t>
    <phoneticPr fontId="1" type="noConversion"/>
  </si>
  <si>
    <t>Occasional vomiting, weird behaviour</t>
    <phoneticPr fontId="1" type="noConversion"/>
  </si>
  <si>
    <t>P34849 - AGATA</t>
    <phoneticPr fontId="1" type="noConversion"/>
  </si>
  <si>
    <t>Azotemia (acute? prerenal?) + cholangitis +/- pancreatitis</t>
    <phoneticPr fontId="1" type="noConversion"/>
  </si>
  <si>
    <t>PTS</t>
    <phoneticPr fontId="1" type="noConversion"/>
  </si>
  <si>
    <t>Chol 131.6
Gluc 282.5
GGT 1
ALT 131
Ca 7.4</t>
    <phoneticPr fontId="1" type="noConversion"/>
  </si>
  <si>
    <t>WBC 1780
L 1264
M 89
N 374
Plt 154</t>
    <phoneticPr fontId="1" type="noConversion"/>
  </si>
  <si>
    <t>Lethargy, diarrhea, jaundice</t>
    <phoneticPr fontId="1" type="noConversion"/>
  </si>
  <si>
    <t>P19102 - GUIZMO</t>
    <phoneticPr fontId="1" type="noConversion"/>
  </si>
  <si>
    <t>PKD</t>
    <phoneticPr fontId="1" type="noConversion"/>
  </si>
  <si>
    <t>Chol 354.4
ALT 73</t>
    <phoneticPr fontId="1" type="noConversion"/>
  </si>
  <si>
    <t>RBC 6.23
Retic 24920</t>
    <phoneticPr fontId="1" type="noConversion"/>
  </si>
  <si>
    <t>Chronic vomiting, weight loss</t>
    <phoneticPr fontId="1" type="noConversion"/>
  </si>
  <si>
    <t>P33141 - ULISES</t>
    <phoneticPr fontId="1" type="noConversion"/>
  </si>
  <si>
    <t>Died of pulmonary adenocarcinoma</t>
    <phoneticPr fontId="1" type="noConversion"/>
  </si>
  <si>
    <t>Glu 160
ALT &lt; 10
FA 35</t>
    <phoneticPr fontId="1" type="noConversion"/>
  </si>
  <si>
    <t>Acute vomiting due to intestinal FB. Abnormal kidneys on US.</t>
    <phoneticPr fontId="1" type="noConversion"/>
  </si>
  <si>
    <t>P26354 - NOIR</t>
    <phoneticPr fontId="1" type="noConversion"/>
  </si>
  <si>
    <t>DSH</t>
    <phoneticPr fontId="1" type="noConversion"/>
  </si>
  <si>
    <t>PTS due to agudization and lack of response to ttmt</t>
    <phoneticPr fontId="1" type="noConversion"/>
  </si>
  <si>
    <t>Chol 225
Gluc 111.6
GGT 1
ALT 33
Ca 9.8</t>
    <phoneticPr fontId="1" type="noConversion"/>
  </si>
  <si>
    <t>prot +1</t>
    <phoneticPr fontId="1" type="noConversion"/>
  </si>
  <si>
    <t>Coughing</t>
    <phoneticPr fontId="1" type="noConversion"/>
  </si>
  <si>
    <t>Diet</t>
    <phoneticPr fontId="1" type="noConversion"/>
  </si>
  <si>
    <t>Chol 228
Gluc 175.9
bil 0.16
Fa 33.04
GGT 0
ALT 28
CK 159
Ca 10.2
Na 148
Cl 114</t>
    <phoneticPr fontId="1" type="noConversion"/>
  </si>
  <si>
    <t>Asymptomatic</t>
    <phoneticPr fontId="1" type="noConversion"/>
  </si>
  <si>
    <t>Igual</t>
    <phoneticPr fontId="1" type="noConversion"/>
  </si>
  <si>
    <t>pH 6, prot +, sang +</t>
    <phoneticPr fontId="1" type="noConversion"/>
  </si>
  <si>
    <t>Asymptomatic.</t>
    <phoneticPr fontId="1" type="noConversion"/>
  </si>
  <si>
    <t>28/6/12: Acute vomiting. Crea 9.82, urea 239.7, K 4.92, Phos 3.08, CK 12517, PCV 28, USG 1012, gluc +1, prot +, sang +4. UPCR 0.4. PAS 105. AUS: chronic changes.
Initial improvement to creatinine of 5.8 but further deterioration to 10 and PTS 30/6/12.</t>
    <phoneticPr fontId="1" type="noConversion"/>
  </si>
  <si>
    <t>P30328 - NEUS</t>
    <phoneticPr fontId="1" type="noConversion"/>
  </si>
  <si>
    <t>Siamese</t>
    <phoneticPr fontId="1" type="noConversion"/>
  </si>
  <si>
    <t>Chol 195
Gluc 158
bil 0.21
FA 86.6
GGT 1
ALT 64
CK 163.8
Ca 10.5
Na 159.9
Cl 122.6</t>
    <phoneticPr fontId="1" type="noConversion"/>
  </si>
  <si>
    <t>WBC 17170
N 14959
PLT 981</t>
    <phoneticPr fontId="1" type="noConversion"/>
  </si>
  <si>
    <t>pH 5, prot +, Cocci + N</t>
    <phoneticPr fontId="1" type="noConversion"/>
  </si>
  <si>
    <t>Seizures? Pu-PD-PF</t>
    <phoneticPr fontId="1" type="noConversion"/>
  </si>
  <si>
    <t>Corynebacterium</t>
    <phoneticPr fontId="1" type="noConversion"/>
  </si>
  <si>
    <t>Chol 174
Ca 10.7</t>
    <phoneticPr fontId="1" type="noConversion"/>
  </si>
  <si>
    <t>Better.</t>
    <phoneticPr fontId="1" type="noConversion"/>
  </si>
  <si>
    <t>Same</t>
    <phoneticPr fontId="1" type="noConversion"/>
  </si>
  <si>
    <t>P29899 - ROS</t>
    <phoneticPr fontId="1" type="noConversion"/>
  </si>
  <si>
    <t>DSH</t>
    <phoneticPr fontId="1" type="noConversion"/>
  </si>
  <si>
    <t>M</t>
    <phoneticPr fontId="1" type="noConversion"/>
  </si>
  <si>
    <t>Y</t>
    <phoneticPr fontId="1" type="noConversion"/>
  </si>
  <si>
    <t>N</t>
    <phoneticPr fontId="1" type="noConversion"/>
  </si>
  <si>
    <t>PU-PD with no obvious reason</t>
    <phoneticPr fontId="1" type="noConversion"/>
  </si>
  <si>
    <t>PTS due tot suspected alimentary lymphoma</t>
    <phoneticPr fontId="1" type="noConversion"/>
  </si>
  <si>
    <t>Chol 107.5
Gluc 215
FA 40.95
ALT 179</t>
    <phoneticPr fontId="1" type="noConversion"/>
  </si>
  <si>
    <t>ok</t>
    <phoneticPr fontId="1" type="noConversion"/>
  </si>
  <si>
    <t>pH 7, prot +, gluc +</t>
    <phoneticPr fontId="1" type="noConversion"/>
  </si>
  <si>
    <t>PU-PD despite good diabetic control</t>
    <phoneticPr fontId="1" type="noConversion"/>
  </si>
  <si>
    <t>P5338 - ROCK</t>
    <phoneticPr fontId="1" type="noConversion"/>
  </si>
  <si>
    <t>PTS due to weight loss, uncontrolled gingivitis</t>
    <phoneticPr fontId="1" type="noConversion"/>
  </si>
  <si>
    <t>Chol 168
Gluc 96.4
bil 0.19
GGT 1
ALT 25
CK 115
Ca 9.9
Na 151.2
Cl 120.2
G-glob 4.37</t>
    <phoneticPr fontId="1" type="noConversion"/>
  </si>
  <si>
    <t>RBC 3.82
VCM 62.8
WBC 16940
N 15077
retic 3820</t>
    <phoneticPr fontId="1" type="noConversion"/>
  </si>
  <si>
    <t>Clinically deterioraton, including gingivitis worsening.</t>
    <phoneticPr fontId="1" type="noConversion"/>
  </si>
  <si>
    <t>Benacepril</t>
    <phoneticPr fontId="1" type="noConversion"/>
  </si>
  <si>
    <t>P4253 - MIXET</t>
    <phoneticPr fontId="1" type="noConversion"/>
  </si>
  <si>
    <t>Chol 314
gluc 92
bil 0.2
FA 27.3
GGT 1
ALT 71
CK 348
Ca 10.1
Na 151.1
Cl 122.6</t>
    <phoneticPr fontId="1" type="noConversion"/>
  </si>
  <si>
    <t>RBC 5.05</t>
    <phoneticPr fontId="1" type="noConversion"/>
  </si>
  <si>
    <t>pH 5, prot traces</t>
    <phoneticPr fontId="1" type="noConversion"/>
  </si>
  <si>
    <t>Anorexia, weight loss, PU-PD, chronic V</t>
    <phoneticPr fontId="1" type="noConversion"/>
  </si>
  <si>
    <t>Diet, benacepril</t>
    <phoneticPr fontId="1" type="noConversion"/>
  </si>
  <si>
    <t>P37624 - YAGO</t>
    <phoneticPr fontId="1" type="noConversion"/>
  </si>
  <si>
    <t>PTS due to development of osteosarcoma</t>
    <phoneticPr fontId="1" type="noConversion"/>
  </si>
  <si>
    <t>Chol 181.2
Gluc 127.7
bil 0.16
FA 24.54
GGT 1
ALT 54
CK 458
Ca 10.7
Na 147.4
Cl 112.2</t>
    <phoneticPr fontId="1" type="noConversion"/>
  </si>
  <si>
    <t>pH 6, prot +/-</t>
    <phoneticPr fontId="1" type="noConversion"/>
  </si>
  <si>
    <t>P4526 - SALY</t>
    <phoneticPr fontId="1" type="noConversion"/>
  </si>
  <si>
    <t>DSH</t>
    <phoneticPr fontId="1" type="noConversion"/>
  </si>
  <si>
    <t>F</t>
    <phoneticPr fontId="1" type="noConversion"/>
  </si>
  <si>
    <t>Y</t>
    <phoneticPr fontId="1" type="noConversion"/>
  </si>
  <si>
    <t>Weight loss (later defined as alimentary LSA)</t>
    <phoneticPr fontId="1" type="noConversion"/>
  </si>
  <si>
    <t>PTS due to clinical deterioration</t>
    <phoneticPr fontId="1" type="noConversion"/>
  </si>
  <si>
    <t>Chol 161.6
Gluc 123.5
Bil 0.11
FA 110.75
GGT 1
ALT 108
CK 587
Ca 9.6
Na 154
Cl 123.3</t>
    <phoneticPr fontId="1" type="noConversion"/>
  </si>
  <si>
    <t>L 808</t>
    <phoneticPr fontId="1" type="noConversion"/>
  </si>
  <si>
    <t>pH 6</t>
    <phoneticPr fontId="1" type="noConversion"/>
  </si>
  <si>
    <t>Weight loss, mild chronic V/D</t>
    <phoneticPr fontId="1" type="noConversion"/>
  </si>
  <si>
    <t>P40205 - EEVEE</t>
    <phoneticPr fontId="1" type="noConversion"/>
  </si>
  <si>
    <t>Persian</t>
    <phoneticPr fontId="1" type="noConversion"/>
  </si>
  <si>
    <t>PTS due to deterioration ok CKD</t>
    <phoneticPr fontId="1" type="noConversion"/>
  </si>
  <si>
    <t>bil 5.42
AST 125
FA 47.67
GGT 2
ALT 76
Ca 8.1</t>
    <phoneticPr fontId="1" type="noConversion"/>
  </si>
  <si>
    <t>RBC 5.83
WBC 31080
N 30148
retic 6413</t>
    <phoneticPr fontId="1" type="noConversion"/>
  </si>
  <si>
    <t>pH 7, bil +3, prot +1, sang +1</t>
    <phoneticPr fontId="1" type="noConversion"/>
  </si>
  <si>
    <t>Vomiting, weight loss, jaundice</t>
    <phoneticPr fontId="1" type="noConversion"/>
  </si>
  <si>
    <t>&gt;12</t>
    <phoneticPr fontId="1" type="noConversion"/>
  </si>
  <si>
    <t>&gt;130</t>
    <phoneticPr fontId="1" type="noConversion"/>
  </si>
  <si>
    <t>Gluc 99
ALT 108
FA 45</t>
    <phoneticPr fontId="1" type="noConversion"/>
  </si>
  <si>
    <t>P18235 - ISIS</t>
    <phoneticPr fontId="1" type="noConversion"/>
  </si>
  <si>
    <t>F</t>
    <phoneticPr fontId="1" type="noConversion"/>
  </si>
  <si>
    <t>N</t>
    <phoneticPr fontId="1" type="noConversion"/>
  </si>
  <si>
    <t>Azotemia (prerenal?)</t>
    <phoneticPr fontId="1" type="noConversion"/>
  </si>
  <si>
    <t>PTS due to lymphoma</t>
    <phoneticPr fontId="1" type="noConversion"/>
  </si>
  <si>
    <t>Chol 197.3
Gluc 104.4
GGT 1
ALT 29
Ca 10.6</t>
    <phoneticPr fontId="1" type="noConversion"/>
  </si>
  <si>
    <t>WBC 3830
L 498</t>
    <phoneticPr fontId="1" type="noConversion"/>
  </si>
  <si>
    <t>pH 7, prot +, sang +</t>
    <phoneticPr fontId="1" type="noConversion"/>
  </si>
  <si>
    <t>Chol 156.3
Gluc 141.1
FA 73.53
ALT 54
Ca 8.8</t>
    <phoneticPr fontId="1" type="noConversion"/>
  </si>
  <si>
    <t>WBC 1640
L 115
N 1394
RBC 7.2
VCM 36.4
retic 15840</t>
    <phoneticPr fontId="1" type="noConversion"/>
  </si>
  <si>
    <t>Anorexia, weight loss, vomiting</t>
    <phoneticPr fontId="1" type="noConversion"/>
  </si>
  <si>
    <t>P10764 - HUNGKI</t>
    <phoneticPr fontId="1" type="noConversion"/>
  </si>
  <si>
    <t>PTS due to progressive CKD</t>
    <phoneticPr fontId="1" type="noConversion"/>
  </si>
  <si>
    <t>Chol 297.8
Gluc 173.5
GGT 1
ALT 46
Ca 11.3</t>
    <phoneticPr fontId="1" type="noConversion"/>
  </si>
  <si>
    <t>pH 6, prot +</t>
    <phoneticPr fontId="1" type="noConversion"/>
  </si>
  <si>
    <t>PU-PD, lethargy, weight loss</t>
    <phoneticPr fontId="1" type="noConversion"/>
  </si>
  <si>
    <t>negative</t>
    <phoneticPr fontId="1" type="noConversion"/>
  </si>
  <si>
    <t>Diet, benacepril</t>
    <phoneticPr fontId="1" type="noConversion"/>
  </si>
  <si>
    <t>Na 150</t>
    <phoneticPr fontId="1" type="noConversion"/>
  </si>
  <si>
    <t>Fluid tx. No much improvement. Discharged 2 days later at 7.24 of creatinine</t>
    <phoneticPr fontId="1" type="noConversion"/>
  </si>
  <si>
    <t>Not eating much, stable</t>
    <phoneticPr fontId="1" type="noConversion"/>
  </si>
  <si>
    <t>P737 - MACARENO</t>
    <phoneticPr fontId="1" type="noConversion"/>
  </si>
  <si>
    <t>Chol 181.4
gluc 154.4
GGT 1
ALT 71
Ca 10.3</t>
    <phoneticPr fontId="1" type="noConversion"/>
  </si>
  <si>
    <t>pH 5, prot +, sang +2</t>
    <phoneticPr fontId="1" type="noConversion"/>
  </si>
  <si>
    <t>Chol 194.9
Ca 11.9</t>
    <phoneticPr fontId="1" type="noConversion"/>
  </si>
  <si>
    <t>ALT 44
gluc 134.9</t>
    <phoneticPr fontId="1" type="noConversion"/>
  </si>
  <si>
    <t>Weight loss, otherwise ok.</t>
    <phoneticPr fontId="1" type="noConversion"/>
  </si>
  <si>
    <t>Iniciate benzepril</t>
    <phoneticPr fontId="1" type="noConversion"/>
  </si>
  <si>
    <t>9/5/11: Anorexia. Crea 9.06, Urea 408.9, Gluc 187, ALT 27, K 3.69 --&gt; fluids
11/5/11: Crea 6.54, urea 308, K 5.65
12/5/11: Crea 6, urea 267.2
15/5/11: PTS</t>
    <phoneticPr fontId="1" type="noConversion"/>
  </si>
  <si>
    <t>P17734 - PUPUX</t>
    <phoneticPr fontId="1" type="noConversion"/>
  </si>
  <si>
    <t>Y</t>
    <phoneticPr fontId="1" type="noConversion"/>
  </si>
  <si>
    <t>PTS due to pulmonary carcinoma</t>
    <phoneticPr fontId="1" type="noConversion"/>
  </si>
  <si>
    <t>Chol 188.5
Gluc 178
GGT 1
ALT 62
Ca 9.5</t>
    <phoneticPr fontId="1" type="noConversion"/>
  </si>
  <si>
    <t>pH 6, prot traces, sang +4</t>
    <phoneticPr fontId="1" type="noConversion"/>
  </si>
  <si>
    <t>Chol 180
Gluc 136
GGT 1
ALT 35
Ca 9.5
T4 = 2.19</t>
    <phoneticPr fontId="1" type="noConversion"/>
  </si>
  <si>
    <t>ok. Negative culture</t>
    <phoneticPr fontId="1" type="noConversion"/>
  </si>
  <si>
    <t>Chol 169.3
Gluc 5.81
GGT 1
ALT 30
Ca 8.7
T4 = 2.26</t>
    <phoneticPr fontId="1" type="noConversion"/>
  </si>
  <si>
    <t>Hypertension</t>
  </si>
  <si>
    <t>NO  150 mmHg</t>
  </si>
  <si>
    <t xml:space="preserve">Y 180 mmHg  </t>
  </si>
  <si>
    <t>NO  135 mmHg</t>
  </si>
  <si>
    <t xml:space="preserve">NO  </t>
  </si>
  <si>
    <t>Y 170 mmHg</t>
  </si>
  <si>
    <t xml:space="preserve">NO </t>
  </si>
  <si>
    <t>Y 175 mmHg</t>
  </si>
  <si>
    <t>NO</t>
  </si>
  <si>
    <t>y 182 mmHg</t>
  </si>
  <si>
    <t>Y 183 mmHg</t>
  </si>
  <si>
    <t>Y 190 mmHg</t>
  </si>
  <si>
    <t>Y 182  mmHg</t>
  </si>
  <si>
    <t>Y 185 mmHg</t>
  </si>
  <si>
    <t>y 179 mmHg</t>
  </si>
  <si>
    <t>Y 180mmHg</t>
  </si>
  <si>
    <t>hipertiroidismo, gingivitis/periodontitis</t>
  </si>
  <si>
    <t>gingivitis/periodontitis</t>
  </si>
  <si>
    <t xml:space="preserve">hipertiroidismo </t>
  </si>
  <si>
    <t>FIV, gingivitis/periodontitis</t>
  </si>
  <si>
    <t>FIV, hipertiroidismo</t>
  </si>
  <si>
    <t>Patología digestiva</t>
  </si>
  <si>
    <t xml:space="preserve">gingivitis/periodontitis, FIV </t>
  </si>
  <si>
    <t xml:space="preserve">Diabetes </t>
  </si>
  <si>
    <t xml:space="preserve">neoplasia intestinal </t>
  </si>
  <si>
    <t>neoplasia pulmonar</t>
  </si>
  <si>
    <t>colangitis</t>
  </si>
  <si>
    <t>patología digestiva, neoplasia pulmonar</t>
  </si>
  <si>
    <t>PKD</t>
  </si>
  <si>
    <t>Still alive. No development of CKD. Development of hyperthyroidism 11/6/13.</t>
  </si>
  <si>
    <t>hipertiroidismo</t>
  </si>
  <si>
    <t>Patología digestiva, bronquitis crónica</t>
  </si>
  <si>
    <t>gingivitis/periodontitis, Neoplasia intestinal</t>
  </si>
  <si>
    <t>Diet, Benacepril</t>
  </si>
  <si>
    <t>diet</t>
  </si>
  <si>
    <t xml:space="preserve"> amlodipine,  benacepril
</t>
  </si>
  <si>
    <t xml:space="preserve"> diet</t>
  </si>
  <si>
    <t>benacepril</t>
  </si>
  <si>
    <t>telmisartan</t>
  </si>
  <si>
    <t>diet, benacepril</t>
  </si>
  <si>
    <t xml:space="preserve">diet </t>
  </si>
  <si>
    <t>Diet, benacepril</t>
  </si>
  <si>
    <t xml:space="preserve">Benacepril </t>
  </si>
  <si>
    <t>irregular kidney, loss of cortical definition</t>
  </si>
  <si>
    <t xml:space="preserve"> irregular kidney, loss of cortical definition</t>
  </si>
  <si>
    <t>loss of cortical definition, pelvis dilatation</t>
  </si>
  <si>
    <t xml:space="preserve">pelvis dilatation </t>
  </si>
  <si>
    <t>loss of cortical definition</t>
  </si>
  <si>
    <t>pelvis dilatation</t>
  </si>
  <si>
    <t xml:space="preserve"> Kidney enlarged, thickening of the cortex, kidney atrophied</t>
  </si>
  <si>
    <t>pelvis dilatation, ureter dilatation</t>
  </si>
  <si>
    <t xml:space="preserve"> loss of cortical definition</t>
  </si>
  <si>
    <t>renal lithiasis</t>
  </si>
  <si>
    <t>pelvis dilatation, loss of corticomedular definition</t>
  </si>
  <si>
    <t xml:space="preserve"> loss of cortical definition, pelvis dilatation</t>
  </si>
  <si>
    <t>pkd</t>
  </si>
  <si>
    <t>renal lithiasis,  loss of cortical definition</t>
  </si>
  <si>
    <t>renal lithiasis, kidney atrophied</t>
  </si>
  <si>
    <t>kidney enlarged</t>
  </si>
  <si>
    <t xml:space="preserve">PKD, hydronephrosis </t>
  </si>
  <si>
    <t>renal lithiasis, irregular kidney</t>
  </si>
  <si>
    <t xml:space="preserve"> loss of cortical definition
</t>
  </si>
  <si>
    <t xml:space="preserve"> loss of cortical definition, bladder lithiasis</t>
  </si>
  <si>
    <t>renal infarcts</t>
  </si>
  <si>
    <t>Total number of cats</t>
  </si>
  <si>
    <t>DOB</t>
  </si>
  <si>
    <t>Persian</t>
  </si>
  <si>
    <r>
      <t>Sacred</t>
    </r>
    <r>
      <rPr>
        <sz val="10"/>
        <color rgb="FF0C0C0C"/>
        <rFont val="Verdana"/>
        <family val="2"/>
      </rPr>
      <t> of</t>
    </r>
    <r>
      <rPr>
        <sz val="10"/>
        <color rgb="FF000000"/>
        <rFont val="Verdana"/>
        <family val="2"/>
      </rPr>
      <t> Burma</t>
    </r>
  </si>
  <si>
    <t>Sacred of burma</t>
  </si>
  <si>
    <t xml:space="preserve">Norwegian forest </t>
  </si>
  <si>
    <t>Exotic</t>
  </si>
  <si>
    <t>Siberian forest</t>
  </si>
  <si>
    <t xml:space="preserve">Spynx </t>
  </si>
  <si>
    <t xml:space="preserve">Female </t>
  </si>
  <si>
    <t>Male</t>
  </si>
  <si>
    <t>BREED</t>
  </si>
  <si>
    <t>n</t>
  </si>
  <si>
    <t>%</t>
  </si>
  <si>
    <t>Total (n)</t>
  </si>
  <si>
    <t>Total (%)</t>
  </si>
  <si>
    <t>Neutred (%)</t>
  </si>
  <si>
    <t>Neutred (n)</t>
  </si>
  <si>
    <t>GENDER</t>
  </si>
  <si>
    <t>Age at diagnosis CKD</t>
  </si>
  <si>
    <t>ND</t>
  </si>
  <si>
    <t>Median age</t>
  </si>
  <si>
    <t>CKD</t>
  </si>
  <si>
    <t>REPRODUCTIVE STATUS</t>
  </si>
  <si>
    <t>Range of age</t>
  </si>
  <si>
    <t>4m - 18y</t>
  </si>
  <si>
    <t>No CKD</t>
  </si>
  <si>
    <t>Fertile (n)</t>
  </si>
  <si>
    <t>Fertile (%)</t>
  </si>
  <si>
    <t>HYPERTENSION</t>
  </si>
  <si>
    <t>SBP &lt;160mmHg</t>
  </si>
  <si>
    <t>CONCURRENT CONDITIONS</t>
  </si>
  <si>
    <t xml:space="preserve">Chronic bronquitis </t>
  </si>
  <si>
    <t xml:space="preserve">Gingivitis/stomatitis </t>
  </si>
  <si>
    <t>Hyperthiroidism</t>
  </si>
  <si>
    <t>Intestinal neoplasia</t>
  </si>
  <si>
    <t>Digestive disease</t>
  </si>
  <si>
    <t>bronquitis crónica</t>
  </si>
  <si>
    <t>CKD STAGE</t>
  </si>
  <si>
    <t>NA</t>
  </si>
  <si>
    <t>IRIS 4</t>
  </si>
  <si>
    <t>IRIS 3</t>
  </si>
  <si>
    <t xml:space="preserve">IRIS 3 </t>
  </si>
  <si>
    <t>IRIS 2</t>
  </si>
  <si>
    <t>IRIS 1</t>
  </si>
  <si>
    <t>CKD STAGE (IRIS)</t>
  </si>
  <si>
    <t>IRIS I</t>
  </si>
  <si>
    <t>IRIS II</t>
  </si>
  <si>
    <t>IRIS III</t>
  </si>
  <si>
    <t>IRIS IV</t>
  </si>
  <si>
    <t>INITIAL PROTEINURIA</t>
  </si>
  <si>
    <t>Non-Proteinuric</t>
  </si>
  <si>
    <t>Borderline</t>
  </si>
  <si>
    <t>Proteinuric</t>
  </si>
  <si>
    <t>TREATMENT STARTED</t>
  </si>
  <si>
    <t>Diet and benacepril</t>
  </si>
  <si>
    <t>Borderline 0.2-0.4</t>
  </si>
  <si>
    <t>Non-Proteinuric &lt;0.2</t>
  </si>
  <si>
    <t>Proteinuric &gt;0.4</t>
  </si>
  <si>
    <t>CLINICAL SIGNS</t>
  </si>
  <si>
    <t>ULTRASOUND FINDINGS</t>
  </si>
  <si>
    <t>Renal alterations</t>
  </si>
  <si>
    <t>Normal renal architecture</t>
  </si>
  <si>
    <t>Poor cortical-medular definition</t>
  </si>
  <si>
    <t>Renal lithiasis</t>
  </si>
  <si>
    <t>Irregular renal shape</t>
  </si>
  <si>
    <t>Enlarged renal size</t>
  </si>
  <si>
    <t>Atrophic kidney</t>
  </si>
  <si>
    <t xml:space="preserve">Pelvis dilatation </t>
  </si>
  <si>
    <t>Hydronefrosis</t>
  </si>
  <si>
    <t>URINARY ALTERATIONS</t>
  </si>
  <si>
    <t>%-total</t>
  </si>
  <si>
    <t>%-US findings</t>
  </si>
  <si>
    <t>Pu/Pd</t>
  </si>
  <si>
    <t>Anorexia</t>
  </si>
  <si>
    <t>Weight loss</t>
  </si>
  <si>
    <t xml:space="preserve">No clinical signs </t>
  </si>
  <si>
    <t>UPC Ratio</t>
  </si>
  <si>
    <t>PCV</t>
  </si>
  <si>
    <t>Urea</t>
  </si>
  <si>
    <t>K</t>
  </si>
  <si>
    <t>Crea</t>
  </si>
  <si>
    <t>P</t>
  </si>
  <si>
    <t>Weight</t>
  </si>
  <si>
    <t>Alb</t>
  </si>
  <si>
    <t>TP</t>
  </si>
  <si>
    <t>USG</t>
  </si>
  <si>
    <t>Survivors</t>
  </si>
  <si>
    <t>Age</t>
  </si>
  <si>
    <t>BP</t>
  </si>
  <si>
    <t xml:space="preserve">Oldest date </t>
  </si>
  <si>
    <t>Most recent  date</t>
  </si>
  <si>
    <t>Diagnostic work-up1</t>
  </si>
  <si>
    <t>Parameters</t>
  </si>
  <si>
    <t>DLH</t>
  </si>
  <si>
    <t>AGE AAFA/AAHA</t>
  </si>
  <si>
    <t>Kittens/Junior</t>
  </si>
  <si>
    <t>Young (Prime/Mature)</t>
  </si>
  <si>
    <t>Geriatric (Senior)</t>
  </si>
  <si>
    <t xml:space="preserve">0-2y </t>
  </si>
  <si>
    <t>3-10y</t>
  </si>
  <si>
    <t xml:space="preserve">11y </t>
  </si>
  <si>
    <t>8,99y</t>
  </si>
  <si>
    <t>SBP &gt; o = 160mmHg</t>
  </si>
  <si>
    <t>Healthy</t>
  </si>
  <si>
    <t>No</t>
  </si>
  <si>
    <t>Yes</t>
  </si>
  <si>
    <t>CKD?</t>
  </si>
  <si>
    <t>Weight loss, Anorexia</t>
  </si>
  <si>
    <t>Apathy, anorexia</t>
  </si>
  <si>
    <t>Weight loss, ANOREXIA</t>
  </si>
  <si>
    <t>Crisis d'astma</t>
  </si>
  <si>
    <t>Class</t>
  </si>
  <si>
    <t>NP</t>
  </si>
  <si>
    <t>Clinical healthy cats</t>
  </si>
  <si>
    <t>Sick</t>
  </si>
  <si>
    <t xml:space="preserve">Clinically Healthy </t>
  </si>
  <si>
    <t>Sick (IRIS)</t>
  </si>
  <si>
    <r>
      <rPr>
        <b/>
        <i/>
        <sz val="10"/>
        <rFont val="Verdana"/>
        <family val="2"/>
      </rPr>
      <t>NOTE:</t>
    </r>
    <r>
      <rPr>
        <sz val="10"/>
        <rFont val="Verdana"/>
        <family val="2"/>
      </rPr>
      <t xml:space="preserve"> 7 of the proteinuric cats (18,9%) presented an UPC &gt;2, suggesting a glomerular disease</t>
    </r>
  </si>
  <si>
    <t>Clinically Healthy (IRIS)</t>
  </si>
  <si>
    <t>All sick</t>
  </si>
  <si>
    <t>Vomiting</t>
  </si>
  <si>
    <t>Diarrhea</t>
  </si>
  <si>
    <t>Behavioural Changes (apathy, vocalization)</t>
  </si>
  <si>
    <t>Others (Cough/Haematuria)</t>
  </si>
  <si>
    <t>nonCKD</t>
  </si>
  <si>
    <t>¿?</t>
  </si>
  <si>
    <t>PTS</t>
  </si>
  <si>
    <t>¿? Mejora la crea sin tt¿???</t>
  </si>
  <si>
    <t>Benacepril amlodipine??????</t>
  </si>
  <si>
    <t>Without treatment/Unknown</t>
  </si>
  <si>
    <t>Diet, Benacepril and amlodipine</t>
  </si>
  <si>
    <t>Diet and amlodipine</t>
  </si>
  <si>
    <r>
      <rPr>
        <b/>
        <sz val="10"/>
        <color rgb="FFFF0000"/>
        <rFont val="Verdana"/>
        <family val="2"/>
      </rPr>
      <t>MEDIAN</t>
    </r>
    <r>
      <rPr>
        <b/>
        <sz val="10"/>
        <rFont val="Verdana"/>
        <family val="2"/>
      </rPr>
      <t xml:space="preserve"> VALUES</t>
    </r>
  </si>
  <si>
    <t>Chronic pancretitis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</si>
</sst>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color rgb="FF212121"/>
      <name val="Verdana"/>
      <family val="2"/>
    </font>
    <font>
      <sz val="10"/>
      <color rgb="FF000000"/>
      <name val="Verdana"/>
      <family val="2"/>
    </font>
    <font>
      <sz val="10"/>
      <color rgb="FF0C0C0C"/>
      <name val="Verdana"/>
      <family val="2"/>
    </font>
    <font>
      <sz val="10"/>
      <color rgb="FF22222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1"/>
      <name val="Verdana"/>
      <family val="2"/>
    </font>
    <font>
      <b/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17" fontId="0" fillId="0" borderId="0" xfId="0" applyNumberFormat="1"/>
    <xf numFmtId="14" fontId="2" fillId="0" borderId="0" xfId="0" applyNumberFormat="1" applyFont="1"/>
    <xf numFmtId="0" fontId="4" fillId="0" borderId="0" xfId="0" applyFont="1"/>
    <xf numFmtId="16" fontId="0" fillId="0" borderId="0" xfId="0" applyNumberFormat="1"/>
    <xf numFmtId="0" fontId="6" fillId="0" borderId="0" xfId="0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4" fontId="2" fillId="4" borderId="0" xfId="0" applyNumberFormat="1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2" fillId="5" borderId="0" xfId="0" applyFont="1" applyFill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wrapText="1"/>
    </xf>
    <xf numFmtId="14" fontId="2" fillId="0" borderId="0" xfId="0" applyNumberFormat="1" applyFont="1" applyAlignment="1">
      <alignment horizontal="center"/>
    </xf>
    <xf numFmtId="2" fontId="8" fillId="0" borderId="0" xfId="0" applyNumberFormat="1" applyFo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2" fillId="0" borderId="0" xfId="1" applyNumberFormat="1" applyFont="1"/>
    <xf numFmtId="10" fontId="0" fillId="0" borderId="0" xfId="1" applyNumberFormat="1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0" fontId="2" fillId="6" borderId="1" xfId="1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4" fontId="2" fillId="3" borderId="0" xfId="0" applyNumberFormat="1" applyFont="1" applyFill="1"/>
    <xf numFmtId="0" fontId="8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Z115"/>
  <sheetViews>
    <sheetView tabSelected="1" topLeftCell="Q1" zoomScaleNormal="60" zoomScalePageLayoutView="110" workbookViewId="0">
      <pane ySplit="1" topLeftCell="A38" activePane="bottomLeft" state="frozenSplit"/>
      <selection pane="bottomLeft" activeCell="V115" sqref="V115"/>
    </sheetView>
  </sheetViews>
  <sheetFormatPr baseColWidth="10" defaultRowHeight="13" x14ac:dyDescent="0.15"/>
  <cols>
    <col min="1" max="1" width="17.1640625" customWidth="1"/>
    <col min="2" max="2" width="11.5" customWidth="1"/>
    <col min="4" max="4" width="3.5" customWidth="1"/>
    <col min="5" max="5" width="3.6640625" customWidth="1"/>
    <col min="6" max="6" width="5.6640625" customWidth="1"/>
    <col min="7" max="7" width="11" style="26"/>
    <col min="9" max="9" width="6.83203125" customWidth="1"/>
    <col min="10" max="10" width="16.1640625" customWidth="1"/>
    <col min="11" max="12" width="16.33203125" style="41" customWidth="1"/>
    <col min="13" max="13" width="28" customWidth="1"/>
    <col min="14" max="14" width="23.5" style="41" customWidth="1"/>
    <col min="15" max="15" width="32.1640625" customWidth="1"/>
    <col min="16" max="16" width="16.1640625" customWidth="1"/>
    <col min="17" max="17" width="18" customWidth="1"/>
    <col min="18" max="18" width="13.5" customWidth="1"/>
    <col min="20" max="20" width="10.83203125" style="16"/>
    <col min="21" max="21" width="10.6640625" customWidth="1"/>
    <col min="22" max="22" width="11" style="26"/>
    <col min="23" max="23" width="10.83203125" style="26"/>
    <col min="25" max="25" width="13.83203125" customWidth="1"/>
    <col min="27" max="27" width="13.6640625" bestFit="1" customWidth="1"/>
    <col min="33" max="33" width="12.5" customWidth="1"/>
    <col min="36" max="36" width="13.83203125" bestFit="1" customWidth="1"/>
    <col min="38" max="38" width="21.6640625" customWidth="1"/>
    <col min="39" max="39" width="33.6640625" style="23" bestFit="1" customWidth="1"/>
    <col min="40" max="40" width="11.33203125" bestFit="1" customWidth="1"/>
    <col min="41" max="41" width="37.5" style="23" customWidth="1"/>
    <col min="42" max="42" width="10.83203125" style="18"/>
    <col min="43" max="43" width="10.6640625" customWidth="1"/>
    <col min="52" max="52" width="12" customWidth="1"/>
    <col min="58" max="58" width="15.5" bestFit="1" customWidth="1"/>
    <col min="59" max="59" width="30" customWidth="1"/>
    <col min="60" max="60" width="21" style="20" customWidth="1"/>
    <col min="61" max="61" width="10.6640625" customWidth="1"/>
    <col min="76" max="76" width="21.1640625" bestFit="1" customWidth="1"/>
    <col min="77" max="77" width="31.6640625" customWidth="1"/>
    <col min="78" max="78" width="78" customWidth="1"/>
  </cols>
  <sheetData>
    <row r="1" spans="1:78" x14ac:dyDescent="0.15">
      <c r="A1" t="s">
        <v>34</v>
      </c>
      <c r="B1" t="s">
        <v>37</v>
      </c>
      <c r="C1" s="9" t="s">
        <v>670</v>
      </c>
      <c r="D1" t="s">
        <v>35</v>
      </c>
      <c r="E1" t="s">
        <v>36</v>
      </c>
      <c r="F1" t="s">
        <v>776</v>
      </c>
      <c r="G1" s="32" t="s">
        <v>707</v>
      </c>
      <c r="H1" t="s">
        <v>38</v>
      </c>
      <c r="I1" s="9" t="s">
        <v>688</v>
      </c>
      <c r="J1" t="s">
        <v>47</v>
      </c>
      <c r="K1" s="41" t="s">
        <v>605</v>
      </c>
      <c r="L1" s="41" t="s">
        <v>773</v>
      </c>
      <c r="M1" t="s">
        <v>7</v>
      </c>
      <c r="N1" s="41" t="s">
        <v>50</v>
      </c>
      <c r="O1" t="s">
        <v>48</v>
      </c>
      <c r="P1" t="s">
        <v>65</v>
      </c>
      <c r="Q1" t="s">
        <v>15</v>
      </c>
      <c r="R1" t="s">
        <v>5</v>
      </c>
      <c r="S1" t="s">
        <v>66</v>
      </c>
      <c r="T1" s="16" t="s">
        <v>49</v>
      </c>
      <c r="U1" t="s">
        <v>44</v>
      </c>
      <c r="V1" s="26" t="s">
        <v>39</v>
      </c>
      <c r="W1" s="26" t="s">
        <v>781</v>
      </c>
      <c r="X1" t="s">
        <v>10</v>
      </c>
      <c r="Y1" t="s">
        <v>11</v>
      </c>
      <c r="Z1" t="s">
        <v>40</v>
      </c>
      <c r="AA1" t="s">
        <v>41</v>
      </c>
      <c r="AB1" t="s">
        <v>42</v>
      </c>
      <c r="AC1" t="s">
        <v>8</v>
      </c>
      <c r="AD1" t="s">
        <v>9</v>
      </c>
      <c r="AE1" t="s">
        <v>4</v>
      </c>
      <c r="AF1" t="s">
        <v>30</v>
      </c>
      <c r="AG1" t="s">
        <v>31</v>
      </c>
      <c r="AH1" t="s">
        <v>3</v>
      </c>
      <c r="AI1" t="s">
        <v>2</v>
      </c>
      <c r="AJ1" t="s">
        <v>43</v>
      </c>
      <c r="AL1" t="s">
        <v>12</v>
      </c>
      <c r="AM1" s="23" t="s">
        <v>761</v>
      </c>
      <c r="AN1" t="s">
        <v>6</v>
      </c>
      <c r="AO1" s="23" t="s">
        <v>13</v>
      </c>
      <c r="AP1" s="18" t="s">
        <v>51</v>
      </c>
      <c r="AQ1" t="s">
        <v>45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32</v>
      </c>
      <c r="BB1" t="s">
        <v>33</v>
      </c>
      <c r="BC1" t="s">
        <v>61</v>
      </c>
      <c r="BD1" t="s">
        <v>62</v>
      </c>
      <c r="BE1" t="s">
        <v>63</v>
      </c>
      <c r="BF1" t="s">
        <v>64</v>
      </c>
      <c r="BG1" t="s">
        <v>14</v>
      </c>
      <c r="BH1" s="20" t="s">
        <v>16</v>
      </c>
      <c r="BI1" t="s">
        <v>46</v>
      </c>
      <c r="BJ1" t="s">
        <v>17</v>
      </c>
      <c r="BK1" t="s">
        <v>18</v>
      </c>
      <c r="BL1" t="s">
        <v>19</v>
      </c>
      <c r="BM1" t="s">
        <v>20</v>
      </c>
      <c r="BN1" t="s">
        <v>21</v>
      </c>
      <c r="BO1" t="s">
        <v>22</v>
      </c>
      <c r="BP1" t="s">
        <v>23</v>
      </c>
      <c r="BQ1" t="s">
        <v>24</v>
      </c>
      <c r="BR1" t="s">
        <v>25</v>
      </c>
      <c r="BS1" t="s">
        <v>32</v>
      </c>
      <c r="BT1" t="s">
        <v>33</v>
      </c>
      <c r="BU1" t="s">
        <v>26</v>
      </c>
      <c r="BV1" t="s">
        <v>27</v>
      </c>
      <c r="BW1" t="s">
        <v>28</v>
      </c>
      <c r="BX1" t="s">
        <v>29</v>
      </c>
      <c r="BY1" t="s">
        <v>1</v>
      </c>
      <c r="BZ1" t="s">
        <v>0</v>
      </c>
    </row>
    <row r="2" spans="1:78" ht="70" x14ac:dyDescent="0.15">
      <c r="A2" t="s">
        <v>454</v>
      </c>
      <c r="B2" t="s">
        <v>410</v>
      </c>
      <c r="C2" s="1">
        <v>33328</v>
      </c>
      <c r="D2" t="s">
        <v>380</v>
      </c>
      <c r="E2" t="s">
        <v>442</v>
      </c>
      <c r="F2" s="1" t="s">
        <v>381</v>
      </c>
      <c r="G2" s="35" t="s">
        <v>712</v>
      </c>
      <c r="I2">
        <v>12</v>
      </c>
      <c r="L2" s="41" t="s">
        <v>775</v>
      </c>
      <c r="N2" s="41" t="s">
        <v>293</v>
      </c>
      <c r="P2" s="1">
        <v>38531</v>
      </c>
      <c r="Q2">
        <v>797</v>
      </c>
      <c r="T2" s="1">
        <v>37734</v>
      </c>
      <c r="U2">
        <v>9.5</v>
      </c>
      <c r="V2">
        <v>0.1</v>
      </c>
      <c r="W2" s="26" t="s">
        <v>782</v>
      </c>
      <c r="X2">
        <v>1.95</v>
      </c>
      <c r="Z2">
        <v>75.7</v>
      </c>
      <c r="AA2">
        <v>3.44</v>
      </c>
      <c r="AB2">
        <v>3.13</v>
      </c>
      <c r="AC2">
        <v>8.74</v>
      </c>
      <c r="AE2" s="2" t="s">
        <v>455</v>
      </c>
      <c r="AF2">
        <v>38</v>
      </c>
      <c r="AG2" t="s">
        <v>405</v>
      </c>
      <c r="AI2">
        <v>1010</v>
      </c>
      <c r="AJ2" t="s">
        <v>456</v>
      </c>
      <c r="AO2" s="24" t="s">
        <v>85</v>
      </c>
      <c r="AP2" s="19">
        <v>39975</v>
      </c>
      <c r="AQ2">
        <v>6.9</v>
      </c>
      <c r="AS2">
        <v>1.9</v>
      </c>
      <c r="AU2">
        <v>18</v>
      </c>
      <c r="AX2">
        <v>7.8</v>
      </c>
      <c r="AY2">
        <v>3.5</v>
      </c>
      <c r="AZ2" s="2" t="s">
        <v>111</v>
      </c>
      <c r="BA2">
        <v>41.1</v>
      </c>
      <c r="BB2" t="s">
        <v>73</v>
      </c>
      <c r="BC2">
        <v>170</v>
      </c>
      <c r="BD2" s="3">
        <v>1035</v>
      </c>
      <c r="BE2" t="s">
        <v>73</v>
      </c>
      <c r="BF2" t="s">
        <v>112</v>
      </c>
      <c r="BG2" t="s">
        <v>85</v>
      </c>
      <c r="BH2" s="21">
        <v>40540</v>
      </c>
      <c r="BI2">
        <v>6.6</v>
      </c>
      <c r="BJ2">
        <v>1.7000000000000001E-2</v>
      </c>
      <c r="BK2">
        <v>1.8</v>
      </c>
      <c r="BM2">
        <v>19</v>
      </c>
      <c r="BP2">
        <v>9</v>
      </c>
      <c r="BQ2">
        <v>3.1</v>
      </c>
      <c r="BR2" s="2" t="s">
        <v>113</v>
      </c>
      <c r="BS2">
        <v>28.3</v>
      </c>
      <c r="BV2" s="3">
        <v>1048</v>
      </c>
      <c r="BY2" t="s">
        <v>114</v>
      </c>
    </row>
    <row r="3" spans="1:78" ht="28" hidden="1" x14ac:dyDescent="0.15">
      <c r="A3" t="s">
        <v>400</v>
      </c>
      <c r="B3" t="s">
        <v>401</v>
      </c>
      <c r="C3" s="1">
        <v>34334</v>
      </c>
      <c r="D3" t="s">
        <v>402</v>
      </c>
      <c r="E3" t="s">
        <v>381</v>
      </c>
      <c r="F3" s="1" t="s">
        <v>398</v>
      </c>
      <c r="G3" s="12" t="s">
        <v>708</v>
      </c>
      <c r="I3" s="9">
        <v>9</v>
      </c>
      <c r="J3" t="s">
        <v>403</v>
      </c>
      <c r="L3" s="41" t="s">
        <v>774</v>
      </c>
      <c r="M3" t="s">
        <v>407</v>
      </c>
      <c r="N3" s="45" t="s">
        <v>627</v>
      </c>
      <c r="O3" t="s">
        <v>634</v>
      </c>
      <c r="P3" t="s">
        <v>404</v>
      </c>
      <c r="T3" s="1">
        <v>37771</v>
      </c>
      <c r="U3" s="26" t="s">
        <v>689</v>
      </c>
      <c r="V3" s="26">
        <v>0.23</v>
      </c>
      <c r="W3" s="26" t="s">
        <v>758</v>
      </c>
      <c r="X3">
        <v>1.83</v>
      </c>
      <c r="Z3">
        <v>65.400000000000006</v>
      </c>
      <c r="AA3">
        <v>3.72</v>
      </c>
      <c r="AB3">
        <v>4.7300000000000004</v>
      </c>
      <c r="AC3">
        <v>8.0500000000000007</v>
      </c>
      <c r="AD3">
        <v>3.08</v>
      </c>
      <c r="AE3" t="s">
        <v>405</v>
      </c>
      <c r="AI3">
        <v>1050</v>
      </c>
      <c r="AJ3" t="s">
        <v>406</v>
      </c>
      <c r="AO3" s="25" t="s">
        <v>639</v>
      </c>
    </row>
    <row r="4" spans="1:78" ht="70" hidden="1" x14ac:dyDescent="0.15">
      <c r="A4" t="s">
        <v>483</v>
      </c>
      <c r="B4" t="s">
        <v>365</v>
      </c>
      <c r="C4" s="1">
        <v>36891</v>
      </c>
      <c r="D4" t="s">
        <v>411</v>
      </c>
      <c r="E4" t="s">
        <v>442</v>
      </c>
      <c r="F4" s="12" t="s">
        <v>116</v>
      </c>
      <c r="G4" s="12" t="s">
        <v>708</v>
      </c>
      <c r="I4">
        <v>2</v>
      </c>
      <c r="J4" t="s">
        <v>484</v>
      </c>
      <c r="L4" s="41" t="s">
        <v>774</v>
      </c>
      <c r="M4" t="s">
        <v>488</v>
      </c>
      <c r="O4" t="s">
        <v>485</v>
      </c>
      <c r="R4" s="1">
        <v>37786</v>
      </c>
      <c r="S4">
        <v>2</v>
      </c>
      <c r="T4" s="1">
        <v>37784</v>
      </c>
      <c r="U4" s="26" t="s">
        <v>689</v>
      </c>
      <c r="V4" s="26">
        <v>2.2000000000000002</v>
      </c>
      <c r="W4" s="26" t="s">
        <v>751</v>
      </c>
      <c r="X4">
        <v>4.05</v>
      </c>
      <c r="Z4">
        <v>179.5</v>
      </c>
      <c r="AA4">
        <v>4.1500000000000004</v>
      </c>
      <c r="AB4">
        <v>9.43</v>
      </c>
      <c r="AC4">
        <v>4.97</v>
      </c>
      <c r="AD4">
        <v>1.88</v>
      </c>
      <c r="AE4" s="2" t="s">
        <v>486</v>
      </c>
      <c r="AF4">
        <v>28</v>
      </c>
      <c r="AG4" s="2" t="s">
        <v>487</v>
      </c>
      <c r="AM4" s="24"/>
      <c r="AO4" s="24" t="s">
        <v>641</v>
      </c>
      <c r="AP4" s="19">
        <v>39529</v>
      </c>
      <c r="AQ4">
        <v>5.09</v>
      </c>
      <c r="AS4">
        <v>1.6</v>
      </c>
      <c r="AU4">
        <v>28</v>
      </c>
      <c r="AX4">
        <v>7.2</v>
      </c>
      <c r="AY4">
        <v>3.2</v>
      </c>
      <c r="AZ4" t="s">
        <v>172</v>
      </c>
      <c r="BA4">
        <v>24.4</v>
      </c>
      <c r="BB4" t="s">
        <v>287</v>
      </c>
      <c r="BF4" t="s">
        <v>160</v>
      </c>
      <c r="BG4" t="s">
        <v>173</v>
      </c>
      <c r="BH4" s="21">
        <v>40381</v>
      </c>
      <c r="BI4">
        <v>5.2</v>
      </c>
      <c r="BK4">
        <v>3.1</v>
      </c>
      <c r="BP4">
        <v>8</v>
      </c>
      <c r="BQ4">
        <v>3.3</v>
      </c>
      <c r="BR4" t="s">
        <v>174</v>
      </c>
      <c r="BS4">
        <v>36.6</v>
      </c>
      <c r="BT4" t="s">
        <v>175</v>
      </c>
      <c r="BY4" t="s">
        <v>176</v>
      </c>
      <c r="BZ4" s="2" t="s">
        <v>177</v>
      </c>
    </row>
    <row r="5" spans="1:78" ht="70" x14ac:dyDescent="0.15">
      <c r="A5" t="s">
        <v>364</v>
      </c>
      <c r="B5" t="s">
        <v>365</v>
      </c>
      <c r="C5" s="1">
        <v>36585</v>
      </c>
      <c r="D5" t="s">
        <v>366</v>
      </c>
      <c r="E5" t="s">
        <v>367</v>
      </c>
      <c r="F5" s="1" t="s">
        <v>368</v>
      </c>
      <c r="G5" s="35" t="s">
        <v>712</v>
      </c>
      <c r="I5">
        <v>3</v>
      </c>
      <c r="L5" s="41" t="s">
        <v>774</v>
      </c>
      <c r="M5" t="s">
        <v>780</v>
      </c>
      <c r="N5" s="41" t="s">
        <v>293</v>
      </c>
      <c r="O5" t="s">
        <v>369</v>
      </c>
      <c r="P5" s="1">
        <v>38905</v>
      </c>
      <c r="Q5">
        <v>1022</v>
      </c>
      <c r="T5" s="1">
        <v>37883</v>
      </c>
      <c r="U5" s="26">
        <v>6.5</v>
      </c>
      <c r="V5" s="26">
        <v>0.15</v>
      </c>
      <c r="W5" s="26" t="s">
        <v>782</v>
      </c>
      <c r="X5">
        <v>1.9</v>
      </c>
      <c r="Z5">
        <v>73.400000000000006</v>
      </c>
      <c r="AA5">
        <v>4.2</v>
      </c>
      <c r="AB5">
        <v>3.16</v>
      </c>
      <c r="AC5">
        <v>8.02</v>
      </c>
      <c r="AE5" s="2" t="s">
        <v>370</v>
      </c>
      <c r="AF5" s="2">
        <v>38</v>
      </c>
      <c r="AG5" s="2" t="s">
        <v>371</v>
      </c>
      <c r="AI5">
        <v>1035</v>
      </c>
      <c r="AL5" t="s">
        <v>119</v>
      </c>
      <c r="AM5" s="23" t="s">
        <v>652</v>
      </c>
      <c r="AO5" s="24" t="s">
        <v>639</v>
      </c>
      <c r="AP5" s="19">
        <v>38393</v>
      </c>
      <c r="AQ5">
        <v>4.3</v>
      </c>
      <c r="AR5">
        <v>0.03</v>
      </c>
      <c r="AS5">
        <v>2.4</v>
      </c>
      <c r="AU5">
        <v>35</v>
      </c>
      <c r="AV5">
        <v>3.9</v>
      </c>
      <c r="AW5">
        <v>4.7</v>
      </c>
      <c r="AX5">
        <v>7.2</v>
      </c>
      <c r="AY5">
        <v>3.8</v>
      </c>
      <c r="AZ5" s="2"/>
      <c r="BA5">
        <v>32.5</v>
      </c>
      <c r="BB5" s="2" t="s">
        <v>73</v>
      </c>
      <c r="BC5">
        <v>220</v>
      </c>
      <c r="BD5" s="3">
        <v>1032</v>
      </c>
      <c r="BF5" t="s">
        <v>83</v>
      </c>
      <c r="BG5" t="s">
        <v>126</v>
      </c>
      <c r="BH5" s="21">
        <v>38969</v>
      </c>
      <c r="BI5">
        <v>4.2</v>
      </c>
      <c r="BJ5">
        <v>0.03</v>
      </c>
      <c r="BK5">
        <v>2</v>
      </c>
      <c r="BP5">
        <v>7.2</v>
      </c>
      <c r="BQ5">
        <v>3.3</v>
      </c>
      <c r="BV5" s="3">
        <v>1032</v>
      </c>
      <c r="BY5" t="s">
        <v>126</v>
      </c>
      <c r="BZ5" s="2" t="s">
        <v>131</v>
      </c>
    </row>
    <row r="6" spans="1:78" ht="42" x14ac:dyDescent="0.15">
      <c r="A6" t="s">
        <v>489</v>
      </c>
      <c r="B6" t="s">
        <v>379</v>
      </c>
      <c r="C6" s="1">
        <v>71497</v>
      </c>
      <c r="D6" t="s">
        <v>380</v>
      </c>
      <c r="E6" t="s">
        <v>442</v>
      </c>
      <c r="F6" s="1" t="s">
        <v>381</v>
      </c>
      <c r="G6" s="35" t="s">
        <v>709</v>
      </c>
      <c r="H6" t="s">
        <v>490</v>
      </c>
      <c r="I6">
        <v>8</v>
      </c>
      <c r="L6" s="41" t="s">
        <v>774</v>
      </c>
      <c r="M6" t="s">
        <v>493</v>
      </c>
      <c r="O6" t="s">
        <v>485</v>
      </c>
      <c r="R6" s="1">
        <v>37963</v>
      </c>
      <c r="S6">
        <v>35</v>
      </c>
      <c r="T6" s="1">
        <v>37929</v>
      </c>
      <c r="U6" s="26">
        <v>3.8</v>
      </c>
      <c r="V6" s="26">
        <v>0.9</v>
      </c>
      <c r="W6" s="26" t="s">
        <v>751</v>
      </c>
      <c r="X6">
        <v>8.3699999999999992</v>
      </c>
      <c r="Z6">
        <v>354</v>
      </c>
      <c r="AC6">
        <v>7.48</v>
      </c>
      <c r="AD6">
        <v>3.39</v>
      </c>
      <c r="AE6" s="2" t="s">
        <v>491</v>
      </c>
      <c r="AF6">
        <v>26</v>
      </c>
      <c r="AG6" s="2" t="s">
        <v>492</v>
      </c>
      <c r="AN6" t="s">
        <v>84</v>
      </c>
      <c r="AO6" s="24" t="s">
        <v>85</v>
      </c>
      <c r="AP6" s="19">
        <v>38969</v>
      </c>
      <c r="AQ6">
        <v>5.0999999999999996</v>
      </c>
      <c r="AR6">
        <v>0.03</v>
      </c>
      <c r="AS6">
        <v>2.4</v>
      </c>
      <c r="AU6">
        <v>25</v>
      </c>
      <c r="AV6">
        <v>4.8</v>
      </c>
      <c r="AW6">
        <v>6.1</v>
      </c>
      <c r="AX6">
        <v>8</v>
      </c>
      <c r="AY6">
        <v>3.7</v>
      </c>
      <c r="AZ6" s="2" t="s">
        <v>86</v>
      </c>
      <c r="BA6">
        <v>45</v>
      </c>
      <c r="BB6" s="2" t="s">
        <v>73</v>
      </c>
      <c r="BC6">
        <v>220</v>
      </c>
      <c r="BD6" s="2">
        <v>1032</v>
      </c>
      <c r="BE6" t="s">
        <v>87</v>
      </c>
      <c r="BF6" s="2" t="s">
        <v>83</v>
      </c>
      <c r="BG6" s="2" t="s">
        <v>88</v>
      </c>
      <c r="BH6" s="21">
        <v>40356</v>
      </c>
      <c r="BI6">
        <v>4.8</v>
      </c>
      <c r="BJ6" t="s">
        <v>89</v>
      </c>
      <c r="BK6">
        <v>3.5</v>
      </c>
      <c r="BM6">
        <v>32</v>
      </c>
      <c r="BN6">
        <v>3.5</v>
      </c>
      <c r="BO6" t="s">
        <v>90</v>
      </c>
      <c r="BP6">
        <v>7.2</v>
      </c>
      <c r="BQ6">
        <v>2.9</v>
      </c>
      <c r="BR6" t="s">
        <v>91</v>
      </c>
      <c r="BS6">
        <v>37</v>
      </c>
      <c r="BT6" t="s">
        <v>92</v>
      </c>
      <c r="BU6">
        <v>165</v>
      </c>
      <c r="BV6">
        <v>1029</v>
      </c>
      <c r="BY6" t="s">
        <v>93</v>
      </c>
      <c r="BZ6" t="s">
        <v>94</v>
      </c>
    </row>
    <row r="7" spans="1:78" ht="56" hidden="1" x14ac:dyDescent="0.15">
      <c r="A7" t="s">
        <v>521</v>
      </c>
      <c r="B7" t="s">
        <v>522</v>
      </c>
      <c r="C7" s="1">
        <v>34880</v>
      </c>
      <c r="D7" t="s">
        <v>523</v>
      </c>
      <c r="E7" t="s">
        <v>524</v>
      </c>
      <c r="F7" s="1" t="s">
        <v>525</v>
      </c>
      <c r="G7" s="12" t="s">
        <v>708</v>
      </c>
      <c r="I7" s="9">
        <v>8</v>
      </c>
      <c r="J7" t="s">
        <v>526</v>
      </c>
      <c r="L7" s="41" t="s">
        <v>774</v>
      </c>
      <c r="M7" t="s">
        <v>531</v>
      </c>
      <c r="N7" s="41" t="s">
        <v>628</v>
      </c>
      <c r="O7" t="s">
        <v>527</v>
      </c>
      <c r="R7" s="1">
        <v>38674</v>
      </c>
      <c r="S7">
        <v>708</v>
      </c>
      <c r="T7" s="1">
        <v>37966</v>
      </c>
      <c r="U7" s="26" t="s">
        <v>689</v>
      </c>
      <c r="V7" s="26">
        <v>0.15</v>
      </c>
      <c r="W7" s="26" t="s">
        <v>782</v>
      </c>
      <c r="X7">
        <v>1.18</v>
      </c>
      <c r="Z7">
        <v>38.4</v>
      </c>
      <c r="AA7">
        <v>4.76</v>
      </c>
      <c r="AC7">
        <v>8.2100000000000009</v>
      </c>
      <c r="AE7" s="2" t="s">
        <v>528</v>
      </c>
      <c r="AF7">
        <v>37</v>
      </c>
      <c r="AG7" s="2" t="s">
        <v>529</v>
      </c>
      <c r="AI7">
        <v>1053</v>
      </c>
      <c r="AJ7" t="s">
        <v>530</v>
      </c>
      <c r="AM7" s="24"/>
      <c r="AO7" s="25" t="s">
        <v>796</v>
      </c>
      <c r="AP7" s="19"/>
      <c r="AZ7" s="2"/>
      <c r="BH7" s="21"/>
      <c r="BZ7" s="2"/>
    </row>
    <row r="8" spans="1:78" ht="70" x14ac:dyDescent="0.15">
      <c r="A8" t="s">
        <v>498</v>
      </c>
      <c r="B8" t="s">
        <v>499</v>
      </c>
      <c r="C8" s="1">
        <v>34334</v>
      </c>
      <c r="D8" t="s">
        <v>380</v>
      </c>
      <c r="E8" t="s">
        <v>442</v>
      </c>
      <c r="F8" s="1" t="s">
        <v>381</v>
      </c>
      <c r="G8" s="35" t="s">
        <v>712</v>
      </c>
      <c r="I8">
        <v>10</v>
      </c>
      <c r="L8" s="41" t="s">
        <v>774</v>
      </c>
      <c r="M8" t="s">
        <v>503</v>
      </c>
      <c r="O8" t="s">
        <v>500</v>
      </c>
      <c r="R8" s="1">
        <v>39628</v>
      </c>
      <c r="S8">
        <v>1610</v>
      </c>
      <c r="T8" s="1">
        <v>38018</v>
      </c>
      <c r="U8">
        <v>7.5</v>
      </c>
      <c r="V8" s="26">
        <v>0.2</v>
      </c>
      <c r="W8" s="26" t="s">
        <v>758</v>
      </c>
      <c r="X8">
        <v>1.94</v>
      </c>
      <c r="Z8">
        <v>83.4</v>
      </c>
      <c r="AA8">
        <v>3.58</v>
      </c>
      <c r="AB8">
        <v>4.13</v>
      </c>
      <c r="AC8">
        <v>7.68</v>
      </c>
      <c r="AD8">
        <v>3.63</v>
      </c>
      <c r="AE8" s="2" t="s">
        <v>501</v>
      </c>
      <c r="AF8">
        <v>39</v>
      </c>
      <c r="AG8" t="s">
        <v>405</v>
      </c>
      <c r="AI8">
        <v>1045</v>
      </c>
      <c r="AJ8" t="s">
        <v>502</v>
      </c>
    </row>
    <row r="9" spans="1:78" ht="140" x14ac:dyDescent="0.15">
      <c r="A9" t="s">
        <v>511</v>
      </c>
      <c r="B9" t="s">
        <v>512</v>
      </c>
      <c r="C9" s="1">
        <v>29767</v>
      </c>
      <c r="D9" t="s">
        <v>380</v>
      </c>
      <c r="E9" t="s">
        <v>381</v>
      </c>
      <c r="F9" s="1" t="s">
        <v>381</v>
      </c>
      <c r="G9" s="35" t="s">
        <v>711</v>
      </c>
      <c r="I9">
        <v>17</v>
      </c>
      <c r="L9" s="41" t="s">
        <v>774</v>
      </c>
      <c r="M9" t="s">
        <v>516</v>
      </c>
      <c r="O9" t="s">
        <v>485</v>
      </c>
      <c r="R9" s="1">
        <v>38275</v>
      </c>
      <c r="S9">
        <v>192</v>
      </c>
      <c r="T9" s="1">
        <v>38083</v>
      </c>
      <c r="U9" s="26">
        <v>2.2200000000000002</v>
      </c>
      <c r="V9" s="26">
        <v>0.6</v>
      </c>
      <c r="W9" s="26" t="s">
        <v>751</v>
      </c>
      <c r="X9">
        <v>3.01</v>
      </c>
      <c r="Z9">
        <v>207.2</v>
      </c>
      <c r="AA9">
        <v>3.5</v>
      </c>
      <c r="AB9">
        <v>159.9</v>
      </c>
      <c r="AC9">
        <v>7.53</v>
      </c>
      <c r="AD9">
        <v>3.3</v>
      </c>
      <c r="AE9" s="2" t="s">
        <v>513</v>
      </c>
      <c r="AF9">
        <v>27</v>
      </c>
      <c r="AG9" s="2" t="s">
        <v>514</v>
      </c>
      <c r="AH9">
        <v>170</v>
      </c>
      <c r="AI9" s="2">
        <v>1016</v>
      </c>
      <c r="AJ9" t="s">
        <v>515</v>
      </c>
      <c r="AL9" t="s">
        <v>152</v>
      </c>
      <c r="AM9" s="24"/>
      <c r="AO9" s="24" t="s">
        <v>641</v>
      </c>
      <c r="AP9" s="19">
        <v>40528</v>
      </c>
      <c r="AQ9">
        <v>6</v>
      </c>
      <c r="AS9">
        <v>4</v>
      </c>
      <c r="AU9">
        <v>52</v>
      </c>
      <c r="AY9">
        <v>3.1</v>
      </c>
      <c r="BA9">
        <v>27.6</v>
      </c>
      <c r="BB9" t="s">
        <v>287</v>
      </c>
      <c r="BG9" t="s">
        <v>153</v>
      </c>
      <c r="BH9" s="21">
        <v>40549</v>
      </c>
      <c r="BJ9">
        <v>5.0999999999999997E-2</v>
      </c>
      <c r="BK9">
        <v>3.5</v>
      </c>
      <c r="BM9">
        <v>46</v>
      </c>
      <c r="BQ9">
        <v>3.3</v>
      </c>
      <c r="BR9" s="2" t="s">
        <v>155</v>
      </c>
      <c r="BS9" s="4">
        <v>0.24</v>
      </c>
      <c r="BT9" s="2" t="s">
        <v>156</v>
      </c>
      <c r="BY9" t="s">
        <v>157</v>
      </c>
      <c r="BZ9" s="1" t="s">
        <v>158</v>
      </c>
    </row>
    <row r="10" spans="1:78" ht="140" x14ac:dyDescent="0.15">
      <c r="A10" t="s">
        <v>378</v>
      </c>
      <c r="B10" t="s">
        <v>379</v>
      </c>
      <c r="C10" s="1">
        <v>33785</v>
      </c>
      <c r="D10" t="s">
        <v>380</v>
      </c>
      <c r="E10" t="s">
        <v>381</v>
      </c>
      <c r="F10" s="1" t="s">
        <v>368</v>
      </c>
      <c r="G10" s="35" t="s">
        <v>712</v>
      </c>
      <c r="H10" t="s">
        <v>382</v>
      </c>
      <c r="I10">
        <v>12</v>
      </c>
      <c r="L10" s="41" t="s">
        <v>774</v>
      </c>
      <c r="M10" t="s">
        <v>387</v>
      </c>
      <c r="O10" t="s">
        <v>383</v>
      </c>
      <c r="P10" s="1">
        <v>38406</v>
      </c>
      <c r="Q10">
        <v>321</v>
      </c>
      <c r="T10" s="1">
        <v>38085</v>
      </c>
      <c r="U10">
        <v>7.3</v>
      </c>
      <c r="V10" s="26">
        <v>0.5</v>
      </c>
      <c r="W10" s="26" t="s">
        <v>751</v>
      </c>
      <c r="X10">
        <v>2.56</v>
      </c>
      <c r="Z10">
        <v>118.8</v>
      </c>
      <c r="AA10">
        <v>4.59</v>
      </c>
      <c r="AB10">
        <v>4.05</v>
      </c>
      <c r="AC10">
        <v>7.28</v>
      </c>
      <c r="AD10">
        <v>4.17</v>
      </c>
      <c r="AE10" s="2" t="s">
        <v>384</v>
      </c>
      <c r="AF10">
        <v>35</v>
      </c>
      <c r="AG10" s="2" t="s">
        <v>385</v>
      </c>
      <c r="AI10">
        <v>1028</v>
      </c>
      <c r="AJ10" t="s">
        <v>386</v>
      </c>
      <c r="AM10" s="24"/>
      <c r="AO10" s="25" t="s">
        <v>795</v>
      </c>
      <c r="AP10" s="19"/>
      <c r="AZ10" s="2"/>
    </row>
    <row r="11" spans="1:78" ht="154" x14ac:dyDescent="0.15">
      <c r="A11" t="s">
        <v>532</v>
      </c>
      <c r="B11" t="s">
        <v>410</v>
      </c>
      <c r="C11" s="1">
        <v>32142</v>
      </c>
      <c r="D11" t="s">
        <v>380</v>
      </c>
      <c r="E11" t="s">
        <v>524</v>
      </c>
      <c r="F11" s="1" t="s">
        <v>524</v>
      </c>
      <c r="G11" s="35" t="s">
        <v>712</v>
      </c>
      <c r="I11">
        <v>16</v>
      </c>
      <c r="L11" s="41" t="s">
        <v>774</v>
      </c>
      <c r="M11" t="s">
        <v>536</v>
      </c>
      <c r="N11" s="41" t="s">
        <v>622</v>
      </c>
      <c r="O11" t="s">
        <v>533</v>
      </c>
      <c r="R11" s="1">
        <v>38245</v>
      </c>
      <c r="S11">
        <v>159</v>
      </c>
      <c r="T11" s="1">
        <v>38086</v>
      </c>
      <c r="U11" s="26">
        <v>2.9</v>
      </c>
      <c r="V11" s="26">
        <v>0.8</v>
      </c>
      <c r="W11" s="26" t="s">
        <v>751</v>
      </c>
      <c r="X11">
        <v>2.86</v>
      </c>
      <c r="Z11">
        <v>116.4</v>
      </c>
      <c r="AA11">
        <v>3.65</v>
      </c>
      <c r="AB11">
        <v>4.6100000000000003</v>
      </c>
      <c r="AC11">
        <v>10.56</v>
      </c>
      <c r="AD11">
        <v>2.4700000000000002</v>
      </c>
      <c r="AE11" s="2" t="s">
        <v>534</v>
      </c>
      <c r="AF11">
        <v>24</v>
      </c>
      <c r="AG11" s="2" t="s">
        <v>535</v>
      </c>
      <c r="AL11" s="9" t="s">
        <v>223</v>
      </c>
      <c r="AM11" s="25"/>
      <c r="AO11" s="25" t="s">
        <v>796</v>
      </c>
      <c r="AP11" s="19"/>
      <c r="BB11" s="9"/>
      <c r="BE11" s="9"/>
      <c r="BG11" s="9"/>
      <c r="BH11" s="22"/>
      <c r="BI11" s="11"/>
      <c r="BK11" s="9"/>
      <c r="BR11" s="9"/>
      <c r="BY11" s="9"/>
      <c r="BZ11" s="9"/>
    </row>
    <row r="12" spans="1:78" hidden="1" x14ac:dyDescent="0.15">
      <c r="A12" t="s">
        <v>395</v>
      </c>
      <c r="B12" t="s">
        <v>396</v>
      </c>
      <c r="C12" s="1">
        <v>33603</v>
      </c>
      <c r="D12" t="s">
        <v>397</v>
      </c>
      <c r="E12" t="s">
        <v>368</v>
      </c>
      <c r="F12" s="1" t="s">
        <v>398</v>
      </c>
      <c r="G12" s="12" t="s">
        <v>708</v>
      </c>
      <c r="I12" s="9">
        <v>11</v>
      </c>
      <c r="J12" t="s">
        <v>399</v>
      </c>
      <c r="L12" s="41" t="s">
        <v>774</v>
      </c>
      <c r="M12" t="s">
        <v>399</v>
      </c>
      <c r="N12" s="41" t="s">
        <v>629</v>
      </c>
      <c r="P12" s="1">
        <v>38248</v>
      </c>
      <c r="T12" s="1">
        <v>38134</v>
      </c>
      <c r="U12" s="26">
        <v>4.3</v>
      </c>
      <c r="V12" s="26">
        <v>0.2</v>
      </c>
      <c r="W12" s="26" t="s">
        <v>758</v>
      </c>
      <c r="X12">
        <v>1.7</v>
      </c>
      <c r="Z12">
        <v>64.8</v>
      </c>
      <c r="AA12">
        <v>4.1399999999999997</v>
      </c>
      <c r="AB12">
        <v>4.38</v>
      </c>
      <c r="AC12">
        <v>6.96</v>
      </c>
      <c r="AI12">
        <v>1045</v>
      </c>
      <c r="AM12" s="23" t="s">
        <v>649</v>
      </c>
      <c r="AN12" t="s">
        <v>84</v>
      </c>
      <c r="AO12" s="23" t="s">
        <v>638</v>
      </c>
      <c r="AP12" s="19">
        <v>38886</v>
      </c>
      <c r="AQ12" t="s">
        <v>99</v>
      </c>
      <c r="AR12">
        <v>0.02</v>
      </c>
      <c r="AS12">
        <v>3.2</v>
      </c>
      <c r="AU12">
        <v>35</v>
      </c>
      <c r="AV12">
        <v>4.2</v>
      </c>
      <c r="AW12">
        <v>5.8</v>
      </c>
      <c r="AX12">
        <v>7.6</v>
      </c>
      <c r="AY12">
        <v>3.3</v>
      </c>
      <c r="AZ12" t="s">
        <v>100</v>
      </c>
      <c r="BA12">
        <v>39.4</v>
      </c>
      <c r="BB12" t="s">
        <v>73</v>
      </c>
      <c r="BC12">
        <v>175</v>
      </c>
      <c r="BD12">
        <v>1025</v>
      </c>
      <c r="BE12" t="s">
        <v>73</v>
      </c>
      <c r="BF12" t="s">
        <v>101</v>
      </c>
      <c r="BG12" t="s">
        <v>102</v>
      </c>
      <c r="BH12" s="21">
        <v>39483</v>
      </c>
      <c r="BI12">
        <v>3.4</v>
      </c>
      <c r="BJ12">
        <v>0.04</v>
      </c>
      <c r="BK12">
        <v>3.8</v>
      </c>
      <c r="BM12">
        <v>41</v>
      </c>
      <c r="BN12">
        <v>3.2</v>
      </c>
      <c r="BO12">
        <v>9.1</v>
      </c>
      <c r="BP12">
        <v>6.2</v>
      </c>
      <c r="BQ12">
        <v>2.2000000000000002</v>
      </c>
      <c r="BR12" t="s">
        <v>103</v>
      </c>
      <c r="BS12">
        <v>17</v>
      </c>
      <c r="BT12" t="s">
        <v>104</v>
      </c>
      <c r="BV12">
        <v>1015</v>
      </c>
      <c r="BX12" t="s">
        <v>106</v>
      </c>
      <c r="BY12" t="s">
        <v>105</v>
      </c>
    </row>
    <row r="13" spans="1:78" ht="140" x14ac:dyDescent="0.15">
      <c r="A13" t="s">
        <v>544</v>
      </c>
      <c r="B13" t="s">
        <v>522</v>
      </c>
      <c r="C13" s="1">
        <v>32873</v>
      </c>
      <c r="D13" t="s">
        <v>523</v>
      </c>
      <c r="E13" t="s">
        <v>524</v>
      </c>
      <c r="F13" s="1" t="s">
        <v>524</v>
      </c>
      <c r="G13" s="35" t="s">
        <v>712</v>
      </c>
      <c r="I13">
        <v>14</v>
      </c>
      <c r="L13" s="41" t="s">
        <v>774</v>
      </c>
      <c r="M13" t="s">
        <v>446</v>
      </c>
      <c r="O13" t="s">
        <v>545</v>
      </c>
      <c r="R13" s="1">
        <v>38414</v>
      </c>
      <c r="S13">
        <v>257</v>
      </c>
      <c r="T13" s="1">
        <v>38157</v>
      </c>
      <c r="U13">
        <v>8</v>
      </c>
      <c r="V13" s="26">
        <v>0.1</v>
      </c>
      <c r="W13" s="26" t="s">
        <v>782</v>
      </c>
      <c r="X13">
        <v>2.2000000000000002</v>
      </c>
      <c r="Z13">
        <v>72.8</v>
      </c>
      <c r="AA13">
        <v>3.77</v>
      </c>
      <c r="AB13">
        <v>2.33</v>
      </c>
      <c r="AC13">
        <v>8.57</v>
      </c>
      <c r="AD13">
        <v>3.8</v>
      </c>
      <c r="AE13" s="2" t="s">
        <v>546</v>
      </c>
      <c r="AF13">
        <v>36</v>
      </c>
      <c r="AG13" s="2" t="s">
        <v>529</v>
      </c>
      <c r="AH13">
        <v>210</v>
      </c>
      <c r="AI13" s="2">
        <v>1020</v>
      </c>
      <c r="AJ13" t="s">
        <v>547</v>
      </c>
      <c r="AO13" s="25" t="s">
        <v>796</v>
      </c>
    </row>
    <row r="14" spans="1:78" ht="140" x14ac:dyDescent="0.15">
      <c r="A14" t="s">
        <v>409</v>
      </c>
      <c r="B14" t="s">
        <v>410</v>
      </c>
      <c r="C14" s="1">
        <v>32539</v>
      </c>
      <c r="D14" t="s">
        <v>411</v>
      </c>
      <c r="E14" t="s">
        <v>398</v>
      </c>
      <c r="F14" s="1" t="s">
        <v>368</v>
      </c>
      <c r="G14" s="35" t="s">
        <v>712</v>
      </c>
      <c r="I14">
        <v>15</v>
      </c>
      <c r="L14" s="41" t="s">
        <v>775</v>
      </c>
      <c r="N14" s="41" t="s">
        <v>622</v>
      </c>
      <c r="O14" t="s">
        <v>412</v>
      </c>
      <c r="P14" s="1">
        <v>39010</v>
      </c>
      <c r="Q14">
        <v>766</v>
      </c>
      <c r="T14" s="1">
        <v>38244</v>
      </c>
      <c r="U14" s="26">
        <v>3.2</v>
      </c>
      <c r="V14" s="26">
        <v>0.3</v>
      </c>
      <c r="W14" s="26" t="s">
        <v>758</v>
      </c>
      <c r="X14">
        <v>2.76</v>
      </c>
      <c r="Z14">
        <v>84</v>
      </c>
      <c r="AA14">
        <v>4.04</v>
      </c>
      <c r="AB14">
        <v>1.81</v>
      </c>
      <c r="AC14">
        <v>7.1</v>
      </c>
      <c r="AD14">
        <v>2.82</v>
      </c>
      <c r="AE14" s="2" t="s">
        <v>413</v>
      </c>
      <c r="AF14">
        <v>35</v>
      </c>
      <c r="AG14" t="s">
        <v>405</v>
      </c>
      <c r="AH14">
        <v>120</v>
      </c>
      <c r="AI14">
        <v>1030</v>
      </c>
      <c r="AJ14" t="s">
        <v>414</v>
      </c>
      <c r="AL14" t="s">
        <v>261</v>
      </c>
      <c r="AM14" s="25" t="s">
        <v>657</v>
      </c>
    </row>
    <row r="15" spans="1:78" ht="56" x14ac:dyDescent="0.15">
      <c r="A15" t="s">
        <v>420</v>
      </c>
      <c r="B15" t="s">
        <v>410</v>
      </c>
      <c r="C15" s="1">
        <v>36616</v>
      </c>
      <c r="D15" t="s">
        <v>411</v>
      </c>
      <c r="E15" t="s">
        <v>368</v>
      </c>
      <c r="F15" s="1" t="s">
        <v>368</v>
      </c>
      <c r="G15" s="32" t="s">
        <v>709</v>
      </c>
      <c r="I15">
        <v>5</v>
      </c>
      <c r="L15" s="41" t="s">
        <v>774</v>
      </c>
      <c r="M15" t="s">
        <v>422</v>
      </c>
      <c r="P15" s="1">
        <v>39559</v>
      </c>
      <c r="Q15">
        <v>1262</v>
      </c>
      <c r="T15" s="1">
        <v>38297</v>
      </c>
      <c r="U15" s="26">
        <v>2.9</v>
      </c>
      <c r="V15" s="26">
        <v>0.5</v>
      </c>
      <c r="W15" s="26" t="s">
        <v>751</v>
      </c>
      <c r="X15">
        <v>17.600000000000001</v>
      </c>
      <c r="Z15">
        <v>49</v>
      </c>
      <c r="AA15">
        <v>2.2999999999999998</v>
      </c>
      <c r="AC15">
        <v>7.1</v>
      </c>
      <c r="AE15" s="2" t="s">
        <v>421</v>
      </c>
      <c r="AF15">
        <v>43</v>
      </c>
      <c r="AG15" t="s">
        <v>405</v>
      </c>
      <c r="AM15" s="24"/>
      <c r="AO15" s="25" t="s">
        <v>797</v>
      </c>
      <c r="AP15" s="19">
        <v>41194</v>
      </c>
      <c r="AQ15">
        <v>3.85</v>
      </c>
      <c r="AR15">
        <v>0.06</v>
      </c>
      <c r="AS15">
        <v>2.1</v>
      </c>
      <c r="AU15">
        <v>28</v>
      </c>
      <c r="AW15">
        <v>3.8</v>
      </c>
      <c r="AY15">
        <v>3.4</v>
      </c>
    </row>
    <row r="16" spans="1:78" ht="14" x14ac:dyDescent="0.15">
      <c r="A16" t="s">
        <v>107</v>
      </c>
      <c r="B16" t="s">
        <v>68</v>
      </c>
      <c r="C16" s="1">
        <v>33454</v>
      </c>
      <c r="D16" t="s">
        <v>69</v>
      </c>
      <c r="E16" t="s">
        <v>70</v>
      </c>
      <c r="F16" s="1" t="s">
        <v>70</v>
      </c>
      <c r="G16" s="35" t="s">
        <v>709</v>
      </c>
      <c r="I16">
        <v>13</v>
      </c>
      <c r="K16" s="41" t="s">
        <v>609</v>
      </c>
      <c r="L16" s="41" t="s">
        <v>774</v>
      </c>
      <c r="M16" t="s">
        <v>166</v>
      </c>
      <c r="N16" s="43" t="s">
        <v>706</v>
      </c>
      <c r="O16" t="s">
        <v>164</v>
      </c>
      <c r="P16" s="1">
        <v>38554</v>
      </c>
      <c r="Q16">
        <v>240</v>
      </c>
      <c r="R16" s="1">
        <v>38568</v>
      </c>
      <c r="T16" s="17">
        <v>38315</v>
      </c>
      <c r="U16" s="26">
        <v>2.95</v>
      </c>
      <c r="V16" s="26">
        <v>0.04</v>
      </c>
      <c r="W16" s="26" t="s">
        <v>782</v>
      </c>
      <c r="X16">
        <v>12.9</v>
      </c>
      <c r="Z16">
        <v>111</v>
      </c>
      <c r="AB16">
        <v>10.8</v>
      </c>
      <c r="AC16">
        <v>8.4</v>
      </c>
      <c r="AD16">
        <v>3.6</v>
      </c>
      <c r="AF16">
        <v>23.2</v>
      </c>
      <c r="AH16">
        <v>220</v>
      </c>
      <c r="AI16" s="3">
        <v>1015</v>
      </c>
      <c r="AJ16" t="s">
        <v>165</v>
      </c>
      <c r="AO16" s="25" t="s">
        <v>796</v>
      </c>
    </row>
    <row r="17" spans="1:59" ht="70" x14ac:dyDescent="0.15">
      <c r="A17" t="s">
        <v>430</v>
      </c>
      <c r="B17" t="s">
        <v>410</v>
      </c>
      <c r="C17" s="1">
        <v>35064</v>
      </c>
      <c r="D17" t="s">
        <v>411</v>
      </c>
      <c r="E17" t="s">
        <v>381</v>
      </c>
      <c r="F17" s="1" t="s">
        <v>431</v>
      </c>
      <c r="G17" s="35" t="s">
        <v>712</v>
      </c>
      <c r="I17">
        <v>9</v>
      </c>
      <c r="J17" t="s">
        <v>432</v>
      </c>
      <c r="L17" s="41" t="s">
        <v>775</v>
      </c>
      <c r="O17" t="s">
        <v>433</v>
      </c>
      <c r="P17" s="1"/>
      <c r="R17" s="1">
        <v>39016</v>
      </c>
      <c r="S17">
        <v>628</v>
      </c>
      <c r="T17" s="1">
        <v>38388</v>
      </c>
      <c r="U17" s="26" t="s">
        <v>689</v>
      </c>
      <c r="V17" s="26">
        <v>0.3</v>
      </c>
      <c r="W17" s="26" t="s">
        <v>758</v>
      </c>
      <c r="X17">
        <v>1.6</v>
      </c>
      <c r="Z17">
        <v>81.099999999999994</v>
      </c>
      <c r="AA17">
        <v>2.48</v>
      </c>
      <c r="AB17">
        <v>2.02</v>
      </c>
      <c r="AC17">
        <v>6.87</v>
      </c>
      <c r="AE17" s="2" t="s">
        <v>434</v>
      </c>
      <c r="AF17">
        <v>32</v>
      </c>
      <c r="AG17" t="s">
        <v>435</v>
      </c>
      <c r="AI17">
        <v>1040</v>
      </c>
      <c r="AJ17" t="s">
        <v>436</v>
      </c>
      <c r="AL17" t="s">
        <v>145</v>
      </c>
      <c r="AM17" s="24" t="s">
        <v>649</v>
      </c>
      <c r="AO17" s="34" t="s">
        <v>85</v>
      </c>
      <c r="AP17" s="19">
        <v>40578</v>
      </c>
      <c r="AQ17">
        <v>2.75</v>
      </c>
      <c r="AS17">
        <v>1.2</v>
      </c>
      <c r="AU17">
        <v>48</v>
      </c>
      <c r="AV17">
        <v>4.0999999999999996</v>
      </c>
      <c r="AW17">
        <v>4</v>
      </c>
      <c r="AX17">
        <v>7.5</v>
      </c>
      <c r="AY17">
        <v>3</v>
      </c>
      <c r="AZ17" s="2" t="s">
        <v>147</v>
      </c>
      <c r="BA17">
        <v>34.700000000000003</v>
      </c>
      <c r="BB17" t="s">
        <v>73</v>
      </c>
      <c r="BC17">
        <v>160</v>
      </c>
      <c r="BF17" t="s">
        <v>83</v>
      </c>
      <c r="BG17" t="s">
        <v>148</v>
      </c>
    </row>
    <row r="18" spans="1:59" ht="140" hidden="1" x14ac:dyDescent="0.15">
      <c r="A18" t="s">
        <v>548</v>
      </c>
      <c r="B18" t="s">
        <v>549</v>
      </c>
      <c r="C18" s="1">
        <v>32508</v>
      </c>
      <c r="D18" t="s">
        <v>550</v>
      </c>
      <c r="E18" t="s">
        <v>551</v>
      </c>
      <c r="F18" s="1" t="s">
        <v>525</v>
      </c>
      <c r="G18" s="12" t="s">
        <v>708</v>
      </c>
      <c r="I18" s="9">
        <v>14</v>
      </c>
      <c r="J18" t="s">
        <v>552</v>
      </c>
      <c r="L18" s="41" t="s">
        <v>774</v>
      </c>
      <c r="M18" t="s">
        <v>557</v>
      </c>
      <c r="N18" s="41" t="s">
        <v>629</v>
      </c>
      <c r="O18" t="s">
        <v>553</v>
      </c>
      <c r="R18" s="1">
        <v>38408</v>
      </c>
      <c r="S18">
        <v>17</v>
      </c>
      <c r="T18" s="1">
        <v>38391</v>
      </c>
      <c r="U18" s="26">
        <v>2.6</v>
      </c>
      <c r="V18" s="26">
        <v>0.2</v>
      </c>
      <c r="W18" s="26" t="s">
        <v>758</v>
      </c>
      <c r="X18">
        <v>1.27</v>
      </c>
      <c r="Z18">
        <v>58.5</v>
      </c>
      <c r="AA18">
        <v>4.87</v>
      </c>
      <c r="AB18">
        <v>4.58</v>
      </c>
      <c r="AC18">
        <v>5.63</v>
      </c>
      <c r="AD18">
        <v>2.46</v>
      </c>
      <c r="AE18" s="2" t="s">
        <v>554</v>
      </c>
      <c r="AF18">
        <v>34</v>
      </c>
      <c r="AG18" s="2" t="s">
        <v>555</v>
      </c>
      <c r="AH18">
        <v>140</v>
      </c>
      <c r="AI18" s="2">
        <v>1012</v>
      </c>
      <c r="AJ18" t="s">
        <v>556</v>
      </c>
      <c r="AM18" s="24"/>
      <c r="AO18" s="25" t="s">
        <v>796</v>
      </c>
      <c r="AP18" s="61"/>
    </row>
    <row r="19" spans="1:59" ht="98" hidden="1" x14ac:dyDescent="0.15">
      <c r="A19" t="s">
        <v>448</v>
      </c>
      <c r="B19" t="s">
        <v>410</v>
      </c>
      <c r="C19" s="1">
        <v>35795</v>
      </c>
      <c r="D19" t="s">
        <v>411</v>
      </c>
      <c r="E19" t="s">
        <v>381</v>
      </c>
      <c r="F19" s="1" t="s">
        <v>442</v>
      </c>
      <c r="G19" s="12" t="s">
        <v>708</v>
      </c>
      <c r="I19" s="9">
        <v>16</v>
      </c>
      <c r="J19" t="s">
        <v>449</v>
      </c>
      <c r="L19" s="41" t="s">
        <v>774</v>
      </c>
      <c r="M19" t="s">
        <v>449</v>
      </c>
      <c r="N19" s="41" t="s">
        <v>637</v>
      </c>
      <c r="O19" t="s">
        <v>450</v>
      </c>
      <c r="P19" s="1">
        <v>38420</v>
      </c>
      <c r="Q19">
        <v>27</v>
      </c>
      <c r="T19" s="1">
        <v>38393</v>
      </c>
      <c r="U19" s="26">
        <v>3</v>
      </c>
      <c r="V19" s="26">
        <v>0.19</v>
      </c>
      <c r="W19" s="26" t="s">
        <v>782</v>
      </c>
      <c r="X19">
        <v>1.69</v>
      </c>
      <c r="Z19">
        <v>46</v>
      </c>
      <c r="AA19">
        <v>5</v>
      </c>
      <c r="AB19">
        <v>4.5999999999999996</v>
      </c>
      <c r="AC19">
        <v>8.1</v>
      </c>
      <c r="AD19">
        <v>2.8</v>
      </c>
      <c r="AE19" s="2" t="s">
        <v>451</v>
      </c>
      <c r="AF19">
        <v>40.6</v>
      </c>
      <c r="AG19" t="s">
        <v>405</v>
      </c>
      <c r="AI19">
        <v>1048</v>
      </c>
      <c r="AJ19" t="s">
        <v>452</v>
      </c>
      <c r="AL19" t="s">
        <v>119</v>
      </c>
      <c r="AM19" s="24" t="s">
        <v>650</v>
      </c>
      <c r="AO19" s="25" t="s">
        <v>798</v>
      </c>
      <c r="AP19" s="19">
        <v>38554</v>
      </c>
      <c r="AQ19">
        <v>2.75</v>
      </c>
      <c r="AR19">
        <v>2.5000000000000001E-2</v>
      </c>
      <c r="AS19">
        <v>7.9</v>
      </c>
      <c r="AU19">
        <v>97</v>
      </c>
      <c r="AW19">
        <v>8.6</v>
      </c>
      <c r="AX19">
        <v>5.0999999999999996</v>
      </c>
      <c r="AY19">
        <v>2.2000000000000002</v>
      </c>
      <c r="BA19">
        <v>20.7</v>
      </c>
      <c r="BB19" t="s">
        <v>98</v>
      </c>
      <c r="BC19">
        <v>165</v>
      </c>
      <c r="BD19" s="3">
        <v>1022</v>
      </c>
      <c r="BE19" t="s">
        <v>98</v>
      </c>
      <c r="BF19" s="2" t="s">
        <v>168</v>
      </c>
      <c r="BG19" t="s">
        <v>167</v>
      </c>
    </row>
    <row r="20" spans="1:59" ht="140" x14ac:dyDescent="0.15">
      <c r="A20" t="s">
        <v>441</v>
      </c>
      <c r="B20" t="s">
        <v>379</v>
      </c>
      <c r="C20" s="1">
        <v>33678</v>
      </c>
      <c r="D20" t="s">
        <v>380</v>
      </c>
      <c r="E20" t="s">
        <v>442</v>
      </c>
      <c r="F20" s="1" t="s">
        <v>381</v>
      </c>
      <c r="G20" s="35" t="s">
        <v>709</v>
      </c>
      <c r="I20">
        <v>13</v>
      </c>
      <c r="L20" s="41" t="s">
        <v>774</v>
      </c>
      <c r="M20" t="s">
        <v>446</v>
      </c>
      <c r="N20" s="41" t="s">
        <v>622</v>
      </c>
      <c r="P20" s="1">
        <v>38405</v>
      </c>
      <c r="Q20">
        <v>1</v>
      </c>
      <c r="T20" s="1">
        <v>38405</v>
      </c>
      <c r="U20" s="26">
        <v>2.5</v>
      </c>
      <c r="V20" s="26">
        <v>0.53</v>
      </c>
      <c r="W20" s="26" t="s">
        <v>751</v>
      </c>
      <c r="X20">
        <v>6.25</v>
      </c>
      <c r="Z20">
        <v>195.2</v>
      </c>
      <c r="AA20">
        <v>2.81</v>
      </c>
      <c r="AB20">
        <v>14.15</v>
      </c>
      <c r="AC20">
        <v>8.6199999999999992</v>
      </c>
      <c r="AD20">
        <v>2.88</v>
      </c>
      <c r="AE20" s="2" t="s">
        <v>443</v>
      </c>
      <c r="AF20">
        <v>17</v>
      </c>
      <c r="AG20" s="2" t="s">
        <v>444</v>
      </c>
      <c r="AI20">
        <v>1015</v>
      </c>
      <c r="AJ20" t="s">
        <v>445</v>
      </c>
      <c r="AM20" s="25"/>
    </row>
    <row r="21" spans="1:59" ht="14" hidden="1" x14ac:dyDescent="0.15">
      <c r="A21" t="s">
        <v>67</v>
      </c>
      <c r="B21" t="s">
        <v>68</v>
      </c>
      <c r="C21" s="1">
        <v>38121</v>
      </c>
      <c r="D21" t="s">
        <v>69</v>
      </c>
      <c r="E21" t="s">
        <v>70</v>
      </c>
      <c r="F21" s="1" t="s">
        <v>116</v>
      </c>
      <c r="G21" s="12" t="s">
        <v>708</v>
      </c>
      <c r="I21">
        <v>1</v>
      </c>
      <c r="K21" s="41" t="s">
        <v>606</v>
      </c>
      <c r="L21" s="41" t="s">
        <v>774</v>
      </c>
      <c r="M21" t="s">
        <v>75</v>
      </c>
      <c r="N21" s="41" t="s">
        <v>293</v>
      </c>
      <c r="O21" t="s">
        <v>71</v>
      </c>
      <c r="P21" s="1"/>
      <c r="Q21">
        <v>3</v>
      </c>
      <c r="R21" s="1">
        <v>38419</v>
      </c>
      <c r="S21">
        <v>12</v>
      </c>
      <c r="T21" s="17">
        <v>38407</v>
      </c>
      <c r="U21" s="26">
        <v>2.2000000000000002</v>
      </c>
      <c r="V21" s="26">
        <v>0.3</v>
      </c>
      <c r="W21" s="26" t="s">
        <v>758</v>
      </c>
      <c r="X21">
        <v>5</v>
      </c>
      <c r="Z21">
        <v>75</v>
      </c>
      <c r="AA21">
        <v>3.2</v>
      </c>
      <c r="AB21">
        <v>5.0999999999999996</v>
      </c>
      <c r="AC21">
        <v>9.5</v>
      </c>
      <c r="AD21">
        <v>3.2</v>
      </c>
      <c r="AE21" s="2" t="s">
        <v>72</v>
      </c>
      <c r="AF21" s="2">
        <v>25</v>
      </c>
      <c r="AG21" s="2" t="s">
        <v>73</v>
      </c>
      <c r="AH21" s="2">
        <v>160</v>
      </c>
      <c r="AI21" s="3">
        <v>1033</v>
      </c>
      <c r="AJ21" t="s">
        <v>74</v>
      </c>
    </row>
    <row r="22" spans="1:59" x14ac:dyDescent="0.15">
      <c r="A22" t="s">
        <v>123</v>
      </c>
      <c r="B22" t="s">
        <v>124</v>
      </c>
      <c r="C22" s="1">
        <v>34986</v>
      </c>
      <c r="D22" t="s">
        <v>77</v>
      </c>
      <c r="E22" t="s">
        <v>70</v>
      </c>
      <c r="F22" s="1" t="s">
        <v>70</v>
      </c>
      <c r="G22" s="35" t="s">
        <v>712</v>
      </c>
      <c r="I22">
        <v>10</v>
      </c>
      <c r="K22" s="41" t="s">
        <v>610</v>
      </c>
      <c r="L22" s="41" t="s">
        <v>774</v>
      </c>
      <c r="M22" t="s">
        <v>125</v>
      </c>
      <c r="N22" s="41" t="s">
        <v>623</v>
      </c>
      <c r="O22" t="s">
        <v>109</v>
      </c>
      <c r="P22" s="1">
        <v>40415</v>
      </c>
      <c r="Q22">
        <v>2155</v>
      </c>
      <c r="R22" s="1"/>
      <c r="T22" s="17">
        <v>38441</v>
      </c>
      <c r="U22" s="26">
        <v>4.5</v>
      </c>
      <c r="V22" s="26">
        <v>1.4E-2</v>
      </c>
      <c r="W22" s="26" t="s">
        <v>782</v>
      </c>
      <c r="X22">
        <v>2.6</v>
      </c>
      <c r="Z22">
        <v>37</v>
      </c>
      <c r="AA22">
        <v>4.5999999999999996</v>
      </c>
      <c r="AB22">
        <v>5.5</v>
      </c>
      <c r="AC22">
        <v>7.5</v>
      </c>
      <c r="AD22">
        <v>3.2</v>
      </c>
      <c r="AE22" s="2"/>
      <c r="AF22">
        <v>34</v>
      </c>
      <c r="AG22" t="s">
        <v>98</v>
      </c>
      <c r="AH22">
        <v>140</v>
      </c>
      <c r="AI22" s="3">
        <v>1037</v>
      </c>
      <c r="AJ22" t="s">
        <v>98</v>
      </c>
    </row>
    <row r="23" spans="1:59" ht="42" x14ac:dyDescent="0.15">
      <c r="A23" t="s">
        <v>76</v>
      </c>
      <c r="B23" t="s">
        <v>68</v>
      </c>
      <c r="C23" s="1">
        <v>34986</v>
      </c>
      <c r="D23" t="s">
        <v>77</v>
      </c>
      <c r="E23" t="s">
        <v>70</v>
      </c>
      <c r="F23" s="1" t="s">
        <v>70</v>
      </c>
      <c r="G23" s="35" t="s">
        <v>712</v>
      </c>
      <c r="I23">
        <v>10</v>
      </c>
      <c r="K23" s="41" t="s">
        <v>607</v>
      </c>
      <c r="L23" s="41" t="s">
        <v>775</v>
      </c>
      <c r="N23" s="41" t="s">
        <v>622</v>
      </c>
      <c r="O23" t="s">
        <v>184</v>
      </c>
      <c r="P23" s="1">
        <v>40417</v>
      </c>
      <c r="S23">
        <v>1590</v>
      </c>
      <c r="T23" s="17">
        <v>38441</v>
      </c>
      <c r="U23" s="26">
        <v>5.8</v>
      </c>
      <c r="V23" s="26">
        <v>1.4E-2</v>
      </c>
      <c r="W23" s="26" t="s">
        <v>782</v>
      </c>
      <c r="X23">
        <v>2.6</v>
      </c>
      <c r="Z23">
        <v>28</v>
      </c>
      <c r="AA23" t="s">
        <v>78</v>
      </c>
      <c r="AB23" t="s">
        <v>79</v>
      </c>
      <c r="AC23">
        <v>9</v>
      </c>
      <c r="AD23" t="s">
        <v>80</v>
      </c>
      <c r="AE23" s="2" t="s">
        <v>81</v>
      </c>
      <c r="AF23" t="s">
        <v>82</v>
      </c>
      <c r="AG23" s="2" t="s">
        <v>73</v>
      </c>
      <c r="AH23">
        <v>140</v>
      </c>
      <c r="AI23">
        <v>1035</v>
      </c>
      <c r="AJ23" t="s">
        <v>73</v>
      </c>
      <c r="AM23" s="23" t="s">
        <v>654</v>
      </c>
    </row>
    <row r="24" spans="1:59" x14ac:dyDescent="0.15">
      <c r="A24" t="s">
        <v>95</v>
      </c>
      <c r="B24" t="s">
        <v>96</v>
      </c>
      <c r="C24" s="1">
        <v>34054</v>
      </c>
      <c r="D24" t="s">
        <v>69</v>
      </c>
      <c r="E24" t="s">
        <v>70</v>
      </c>
      <c r="F24" s="1" t="s">
        <v>70</v>
      </c>
      <c r="G24" s="35" t="s">
        <v>711</v>
      </c>
      <c r="I24">
        <v>12</v>
      </c>
      <c r="K24" s="41" t="s">
        <v>608</v>
      </c>
      <c r="L24" s="41" t="s">
        <v>775</v>
      </c>
      <c r="O24" t="s">
        <v>71</v>
      </c>
      <c r="P24" s="1"/>
      <c r="Q24">
        <v>1035</v>
      </c>
      <c r="R24" s="1">
        <v>39527</v>
      </c>
      <c r="T24" s="17">
        <v>38482</v>
      </c>
      <c r="U24" s="26">
        <v>4.0999999999999996</v>
      </c>
      <c r="V24" s="26">
        <v>0.03</v>
      </c>
      <c r="W24" s="26" t="s">
        <v>782</v>
      </c>
      <c r="X24">
        <v>3</v>
      </c>
      <c r="Z24">
        <v>26</v>
      </c>
      <c r="AA24">
        <v>4.7</v>
      </c>
      <c r="AB24">
        <v>4.8</v>
      </c>
      <c r="AC24">
        <v>7.8</v>
      </c>
      <c r="AD24">
        <v>3.2</v>
      </c>
      <c r="AE24" t="s">
        <v>97</v>
      </c>
      <c r="AF24">
        <v>37.700000000000003</v>
      </c>
      <c r="AG24" t="s">
        <v>73</v>
      </c>
      <c r="AH24">
        <v>130</v>
      </c>
      <c r="AI24">
        <v>1030</v>
      </c>
      <c r="AJ24" t="s">
        <v>98</v>
      </c>
    </row>
    <row r="25" spans="1:59" ht="98" x14ac:dyDescent="0.15">
      <c r="A25" t="s">
        <v>460</v>
      </c>
      <c r="B25" t="s">
        <v>410</v>
      </c>
      <c r="C25" s="1">
        <v>35795</v>
      </c>
      <c r="D25" t="s">
        <v>411</v>
      </c>
      <c r="E25" t="s">
        <v>381</v>
      </c>
      <c r="F25" s="1" t="s">
        <v>381</v>
      </c>
      <c r="G25" s="35" t="s">
        <v>711</v>
      </c>
      <c r="I25">
        <v>7</v>
      </c>
      <c r="L25" s="41" t="s">
        <v>774</v>
      </c>
      <c r="M25" t="s">
        <v>464</v>
      </c>
      <c r="O25" t="s">
        <v>450</v>
      </c>
      <c r="P25" s="1">
        <v>38567</v>
      </c>
      <c r="Q25">
        <v>26</v>
      </c>
      <c r="T25" s="1">
        <v>38541</v>
      </c>
      <c r="U25" s="26">
        <v>3.3</v>
      </c>
      <c r="V25" s="26">
        <v>0.3</v>
      </c>
      <c r="W25" s="26" t="s">
        <v>758</v>
      </c>
      <c r="X25">
        <v>4.04</v>
      </c>
      <c r="Z25">
        <v>264</v>
      </c>
      <c r="AA25">
        <v>3.84</v>
      </c>
      <c r="AC25">
        <v>8.84</v>
      </c>
      <c r="AD25">
        <v>3.61</v>
      </c>
      <c r="AE25" s="2" t="s">
        <v>461</v>
      </c>
      <c r="AF25">
        <v>45</v>
      </c>
      <c r="AG25" s="2" t="s">
        <v>462</v>
      </c>
      <c r="AI25">
        <v>1020</v>
      </c>
      <c r="AJ25" t="s">
        <v>463</v>
      </c>
    </row>
    <row r="26" spans="1:59" ht="70" hidden="1" x14ac:dyDescent="0.15">
      <c r="A26" t="s">
        <v>468</v>
      </c>
      <c r="B26" t="s">
        <v>469</v>
      </c>
      <c r="C26" s="1">
        <v>37144</v>
      </c>
      <c r="D26" t="s">
        <v>380</v>
      </c>
      <c r="E26" t="s">
        <v>442</v>
      </c>
      <c r="F26" s="1" t="s">
        <v>442</v>
      </c>
      <c r="G26" s="12" t="s">
        <v>708</v>
      </c>
      <c r="I26" s="9">
        <v>13</v>
      </c>
      <c r="J26" t="s">
        <v>470</v>
      </c>
      <c r="L26" s="41" t="s">
        <v>774</v>
      </c>
      <c r="M26" t="s">
        <v>470</v>
      </c>
      <c r="P26" s="1">
        <v>38623</v>
      </c>
      <c r="Q26">
        <v>39</v>
      </c>
      <c r="T26" s="1">
        <v>38584</v>
      </c>
      <c r="U26" s="26" t="s">
        <v>689</v>
      </c>
      <c r="V26" s="26">
        <v>0.4</v>
      </c>
      <c r="W26" s="26" t="s">
        <v>758</v>
      </c>
      <c r="X26">
        <v>1.1000000000000001</v>
      </c>
      <c r="Z26">
        <v>51.8</v>
      </c>
      <c r="AA26">
        <v>3.55</v>
      </c>
      <c r="AB26">
        <v>4.0199999999999996</v>
      </c>
      <c r="AC26">
        <v>7.86</v>
      </c>
      <c r="AE26" s="2" t="s">
        <v>471</v>
      </c>
      <c r="AF26">
        <v>38</v>
      </c>
      <c r="AG26" t="s">
        <v>405</v>
      </c>
      <c r="AI26">
        <v>1045</v>
      </c>
      <c r="AJ26" t="s">
        <v>452</v>
      </c>
      <c r="AM26" s="23" t="s">
        <v>653</v>
      </c>
    </row>
    <row r="27" spans="1:59" ht="28" hidden="1" x14ac:dyDescent="0.15">
      <c r="A27" t="s">
        <v>178</v>
      </c>
      <c r="B27" t="s">
        <v>68</v>
      </c>
      <c r="C27" s="1">
        <v>38503</v>
      </c>
      <c r="D27" t="s">
        <v>77</v>
      </c>
      <c r="E27" t="s">
        <v>116</v>
      </c>
      <c r="F27" s="1" t="s">
        <v>116</v>
      </c>
      <c r="G27" s="12" t="s">
        <v>708</v>
      </c>
      <c r="I27" s="9" t="s">
        <v>179</v>
      </c>
      <c r="K27" s="41" t="s">
        <v>613</v>
      </c>
      <c r="L27" s="41" t="s">
        <v>774</v>
      </c>
      <c r="M27" t="s">
        <v>180</v>
      </c>
      <c r="N27" s="42"/>
      <c r="O27" t="s">
        <v>164</v>
      </c>
      <c r="P27" s="1">
        <v>38612</v>
      </c>
      <c r="R27" s="1">
        <v>38612</v>
      </c>
      <c r="S27">
        <v>4</v>
      </c>
      <c r="T27" s="17">
        <v>38608</v>
      </c>
      <c r="U27" s="26">
        <v>1.2</v>
      </c>
      <c r="V27" s="26">
        <v>2.31</v>
      </c>
      <c r="W27" s="26" t="s">
        <v>751</v>
      </c>
      <c r="X27">
        <v>1.4</v>
      </c>
      <c r="Z27">
        <v>53</v>
      </c>
      <c r="AC27">
        <v>8.1999999999999993</v>
      </c>
      <c r="AD27">
        <v>2.4</v>
      </c>
      <c r="AF27">
        <v>19</v>
      </c>
      <c r="AG27" s="2" t="s">
        <v>182</v>
      </c>
      <c r="AI27" s="3">
        <v>1013</v>
      </c>
      <c r="AM27" s="25" t="s">
        <v>660</v>
      </c>
      <c r="AO27" s="25" t="s">
        <v>639</v>
      </c>
    </row>
    <row r="28" spans="1:59" ht="42" x14ac:dyDescent="0.15">
      <c r="A28" t="s">
        <v>108</v>
      </c>
      <c r="B28" t="s">
        <v>68</v>
      </c>
      <c r="C28" s="1">
        <v>36936</v>
      </c>
      <c r="D28" t="s">
        <v>77</v>
      </c>
      <c r="E28" t="s">
        <v>70</v>
      </c>
      <c r="F28" s="1" t="s">
        <v>70</v>
      </c>
      <c r="G28" s="35" t="s">
        <v>712</v>
      </c>
      <c r="I28">
        <v>5</v>
      </c>
      <c r="K28" s="41" t="s">
        <v>610</v>
      </c>
      <c r="L28" s="41" t="s">
        <v>775</v>
      </c>
      <c r="N28" s="41" t="s">
        <v>621</v>
      </c>
      <c r="O28" t="s">
        <v>109</v>
      </c>
      <c r="P28" s="1">
        <v>40540</v>
      </c>
      <c r="Q28">
        <v>1828</v>
      </c>
      <c r="T28" s="17">
        <v>38746</v>
      </c>
      <c r="U28" s="26">
        <v>6.6</v>
      </c>
      <c r="V28" s="26">
        <v>0</v>
      </c>
      <c r="W28" s="26" t="s">
        <v>782</v>
      </c>
      <c r="X28">
        <v>1.9</v>
      </c>
      <c r="Z28">
        <v>24</v>
      </c>
      <c r="AC28">
        <v>7.2</v>
      </c>
      <c r="AD28">
        <v>3.3</v>
      </c>
      <c r="AE28" s="2" t="s">
        <v>110</v>
      </c>
      <c r="AF28">
        <v>34.200000000000003</v>
      </c>
      <c r="AG28" t="s">
        <v>73</v>
      </c>
      <c r="AH28">
        <v>120</v>
      </c>
      <c r="AI28" s="3">
        <v>1040</v>
      </c>
      <c r="AJ28" t="s">
        <v>73</v>
      </c>
    </row>
    <row r="29" spans="1:59" ht="70" x14ac:dyDescent="0.15">
      <c r="A29" t="s">
        <v>597</v>
      </c>
      <c r="B29" t="s">
        <v>410</v>
      </c>
      <c r="C29" s="1">
        <v>34334</v>
      </c>
      <c r="D29" t="s">
        <v>411</v>
      </c>
      <c r="E29" t="s">
        <v>598</v>
      </c>
      <c r="F29" s="1" t="s">
        <v>381</v>
      </c>
      <c r="G29" s="35" t="s">
        <v>712</v>
      </c>
      <c r="I29">
        <v>12</v>
      </c>
      <c r="L29" s="41" t="s">
        <v>775</v>
      </c>
      <c r="N29" s="41" t="s">
        <v>630</v>
      </c>
      <c r="O29" t="s">
        <v>599</v>
      </c>
      <c r="R29" s="1">
        <v>39611</v>
      </c>
      <c r="T29" s="1">
        <v>38835</v>
      </c>
      <c r="U29" s="26" t="s">
        <v>689</v>
      </c>
      <c r="V29" s="26">
        <v>0.1</v>
      </c>
      <c r="W29" s="26" t="s">
        <v>782</v>
      </c>
      <c r="X29">
        <v>1.81</v>
      </c>
      <c r="Z29">
        <v>38.5</v>
      </c>
      <c r="AA29">
        <v>3.79</v>
      </c>
      <c r="AB29">
        <v>3.92</v>
      </c>
      <c r="AC29">
        <v>6.07</v>
      </c>
      <c r="AE29" s="2" t="s">
        <v>600</v>
      </c>
      <c r="AF29">
        <v>29</v>
      </c>
      <c r="AG29" s="2" t="s">
        <v>405</v>
      </c>
      <c r="AI29" s="2">
        <v>1020</v>
      </c>
      <c r="AJ29" t="s">
        <v>601</v>
      </c>
      <c r="AO29" s="25"/>
    </row>
    <row r="30" spans="1:59" ht="84" x14ac:dyDescent="0.15">
      <c r="A30" t="s">
        <v>558</v>
      </c>
      <c r="B30" t="s">
        <v>559</v>
      </c>
      <c r="C30" s="1">
        <v>34699</v>
      </c>
      <c r="D30" t="s">
        <v>523</v>
      </c>
      <c r="E30" t="s">
        <v>524</v>
      </c>
      <c r="F30" s="1" t="s">
        <v>524</v>
      </c>
      <c r="G30" s="35" t="s">
        <v>712</v>
      </c>
      <c r="I30">
        <v>11</v>
      </c>
      <c r="L30" s="41" t="s">
        <v>774</v>
      </c>
      <c r="M30" t="s">
        <v>564</v>
      </c>
      <c r="N30" s="41" t="s">
        <v>631</v>
      </c>
      <c r="O30" t="s">
        <v>560</v>
      </c>
      <c r="R30" s="1">
        <v>39536</v>
      </c>
      <c r="S30">
        <v>692</v>
      </c>
      <c r="T30" s="1">
        <v>38844</v>
      </c>
      <c r="U30" s="26">
        <v>3.4</v>
      </c>
      <c r="V30" s="26">
        <v>1.4</v>
      </c>
      <c r="W30" s="26" t="s">
        <v>751</v>
      </c>
      <c r="X30">
        <v>2.2400000000000002</v>
      </c>
      <c r="AB30">
        <v>5.82</v>
      </c>
      <c r="AC30">
        <v>6.89</v>
      </c>
      <c r="AD30">
        <v>1.25</v>
      </c>
      <c r="AE30" s="2" t="s">
        <v>561</v>
      </c>
      <c r="AF30">
        <v>22</v>
      </c>
      <c r="AG30" s="2" t="s">
        <v>562</v>
      </c>
      <c r="AI30">
        <v>1024</v>
      </c>
      <c r="AJ30" t="s">
        <v>563</v>
      </c>
      <c r="AM30" s="23" t="s">
        <v>652</v>
      </c>
      <c r="AO30" s="23" t="s">
        <v>639</v>
      </c>
    </row>
    <row r="31" spans="1:59" ht="70" x14ac:dyDescent="0.15">
      <c r="A31" t="s">
        <v>589</v>
      </c>
      <c r="B31" t="s">
        <v>410</v>
      </c>
      <c r="C31" s="1">
        <v>32142</v>
      </c>
      <c r="D31" t="s">
        <v>380</v>
      </c>
      <c r="E31" t="s">
        <v>381</v>
      </c>
      <c r="F31" s="1" t="s">
        <v>381</v>
      </c>
      <c r="G31" s="35" t="s">
        <v>711</v>
      </c>
      <c r="I31">
        <v>18</v>
      </c>
      <c r="L31" s="41" t="s">
        <v>775</v>
      </c>
      <c r="O31" t="s">
        <v>580</v>
      </c>
      <c r="R31" s="1">
        <v>39216</v>
      </c>
      <c r="T31" s="1">
        <v>38868</v>
      </c>
      <c r="U31" s="26" t="s">
        <v>689</v>
      </c>
      <c r="V31" s="26">
        <v>0.2</v>
      </c>
      <c r="W31" s="26" t="s">
        <v>758</v>
      </c>
      <c r="X31">
        <v>3.12</v>
      </c>
      <c r="Z31">
        <v>122.8</v>
      </c>
      <c r="AA31">
        <v>4.2</v>
      </c>
      <c r="AB31">
        <v>4.59</v>
      </c>
      <c r="AC31">
        <v>8.33</v>
      </c>
      <c r="AE31" s="2" t="s">
        <v>590</v>
      </c>
      <c r="AF31">
        <v>28</v>
      </c>
      <c r="AG31" s="2" t="s">
        <v>405</v>
      </c>
      <c r="AI31" s="2">
        <v>1015</v>
      </c>
      <c r="AJ31" t="s">
        <v>591</v>
      </c>
      <c r="AL31" t="s">
        <v>235</v>
      </c>
      <c r="AM31" s="25"/>
    </row>
    <row r="32" spans="1:59" ht="70" hidden="1" x14ac:dyDescent="0.15">
      <c r="A32" t="s">
        <v>568</v>
      </c>
      <c r="B32" t="s">
        <v>559</v>
      </c>
      <c r="C32" s="1">
        <v>34850</v>
      </c>
      <c r="D32" t="s">
        <v>569</v>
      </c>
      <c r="E32" t="s">
        <v>381</v>
      </c>
      <c r="F32" s="1" t="s">
        <v>570</v>
      </c>
      <c r="G32" s="12" t="s">
        <v>708</v>
      </c>
      <c r="I32" s="9">
        <v>8</v>
      </c>
      <c r="J32" t="s">
        <v>571</v>
      </c>
      <c r="L32" s="41" t="s">
        <v>774</v>
      </c>
      <c r="M32" t="s">
        <v>744</v>
      </c>
      <c r="N32" s="41" t="s">
        <v>629</v>
      </c>
      <c r="O32" t="s">
        <v>572</v>
      </c>
      <c r="R32" s="1">
        <v>39742</v>
      </c>
      <c r="T32" s="1">
        <v>38881</v>
      </c>
      <c r="U32" s="26">
        <v>4.9000000000000004</v>
      </c>
      <c r="V32" s="26">
        <v>0.2</v>
      </c>
      <c r="W32" s="26" t="s">
        <v>758</v>
      </c>
      <c r="X32">
        <v>1.57</v>
      </c>
      <c r="Z32">
        <v>80.2</v>
      </c>
      <c r="AA32">
        <v>3.68</v>
      </c>
      <c r="AB32">
        <v>3.7</v>
      </c>
      <c r="AC32">
        <v>7.5</v>
      </c>
      <c r="AE32" s="2" t="s">
        <v>573</v>
      </c>
      <c r="AF32">
        <v>33</v>
      </c>
      <c r="AG32" s="2" t="s">
        <v>574</v>
      </c>
      <c r="AI32" s="2">
        <v>1038</v>
      </c>
      <c r="AJ32" t="s">
        <v>575</v>
      </c>
      <c r="AM32" s="23" t="s">
        <v>658</v>
      </c>
      <c r="AO32" s="23" t="s">
        <v>645</v>
      </c>
      <c r="AP32" s="19">
        <v>41804</v>
      </c>
      <c r="AQ32">
        <v>4.0999999999999996</v>
      </c>
      <c r="AR32">
        <v>0.06</v>
      </c>
      <c r="AS32">
        <v>2.2999999999999998</v>
      </c>
      <c r="AW32">
        <v>3.4</v>
      </c>
      <c r="AX32">
        <v>7.2</v>
      </c>
      <c r="AY32">
        <v>3.3</v>
      </c>
      <c r="AZ32" t="s">
        <v>285</v>
      </c>
      <c r="BB32" t="s">
        <v>288</v>
      </c>
      <c r="BD32">
        <v>1037</v>
      </c>
    </row>
    <row r="33" spans="1:77" ht="70" x14ac:dyDescent="0.15">
      <c r="A33" t="s">
        <v>579</v>
      </c>
      <c r="B33" t="s">
        <v>410</v>
      </c>
      <c r="C33" s="1">
        <v>36264</v>
      </c>
      <c r="D33" t="s">
        <v>380</v>
      </c>
      <c r="E33" t="s">
        <v>381</v>
      </c>
      <c r="F33" s="1" t="s">
        <v>381</v>
      </c>
      <c r="G33" s="35" t="s">
        <v>711</v>
      </c>
      <c r="I33">
        <v>8</v>
      </c>
      <c r="L33" s="41" t="s">
        <v>774</v>
      </c>
      <c r="M33" t="s">
        <v>583</v>
      </c>
      <c r="O33" t="s">
        <v>580</v>
      </c>
      <c r="R33" s="1">
        <v>39190</v>
      </c>
      <c r="S33">
        <v>85</v>
      </c>
      <c r="T33" s="1">
        <v>39105</v>
      </c>
      <c r="U33" s="26">
        <v>5.17</v>
      </c>
      <c r="V33" s="26">
        <v>0.8</v>
      </c>
      <c r="W33" s="26" t="s">
        <v>751</v>
      </c>
      <c r="X33">
        <v>3.52</v>
      </c>
      <c r="Z33">
        <v>180.3</v>
      </c>
      <c r="AA33">
        <v>3.87</v>
      </c>
      <c r="AB33">
        <v>5.97</v>
      </c>
      <c r="AC33">
        <v>8.66</v>
      </c>
      <c r="AE33" s="2" t="s">
        <v>581</v>
      </c>
      <c r="AF33">
        <v>32</v>
      </c>
      <c r="AG33" s="2" t="s">
        <v>405</v>
      </c>
      <c r="AH33">
        <v>160</v>
      </c>
      <c r="AI33" s="2">
        <v>1018</v>
      </c>
      <c r="AJ33" t="s">
        <v>582</v>
      </c>
      <c r="AL33" s="9" t="s">
        <v>229</v>
      </c>
      <c r="AM33" s="25" t="s">
        <v>648</v>
      </c>
      <c r="AO33" s="25"/>
      <c r="AP33" s="19">
        <v>41442</v>
      </c>
      <c r="AQ33">
        <v>3.5</v>
      </c>
      <c r="AS33">
        <v>2.5</v>
      </c>
      <c r="AV33">
        <v>2.5</v>
      </c>
      <c r="AW33">
        <v>6.4</v>
      </c>
      <c r="AX33">
        <v>7.4</v>
      </c>
      <c r="AY33">
        <v>2.9</v>
      </c>
      <c r="AZ33" s="9" t="s">
        <v>230</v>
      </c>
      <c r="BF33" s="9" t="s">
        <v>231</v>
      </c>
      <c r="BG33" s="9" t="s">
        <v>232</v>
      </c>
      <c r="BH33" s="21">
        <v>41482</v>
      </c>
      <c r="BK33">
        <v>2.9</v>
      </c>
      <c r="BO33">
        <v>3.9</v>
      </c>
    </row>
    <row r="34" spans="1:77" ht="84" x14ac:dyDescent="0.15">
      <c r="A34" t="s">
        <v>494</v>
      </c>
      <c r="B34" t="s">
        <v>379</v>
      </c>
      <c r="C34" s="1">
        <v>37621</v>
      </c>
      <c r="D34" t="s">
        <v>473</v>
      </c>
      <c r="E34" t="s">
        <v>442</v>
      </c>
      <c r="F34" s="1" t="s">
        <v>381</v>
      </c>
      <c r="G34" s="32" t="s">
        <v>708</v>
      </c>
      <c r="I34">
        <v>4</v>
      </c>
      <c r="L34" s="41" t="s">
        <v>774</v>
      </c>
      <c r="M34" t="s">
        <v>497</v>
      </c>
      <c r="N34" s="41" t="s">
        <v>632</v>
      </c>
      <c r="O34" t="s">
        <v>495</v>
      </c>
      <c r="R34" s="1">
        <v>39221</v>
      </c>
      <c r="T34" s="1">
        <v>39190</v>
      </c>
      <c r="U34" s="26">
        <v>4.2</v>
      </c>
      <c r="V34" s="26">
        <v>0.86</v>
      </c>
      <c r="W34" s="26" t="s">
        <v>751</v>
      </c>
      <c r="X34">
        <v>1.9</v>
      </c>
      <c r="Z34">
        <v>48</v>
      </c>
      <c r="AA34">
        <v>3.4</v>
      </c>
      <c r="AC34">
        <v>6.1</v>
      </c>
      <c r="AD34">
        <v>2.1</v>
      </c>
      <c r="AE34" s="2" t="s">
        <v>496</v>
      </c>
      <c r="AM34" s="24"/>
      <c r="AO34" s="23" t="s">
        <v>639</v>
      </c>
      <c r="AP34" s="1">
        <v>39127</v>
      </c>
      <c r="AR34">
        <v>0.1</v>
      </c>
      <c r="AS34">
        <v>1.97</v>
      </c>
      <c r="AU34">
        <v>57.2</v>
      </c>
      <c r="AV34">
        <v>3.46</v>
      </c>
      <c r="AW34">
        <v>4.18</v>
      </c>
      <c r="AX34">
        <v>6.74</v>
      </c>
      <c r="AZ34" s="2" t="s">
        <v>602</v>
      </c>
      <c r="BA34">
        <v>30</v>
      </c>
      <c r="BB34" t="s">
        <v>405</v>
      </c>
      <c r="BD34">
        <v>1020</v>
      </c>
      <c r="BE34" t="s">
        <v>603</v>
      </c>
      <c r="BH34" s="1">
        <v>39381</v>
      </c>
      <c r="BJ34">
        <v>0.1</v>
      </c>
      <c r="BK34">
        <v>1.48</v>
      </c>
      <c r="BM34">
        <v>57.5</v>
      </c>
      <c r="BN34">
        <v>3.81</v>
      </c>
      <c r="BO34">
        <v>3.76</v>
      </c>
      <c r="BP34">
        <v>5.81</v>
      </c>
      <c r="BR34" s="2" t="s">
        <v>604</v>
      </c>
      <c r="BS34">
        <v>34</v>
      </c>
      <c r="BV34">
        <v>1020</v>
      </c>
    </row>
    <row r="35" spans="1:77" ht="84" x14ac:dyDescent="0.15">
      <c r="A35" t="s">
        <v>478</v>
      </c>
      <c r="B35" t="s">
        <v>410</v>
      </c>
      <c r="C35" s="1">
        <v>36799</v>
      </c>
      <c r="D35" t="s">
        <v>411</v>
      </c>
      <c r="E35" s="9" t="s">
        <v>70</v>
      </c>
      <c r="F35" s="1" t="s">
        <v>381</v>
      </c>
      <c r="G35" s="32" t="s">
        <v>709</v>
      </c>
      <c r="I35">
        <v>8</v>
      </c>
      <c r="L35" s="41" t="s">
        <v>774</v>
      </c>
      <c r="M35" t="s">
        <v>482</v>
      </c>
      <c r="O35" t="s">
        <v>479</v>
      </c>
      <c r="R35" s="1">
        <v>39570</v>
      </c>
      <c r="S35">
        <v>1</v>
      </c>
      <c r="T35" s="1">
        <v>39569</v>
      </c>
      <c r="U35" s="26">
        <v>2.9</v>
      </c>
      <c r="V35" s="26">
        <v>2.23</v>
      </c>
      <c r="W35" s="26" t="s">
        <v>751</v>
      </c>
      <c r="X35" s="26">
        <v>9.02</v>
      </c>
      <c r="Z35">
        <v>275</v>
      </c>
      <c r="AA35">
        <v>2.7</v>
      </c>
      <c r="AB35">
        <v>28.8</v>
      </c>
      <c r="AC35">
        <v>10.3</v>
      </c>
      <c r="AD35">
        <v>3.6</v>
      </c>
      <c r="AE35" s="2" t="s">
        <v>480</v>
      </c>
      <c r="AF35">
        <v>39</v>
      </c>
      <c r="AH35">
        <v>170</v>
      </c>
      <c r="AI35">
        <v>1019</v>
      </c>
      <c r="AJ35" t="s">
        <v>481</v>
      </c>
      <c r="AO35" s="23" t="s">
        <v>647</v>
      </c>
      <c r="AP35"/>
      <c r="BH35"/>
    </row>
    <row r="36" spans="1:77" x14ac:dyDescent="0.15">
      <c r="A36" t="s">
        <v>169</v>
      </c>
      <c r="B36" t="s">
        <v>68</v>
      </c>
      <c r="C36" s="1">
        <v>36250</v>
      </c>
      <c r="D36" t="s">
        <v>77</v>
      </c>
      <c r="E36" t="s">
        <v>70</v>
      </c>
      <c r="F36" s="1" t="s">
        <v>70</v>
      </c>
      <c r="G36" s="35" t="s">
        <v>712</v>
      </c>
      <c r="I36">
        <v>9</v>
      </c>
      <c r="K36" s="41" t="s">
        <v>613</v>
      </c>
      <c r="L36" s="41" t="s">
        <v>775</v>
      </c>
      <c r="N36" s="41" t="s">
        <v>625</v>
      </c>
      <c r="O36" t="s">
        <v>109</v>
      </c>
      <c r="P36" s="1">
        <v>40468</v>
      </c>
      <c r="Q36">
        <v>780</v>
      </c>
      <c r="T36" s="17">
        <v>39719</v>
      </c>
      <c r="U36" s="26">
        <v>5.2</v>
      </c>
      <c r="V36" s="26">
        <v>1.4E-2</v>
      </c>
      <c r="W36" s="26" t="s">
        <v>782</v>
      </c>
      <c r="X36">
        <v>2.4</v>
      </c>
      <c r="Z36">
        <v>23</v>
      </c>
      <c r="AC36">
        <v>7.6</v>
      </c>
      <c r="AD36">
        <v>3.2</v>
      </c>
      <c r="AE36" s="2"/>
      <c r="AF36">
        <v>42.2</v>
      </c>
      <c r="AG36" t="s">
        <v>170</v>
      </c>
      <c r="AI36" s="3">
        <v>1035</v>
      </c>
      <c r="AJ36" t="s">
        <v>171</v>
      </c>
      <c r="AM36" s="24"/>
    </row>
    <row r="37" spans="1:77" x14ac:dyDescent="0.15">
      <c r="A37" t="s">
        <v>472</v>
      </c>
      <c r="B37" t="s">
        <v>379</v>
      </c>
      <c r="C37" s="1">
        <v>37446</v>
      </c>
      <c r="D37" t="s">
        <v>473</v>
      </c>
      <c r="E37" t="s">
        <v>442</v>
      </c>
      <c r="F37" s="1" t="s">
        <v>381</v>
      </c>
      <c r="G37" s="35" t="s">
        <v>711</v>
      </c>
      <c r="I37">
        <v>6</v>
      </c>
      <c r="L37" s="41" t="s">
        <v>774</v>
      </c>
      <c r="M37" t="s">
        <v>476</v>
      </c>
      <c r="O37" t="s">
        <v>474</v>
      </c>
      <c r="R37" s="1">
        <v>39727</v>
      </c>
      <c r="S37">
        <v>4</v>
      </c>
      <c r="T37" s="1">
        <v>39723</v>
      </c>
      <c r="U37" s="26">
        <v>2.4</v>
      </c>
      <c r="V37" s="26">
        <v>1.7</v>
      </c>
      <c r="W37" s="26" t="s">
        <v>751</v>
      </c>
      <c r="X37">
        <v>4.58</v>
      </c>
      <c r="Z37">
        <v>249.8</v>
      </c>
      <c r="AA37">
        <v>3.09</v>
      </c>
      <c r="AB37">
        <v>7.88</v>
      </c>
      <c r="AI37">
        <v>1009</v>
      </c>
      <c r="AJ37" t="s">
        <v>475</v>
      </c>
    </row>
    <row r="38" spans="1:77" ht="140" x14ac:dyDescent="0.15">
      <c r="A38" t="s">
        <v>538</v>
      </c>
      <c r="B38" t="s">
        <v>410</v>
      </c>
      <c r="C38" s="1">
        <v>31777</v>
      </c>
      <c r="D38" t="s">
        <v>380</v>
      </c>
      <c r="E38" t="s">
        <v>524</v>
      </c>
      <c r="F38" s="9" t="s">
        <v>70</v>
      </c>
      <c r="G38" s="35" t="s">
        <v>709</v>
      </c>
      <c r="I38">
        <v>17</v>
      </c>
      <c r="L38" s="41" t="s">
        <v>774</v>
      </c>
      <c r="M38" t="s">
        <v>542</v>
      </c>
      <c r="P38" s="1">
        <v>38092</v>
      </c>
      <c r="Q38">
        <v>0</v>
      </c>
      <c r="T38" s="1">
        <v>39918</v>
      </c>
      <c r="U38" s="26">
        <v>3.3</v>
      </c>
      <c r="V38" s="26">
        <v>0.4</v>
      </c>
      <c r="W38" s="26" t="s">
        <v>758</v>
      </c>
      <c r="X38">
        <v>9.2200000000000006</v>
      </c>
      <c r="Z38">
        <v>314.60000000000002</v>
      </c>
      <c r="AA38">
        <v>4.34</v>
      </c>
      <c r="AB38">
        <v>11.16</v>
      </c>
      <c r="AC38">
        <v>8.0500000000000007</v>
      </c>
      <c r="AD38">
        <v>3.22</v>
      </c>
      <c r="AE38" s="2" t="s">
        <v>539</v>
      </c>
      <c r="AF38">
        <v>25</v>
      </c>
      <c r="AG38" s="2" t="s">
        <v>540</v>
      </c>
      <c r="AI38">
        <v>1012</v>
      </c>
      <c r="AJ38" t="s">
        <v>541</v>
      </c>
      <c r="AM38" s="25" t="s">
        <v>648</v>
      </c>
      <c r="AO38" s="25"/>
    </row>
    <row r="39" spans="1:77" hidden="1" x14ac:dyDescent="0.15">
      <c r="A39" t="s">
        <v>202</v>
      </c>
      <c r="B39" t="s">
        <v>68</v>
      </c>
      <c r="C39" s="1">
        <v>36052</v>
      </c>
      <c r="D39" t="s">
        <v>69</v>
      </c>
      <c r="E39" t="s">
        <v>70</v>
      </c>
      <c r="F39" s="1" t="s">
        <v>116</v>
      </c>
      <c r="G39" s="12" t="s">
        <v>708</v>
      </c>
      <c r="I39">
        <v>13</v>
      </c>
      <c r="K39" s="41" t="s">
        <v>610</v>
      </c>
      <c r="L39" s="41" t="s">
        <v>775</v>
      </c>
      <c r="O39" t="s">
        <v>184</v>
      </c>
      <c r="P39" s="1">
        <v>41199</v>
      </c>
      <c r="R39" s="1"/>
      <c r="T39" s="17">
        <v>40012</v>
      </c>
      <c r="U39" s="26" t="s">
        <v>689</v>
      </c>
      <c r="V39" s="26">
        <v>2.9000000000000001E-2</v>
      </c>
      <c r="W39" s="26" t="s">
        <v>782</v>
      </c>
      <c r="X39">
        <v>0.9</v>
      </c>
      <c r="AE39" s="2"/>
      <c r="AG39" s="2"/>
      <c r="AM39" s="23" t="s">
        <v>653</v>
      </c>
    </row>
    <row r="40" spans="1:77" ht="14" x14ac:dyDescent="0.15">
      <c r="A40" t="s">
        <v>127</v>
      </c>
      <c r="B40" t="s">
        <v>68</v>
      </c>
      <c r="C40" s="1">
        <v>35202</v>
      </c>
      <c r="D40" t="s">
        <v>69</v>
      </c>
      <c r="E40" t="s">
        <v>70</v>
      </c>
      <c r="F40" s="1" t="s">
        <v>70</v>
      </c>
      <c r="G40" s="35" t="s">
        <v>712</v>
      </c>
      <c r="I40">
        <v>13</v>
      </c>
      <c r="K40" s="41" t="s">
        <v>611</v>
      </c>
      <c r="L40" s="41" t="s">
        <v>774</v>
      </c>
      <c r="M40" t="s">
        <v>134</v>
      </c>
      <c r="N40" s="41" t="s">
        <v>132</v>
      </c>
      <c r="O40" t="s">
        <v>133</v>
      </c>
      <c r="P40" s="1">
        <v>40580</v>
      </c>
      <c r="Q40">
        <v>547</v>
      </c>
      <c r="T40" s="17">
        <v>40083</v>
      </c>
      <c r="U40" s="26">
        <v>3.6</v>
      </c>
      <c r="V40">
        <v>1.7000000000000001E-2</v>
      </c>
      <c r="W40" s="26" t="s">
        <v>782</v>
      </c>
      <c r="X40">
        <v>2.2000000000000002</v>
      </c>
      <c r="AE40" s="2"/>
      <c r="AF40">
        <v>37</v>
      </c>
      <c r="AG40" s="2" t="s">
        <v>73</v>
      </c>
      <c r="AH40">
        <v>125</v>
      </c>
    </row>
    <row r="41" spans="1:77" hidden="1" x14ac:dyDescent="0.15">
      <c r="A41" t="s">
        <v>183</v>
      </c>
      <c r="B41" t="s">
        <v>68</v>
      </c>
      <c r="C41" s="1">
        <v>39964</v>
      </c>
      <c r="D41" t="s">
        <v>69</v>
      </c>
      <c r="E41" t="s">
        <v>70</v>
      </c>
      <c r="F41" s="1" t="s">
        <v>116</v>
      </c>
      <c r="G41" s="12" t="s">
        <v>708</v>
      </c>
      <c r="I41">
        <v>1</v>
      </c>
      <c r="K41" s="41" t="s">
        <v>613</v>
      </c>
      <c r="L41" s="41" t="s">
        <v>775</v>
      </c>
      <c r="O41" t="s">
        <v>184</v>
      </c>
      <c r="P41" s="1">
        <v>40257</v>
      </c>
      <c r="R41" s="1"/>
      <c r="T41" s="17">
        <v>40191</v>
      </c>
      <c r="U41" s="26">
        <v>3.2</v>
      </c>
      <c r="V41" s="26">
        <v>0.25</v>
      </c>
      <c r="W41" s="26" t="s">
        <v>758</v>
      </c>
      <c r="X41">
        <v>1.9</v>
      </c>
      <c r="AE41" s="2"/>
      <c r="AN41" t="s">
        <v>423</v>
      </c>
      <c r="AP41"/>
      <c r="BH41"/>
    </row>
    <row r="42" spans="1:77" ht="70" hidden="1" x14ac:dyDescent="0.15">
      <c r="A42" t="s">
        <v>186</v>
      </c>
      <c r="B42" t="s">
        <v>68</v>
      </c>
      <c r="C42" s="1">
        <v>35885</v>
      </c>
      <c r="D42" t="s">
        <v>69</v>
      </c>
      <c r="E42" t="s">
        <v>70</v>
      </c>
      <c r="F42" s="1" t="s">
        <v>116</v>
      </c>
      <c r="G42" s="12" t="s">
        <v>708</v>
      </c>
      <c r="I42">
        <v>12</v>
      </c>
      <c r="K42" s="41" t="s">
        <v>613</v>
      </c>
      <c r="L42" s="41" t="s">
        <v>775</v>
      </c>
      <c r="O42" t="s">
        <v>184</v>
      </c>
      <c r="P42" s="1">
        <v>41009</v>
      </c>
      <c r="R42" s="1"/>
      <c r="T42" s="17">
        <v>40304</v>
      </c>
      <c r="U42" s="26">
        <v>5</v>
      </c>
      <c r="V42" s="26">
        <v>0.04</v>
      </c>
      <c r="W42" s="26" t="s">
        <v>782</v>
      </c>
      <c r="X42">
        <v>0.7</v>
      </c>
      <c r="AE42" s="2" t="s">
        <v>207</v>
      </c>
      <c r="AG42" s="2"/>
      <c r="AJ42" t="s">
        <v>208</v>
      </c>
      <c r="AL42" t="s">
        <v>372</v>
      </c>
      <c r="AO42" s="23" t="s">
        <v>85</v>
      </c>
      <c r="AP42" s="1">
        <v>38331</v>
      </c>
      <c r="AS42">
        <v>1.82</v>
      </c>
      <c r="AU42">
        <v>66.2</v>
      </c>
      <c r="AV42">
        <v>3.99</v>
      </c>
      <c r="AW42">
        <v>4.25</v>
      </c>
      <c r="AX42">
        <v>7.69</v>
      </c>
      <c r="AZ42" s="2" t="s">
        <v>373</v>
      </c>
      <c r="BA42" s="2">
        <v>39</v>
      </c>
      <c r="BB42" s="2" t="s">
        <v>374</v>
      </c>
      <c r="BF42" t="s">
        <v>372</v>
      </c>
      <c r="BH42" s="1">
        <v>38905</v>
      </c>
      <c r="BK42">
        <v>2.36</v>
      </c>
      <c r="BM42">
        <v>69.2</v>
      </c>
      <c r="BN42">
        <v>4.18</v>
      </c>
      <c r="BO42">
        <v>3.44</v>
      </c>
      <c r="BP42">
        <v>7.88</v>
      </c>
      <c r="BR42" s="2" t="s">
        <v>375</v>
      </c>
      <c r="BS42" s="2"/>
      <c r="BT42" s="2"/>
      <c r="BX42" t="s">
        <v>376</v>
      </c>
      <c r="BY42" t="s">
        <v>377</v>
      </c>
    </row>
    <row r="43" spans="1:77" x14ac:dyDescent="0.15">
      <c r="A43" t="s">
        <v>321</v>
      </c>
      <c r="B43" t="s">
        <v>68</v>
      </c>
      <c r="C43" s="1">
        <v>38927</v>
      </c>
      <c r="D43" t="s">
        <v>69</v>
      </c>
      <c r="E43" t="s">
        <v>70</v>
      </c>
      <c r="F43" s="9" t="s">
        <v>70</v>
      </c>
      <c r="G43" s="35" t="s">
        <v>712</v>
      </c>
      <c r="I43">
        <v>4</v>
      </c>
      <c r="K43" s="41" t="s">
        <v>613</v>
      </c>
      <c r="L43" s="41" t="s">
        <v>775</v>
      </c>
      <c r="O43" t="s">
        <v>184</v>
      </c>
      <c r="P43" s="1">
        <v>41636</v>
      </c>
      <c r="T43" s="17">
        <v>40466</v>
      </c>
      <c r="U43" s="26" t="s">
        <v>689</v>
      </c>
      <c r="V43" s="26">
        <v>0.85</v>
      </c>
      <c r="W43" s="26" t="s">
        <v>751</v>
      </c>
      <c r="X43">
        <v>2.8</v>
      </c>
      <c r="AC43">
        <v>7.8</v>
      </c>
      <c r="AP43" s="19"/>
      <c r="AZ43" s="2"/>
      <c r="BB43" s="2"/>
    </row>
    <row r="44" spans="1:77" ht="42" hidden="1" x14ac:dyDescent="0.15">
      <c r="A44" t="s">
        <v>115</v>
      </c>
      <c r="B44" t="s">
        <v>68</v>
      </c>
      <c r="C44" s="1">
        <v>38882</v>
      </c>
      <c r="D44" t="s">
        <v>69</v>
      </c>
      <c r="E44" t="s">
        <v>70</v>
      </c>
      <c r="F44" s="1" t="s">
        <v>116</v>
      </c>
      <c r="G44" s="12" t="s">
        <v>708</v>
      </c>
      <c r="I44">
        <v>4</v>
      </c>
      <c r="L44" s="41" t="s">
        <v>774</v>
      </c>
      <c r="M44" t="s">
        <v>118</v>
      </c>
      <c r="O44" t="s">
        <v>109</v>
      </c>
      <c r="P44" s="1">
        <v>40551</v>
      </c>
      <c r="Q44">
        <v>61</v>
      </c>
      <c r="T44" s="17">
        <v>40516</v>
      </c>
      <c r="U44" s="26">
        <v>4.2</v>
      </c>
      <c r="V44">
        <v>0.02</v>
      </c>
      <c r="W44" s="26" t="s">
        <v>782</v>
      </c>
      <c r="X44">
        <v>2.2000000000000002</v>
      </c>
      <c r="Z44">
        <v>27</v>
      </c>
      <c r="AC44">
        <v>8</v>
      </c>
      <c r="AD44">
        <v>3.7</v>
      </c>
      <c r="AE44" s="2" t="s">
        <v>117</v>
      </c>
      <c r="AF44">
        <v>37.4</v>
      </c>
      <c r="AG44" t="s">
        <v>73</v>
      </c>
      <c r="AM44" s="24"/>
      <c r="AP44" s="19"/>
      <c r="AZ44" s="2"/>
    </row>
    <row r="45" spans="1:77" x14ac:dyDescent="0.15">
      <c r="A45" t="s">
        <v>130</v>
      </c>
      <c r="B45" t="s">
        <v>68</v>
      </c>
      <c r="C45" s="1">
        <v>37031</v>
      </c>
      <c r="D45" t="s">
        <v>77</v>
      </c>
      <c r="E45" t="s">
        <v>70</v>
      </c>
      <c r="F45" s="1" t="s">
        <v>70</v>
      </c>
      <c r="G45" s="35" t="s">
        <v>711</v>
      </c>
      <c r="I45">
        <v>9</v>
      </c>
      <c r="K45" s="41" t="s">
        <v>607</v>
      </c>
      <c r="L45" s="41" t="s">
        <v>774</v>
      </c>
      <c r="M45" t="s">
        <v>151</v>
      </c>
      <c r="N45" s="41" t="s">
        <v>624</v>
      </c>
      <c r="O45" t="s">
        <v>150</v>
      </c>
      <c r="P45" s="1">
        <v>40576</v>
      </c>
      <c r="Q45">
        <v>60</v>
      </c>
      <c r="T45" s="17">
        <v>40521</v>
      </c>
      <c r="U45" s="26">
        <v>6</v>
      </c>
      <c r="V45" s="26">
        <v>2.8000000000000001E-2</v>
      </c>
      <c r="W45" s="26" t="s">
        <v>782</v>
      </c>
      <c r="X45">
        <v>4.0999999999999996</v>
      </c>
      <c r="Z45">
        <v>64</v>
      </c>
      <c r="AA45">
        <v>3.9</v>
      </c>
      <c r="AB45">
        <v>7.7</v>
      </c>
      <c r="AC45">
        <v>9.1999999999999993</v>
      </c>
      <c r="AE45" s="2"/>
      <c r="AF45">
        <v>16.3</v>
      </c>
      <c r="AG45" s="2"/>
    </row>
    <row r="46" spans="1:77" ht="42" x14ac:dyDescent="0.15">
      <c r="A46" t="s">
        <v>129</v>
      </c>
      <c r="B46" t="s">
        <v>68</v>
      </c>
      <c r="C46" s="1">
        <v>37030</v>
      </c>
      <c r="D46" t="s">
        <v>69</v>
      </c>
      <c r="E46" t="s">
        <v>70</v>
      </c>
      <c r="F46" s="1" t="s">
        <v>70</v>
      </c>
      <c r="G46" s="32" t="s">
        <v>713</v>
      </c>
      <c r="I46">
        <v>9</v>
      </c>
      <c r="K46" s="41" t="s">
        <v>613</v>
      </c>
      <c r="L46" s="41" t="s">
        <v>774</v>
      </c>
      <c r="M46" t="s">
        <v>75</v>
      </c>
      <c r="N46" s="41" t="s">
        <v>629</v>
      </c>
      <c r="O46" t="s">
        <v>133</v>
      </c>
      <c r="P46" s="1">
        <v>40586</v>
      </c>
      <c r="Q46">
        <v>49</v>
      </c>
      <c r="T46" s="17">
        <v>40538</v>
      </c>
      <c r="U46" s="26">
        <v>3.27</v>
      </c>
      <c r="V46" s="26">
        <v>1.76</v>
      </c>
      <c r="W46" s="26" t="s">
        <v>751</v>
      </c>
      <c r="X46">
        <v>1.3</v>
      </c>
      <c r="Z46">
        <v>17</v>
      </c>
      <c r="AC46">
        <v>9.8000000000000007</v>
      </c>
      <c r="AD46">
        <v>3.9</v>
      </c>
      <c r="AE46" s="2" t="s">
        <v>159</v>
      </c>
      <c r="AF46" s="5">
        <v>0.46400000000000002</v>
      </c>
      <c r="AG46" t="s">
        <v>73</v>
      </c>
      <c r="AI46" s="3">
        <v>1043</v>
      </c>
    </row>
    <row r="47" spans="1:77" ht="28" hidden="1" x14ac:dyDescent="0.15">
      <c r="A47" t="s">
        <v>128</v>
      </c>
      <c r="B47" t="s">
        <v>96</v>
      </c>
      <c r="C47" s="1">
        <v>34424</v>
      </c>
      <c r="D47" t="s">
        <v>69</v>
      </c>
      <c r="E47" t="s">
        <v>70</v>
      </c>
      <c r="F47" s="1" t="s">
        <v>116</v>
      </c>
      <c r="G47" s="12" t="s">
        <v>708</v>
      </c>
      <c r="I47">
        <v>17</v>
      </c>
      <c r="J47" t="s">
        <v>149</v>
      </c>
      <c r="K47" s="41" t="s">
        <v>612</v>
      </c>
      <c r="L47" s="41" t="s">
        <v>774</v>
      </c>
      <c r="M47" t="s">
        <v>144</v>
      </c>
      <c r="N47" s="41" t="s">
        <v>635</v>
      </c>
      <c r="O47" t="s">
        <v>109</v>
      </c>
      <c r="P47" s="1">
        <v>40578</v>
      </c>
      <c r="Q47">
        <v>35</v>
      </c>
      <c r="T47" s="17">
        <v>40547</v>
      </c>
      <c r="U47" s="26">
        <v>2.2000000000000002</v>
      </c>
      <c r="V47" s="26">
        <v>0.04</v>
      </c>
      <c r="W47" s="26" t="s">
        <v>782</v>
      </c>
      <c r="X47">
        <v>1.2</v>
      </c>
      <c r="Z47">
        <v>62</v>
      </c>
      <c r="AC47">
        <v>7.2</v>
      </c>
      <c r="AD47">
        <v>3</v>
      </c>
      <c r="AE47" s="2" t="s">
        <v>142</v>
      </c>
      <c r="AF47">
        <v>47.5</v>
      </c>
      <c r="AG47" t="s">
        <v>143</v>
      </c>
      <c r="AH47">
        <v>160</v>
      </c>
      <c r="AI47" s="3">
        <v>1033</v>
      </c>
      <c r="AJ47" t="s">
        <v>146</v>
      </c>
      <c r="AL47" t="s">
        <v>453</v>
      </c>
      <c r="AM47" s="24"/>
      <c r="AP47"/>
      <c r="BH47"/>
    </row>
    <row r="48" spans="1:77" ht="84" x14ac:dyDescent="0.15">
      <c r="A48" t="s">
        <v>331</v>
      </c>
      <c r="B48" t="s">
        <v>68</v>
      </c>
      <c r="C48" s="1">
        <v>39082</v>
      </c>
      <c r="D48" t="s">
        <v>77</v>
      </c>
      <c r="E48" t="s">
        <v>70</v>
      </c>
      <c r="F48" s="9" t="s">
        <v>70</v>
      </c>
      <c r="G48" s="35" t="s">
        <v>712</v>
      </c>
      <c r="I48">
        <v>4</v>
      </c>
      <c r="K48" s="41" t="s">
        <v>613</v>
      </c>
      <c r="L48" s="41" t="s">
        <v>775</v>
      </c>
      <c r="O48" t="s">
        <v>184</v>
      </c>
      <c r="P48" s="1">
        <v>40935</v>
      </c>
      <c r="T48" s="17">
        <v>40550</v>
      </c>
      <c r="U48">
        <v>7.5</v>
      </c>
      <c r="V48" s="26">
        <v>0.1</v>
      </c>
      <c r="W48" s="26" t="s">
        <v>782</v>
      </c>
      <c r="X48">
        <v>1.8</v>
      </c>
      <c r="Z48">
        <v>24</v>
      </c>
      <c r="AD48">
        <v>3.4</v>
      </c>
      <c r="AG48" t="s">
        <v>332</v>
      </c>
      <c r="AI48">
        <v>1060</v>
      </c>
      <c r="AP48" s="1">
        <v>39708</v>
      </c>
      <c r="AQ48">
        <v>3.5</v>
      </c>
      <c r="AS48">
        <v>0.88</v>
      </c>
      <c r="AU48">
        <v>35.1</v>
      </c>
      <c r="AV48">
        <v>5.56</v>
      </c>
      <c r="AW48">
        <v>4.38</v>
      </c>
      <c r="AX48">
        <v>5</v>
      </c>
      <c r="AZ48" s="2" t="s">
        <v>576</v>
      </c>
      <c r="BA48">
        <v>24</v>
      </c>
      <c r="BB48" s="2" t="s">
        <v>577</v>
      </c>
      <c r="BF48" t="s">
        <v>578</v>
      </c>
      <c r="BH48"/>
    </row>
    <row r="49" spans="1:78" ht="56" x14ac:dyDescent="0.15">
      <c r="A49" s="9" t="s">
        <v>348</v>
      </c>
      <c r="B49" s="9" t="s">
        <v>275</v>
      </c>
      <c r="C49" s="1">
        <v>38075</v>
      </c>
      <c r="D49" s="9" t="s">
        <v>69</v>
      </c>
      <c r="E49" s="9" t="s">
        <v>70</v>
      </c>
      <c r="F49" s="9" t="s">
        <v>70</v>
      </c>
      <c r="G49" s="35" t="s">
        <v>711</v>
      </c>
      <c r="I49">
        <v>7</v>
      </c>
      <c r="K49" s="41" t="s">
        <v>618</v>
      </c>
      <c r="L49" s="41" t="s">
        <v>774</v>
      </c>
      <c r="M49" s="9" t="s">
        <v>228</v>
      </c>
      <c r="O49" t="s">
        <v>334</v>
      </c>
      <c r="P49" s="1">
        <v>40596</v>
      </c>
      <c r="T49" s="17">
        <v>40567</v>
      </c>
      <c r="U49" s="26" t="s">
        <v>689</v>
      </c>
      <c r="V49" s="26">
        <v>0.08</v>
      </c>
      <c r="W49" s="26" t="s">
        <v>782</v>
      </c>
      <c r="X49">
        <v>3.4</v>
      </c>
      <c r="Z49">
        <v>91</v>
      </c>
      <c r="AC49">
        <v>7.1</v>
      </c>
      <c r="AD49">
        <v>6</v>
      </c>
      <c r="AE49" s="9" t="s">
        <v>349</v>
      </c>
      <c r="AI49">
        <v>1011</v>
      </c>
      <c r="AN49" t="s">
        <v>423</v>
      </c>
      <c r="AO49" s="23" t="s">
        <v>639</v>
      </c>
      <c r="AP49" s="1">
        <v>39029</v>
      </c>
      <c r="AS49">
        <v>2.48</v>
      </c>
      <c r="AU49">
        <v>105.7</v>
      </c>
      <c r="AV49">
        <v>3.96</v>
      </c>
      <c r="AW49">
        <v>3.9</v>
      </c>
      <c r="AX49">
        <v>7.9</v>
      </c>
      <c r="AY49">
        <v>3.16</v>
      </c>
      <c r="AZ49" s="2" t="s">
        <v>592</v>
      </c>
      <c r="BA49">
        <v>29</v>
      </c>
      <c r="BH49" s="1">
        <v>39168</v>
      </c>
      <c r="BI49">
        <v>4.0650000000000004</v>
      </c>
      <c r="BJ49">
        <v>0.6</v>
      </c>
      <c r="BK49">
        <v>3.79</v>
      </c>
      <c r="BM49">
        <v>145.19999999999999</v>
      </c>
      <c r="BN49">
        <v>4.45</v>
      </c>
      <c r="BR49" s="2" t="s">
        <v>593</v>
      </c>
      <c r="BU49">
        <v>180</v>
      </c>
      <c r="BX49" t="s">
        <v>594</v>
      </c>
      <c r="BY49" t="s">
        <v>595</v>
      </c>
      <c r="BZ49" s="2" t="s">
        <v>596</v>
      </c>
    </row>
    <row r="50" spans="1:78" x14ac:dyDescent="0.15">
      <c r="A50" s="9" t="s">
        <v>350</v>
      </c>
      <c r="B50" s="9" t="s">
        <v>275</v>
      </c>
      <c r="C50" s="1">
        <v>36936</v>
      </c>
      <c r="D50" s="9" t="s">
        <v>77</v>
      </c>
      <c r="E50" s="9" t="s">
        <v>70</v>
      </c>
      <c r="F50" s="9" t="s">
        <v>70</v>
      </c>
      <c r="G50" s="35" t="s">
        <v>709</v>
      </c>
      <c r="I50">
        <v>7</v>
      </c>
      <c r="K50" s="41" t="s">
        <v>619</v>
      </c>
      <c r="L50" s="41" t="s">
        <v>774</v>
      </c>
      <c r="M50" s="9" t="s">
        <v>351</v>
      </c>
      <c r="O50" t="s">
        <v>334</v>
      </c>
      <c r="T50" s="17">
        <v>40596</v>
      </c>
      <c r="U50" s="26" t="s">
        <v>689</v>
      </c>
      <c r="V50" s="26">
        <v>0.62</v>
      </c>
      <c r="W50" s="26" t="s">
        <v>751</v>
      </c>
      <c r="X50">
        <v>13.6</v>
      </c>
      <c r="Z50">
        <v>130</v>
      </c>
      <c r="AB50">
        <v>12.8</v>
      </c>
      <c r="AG50" s="9" t="s">
        <v>251</v>
      </c>
      <c r="AI50">
        <v>1015</v>
      </c>
      <c r="AM50" s="24"/>
      <c r="AP50"/>
      <c r="BH50"/>
    </row>
    <row r="51" spans="1:78" x14ac:dyDescent="0.15">
      <c r="A51" t="s">
        <v>359</v>
      </c>
      <c r="B51" s="9" t="s">
        <v>275</v>
      </c>
      <c r="C51" s="1">
        <v>39461</v>
      </c>
      <c r="D51" s="9" t="s">
        <v>69</v>
      </c>
      <c r="E51" s="9" t="s">
        <v>70</v>
      </c>
      <c r="F51" s="9" t="s">
        <v>70</v>
      </c>
      <c r="G51" s="35" t="s">
        <v>712</v>
      </c>
      <c r="I51">
        <v>3</v>
      </c>
      <c r="K51" s="41" t="s">
        <v>613</v>
      </c>
      <c r="L51" s="41" t="s">
        <v>775</v>
      </c>
      <c r="O51" t="s">
        <v>334</v>
      </c>
      <c r="P51" s="1">
        <v>40654</v>
      </c>
      <c r="T51" s="17">
        <v>40623</v>
      </c>
      <c r="U51" s="26" t="s">
        <v>689</v>
      </c>
      <c r="V51" s="26">
        <v>0.13</v>
      </c>
      <c r="W51" s="26" t="s">
        <v>782</v>
      </c>
      <c r="X51">
        <v>2.4</v>
      </c>
      <c r="AE51" t="s">
        <v>355</v>
      </c>
      <c r="AI51">
        <v>1040</v>
      </c>
      <c r="AP51"/>
      <c r="BH51"/>
    </row>
    <row r="52" spans="1:78" ht="140" hidden="1" x14ac:dyDescent="0.15">
      <c r="A52" s="9" t="s">
        <v>352</v>
      </c>
      <c r="B52" s="9" t="s">
        <v>275</v>
      </c>
      <c r="C52" s="1">
        <v>36995</v>
      </c>
      <c r="D52" s="9" t="s">
        <v>77</v>
      </c>
      <c r="E52" s="9" t="s">
        <v>70</v>
      </c>
      <c r="F52" s="9" t="s">
        <v>116</v>
      </c>
      <c r="G52" s="12" t="s">
        <v>708</v>
      </c>
      <c r="I52">
        <v>7</v>
      </c>
      <c r="K52" s="41" t="s">
        <v>613</v>
      </c>
      <c r="L52" s="41" t="s">
        <v>775</v>
      </c>
      <c r="O52" t="s">
        <v>334</v>
      </c>
      <c r="P52" s="1">
        <v>41916</v>
      </c>
      <c r="T52" s="17">
        <v>40631</v>
      </c>
      <c r="U52" s="26" t="s">
        <v>689</v>
      </c>
      <c r="V52" s="26">
        <v>0.5</v>
      </c>
      <c r="W52" s="26" t="s">
        <v>751</v>
      </c>
      <c r="X52">
        <v>2</v>
      </c>
      <c r="Z52">
        <v>30</v>
      </c>
      <c r="AD52">
        <v>3.4</v>
      </c>
      <c r="AE52" t="s">
        <v>353</v>
      </c>
      <c r="AG52" s="9" t="s">
        <v>354</v>
      </c>
      <c r="AI52">
        <v>1047</v>
      </c>
      <c r="AM52" s="24" t="s">
        <v>653</v>
      </c>
      <c r="AO52" s="23" t="s">
        <v>504</v>
      </c>
      <c r="AP52" s="1">
        <v>38300</v>
      </c>
      <c r="AS52">
        <v>1.77</v>
      </c>
      <c r="AU52">
        <v>47.9</v>
      </c>
      <c r="AV52">
        <v>4</v>
      </c>
      <c r="AW52">
        <v>2.0299999999999998</v>
      </c>
      <c r="AX52">
        <v>7.6</v>
      </c>
      <c r="AY52">
        <v>3.59</v>
      </c>
      <c r="AZ52" s="2" t="s">
        <v>505</v>
      </c>
      <c r="BA52">
        <v>34</v>
      </c>
      <c r="BB52" t="s">
        <v>405</v>
      </c>
      <c r="BF52" t="s">
        <v>506</v>
      </c>
      <c r="BG52" t="s">
        <v>507</v>
      </c>
      <c r="BH52" s="1">
        <v>39541</v>
      </c>
      <c r="BL52">
        <v>2.6</v>
      </c>
      <c r="BM52">
        <v>23</v>
      </c>
      <c r="BN52">
        <v>3.9</v>
      </c>
      <c r="BO52">
        <v>4.3</v>
      </c>
      <c r="BP52">
        <v>7.5</v>
      </c>
      <c r="BQ52">
        <v>2.9</v>
      </c>
      <c r="BS52">
        <v>28</v>
      </c>
      <c r="BV52">
        <v>1045</v>
      </c>
      <c r="BW52" t="s">
        <v>508</v>
      </c>
      <c r="BX52" t="s">
        <v>509</v>
      </c>
      <c r="BZ52" s="2" t="s">
        <v>510</v>
      </c>
    </row>
    <row r="53" spans="1:78" hidden="1" x14ac:dyDescent="0.15">
      <c r="A53" t="s">
        <v>360</v>
      </c>
      <c r="B53" s="9" t="s">
        <v>275</v>
      </c>
      <c r="C53" s="1">
        <v>36905</v>
      </c>
      <c r="D53" s="9" t="s">
        <v>77</v>
      </c>
      <c r="E53" s="9" t="s">
        <v>70</v>
      </c>
      <c r="F53" s="9" t="s">
        <v>116</v>
      </c>
      <c r="G53" s="12" t="s">
        <v>708</v>
      </c>
      <c r="I53">
        <v>7</v>
      </c>
      <c r="K53" s="41" t="s">
        <v>613</v>
      </c>
      <c r="L53" s="41" t="s">
        <v>775</v>
      </c>
      <c r="N53" s="41" t="s">
        <v>293</v>
      </c>
      <c r="O53" t="s">
        <v>334</v>
      </c>
      <c r="P53" s="1">
        <v>40633</v>
      </c>
      <c r="T53" s="17">
        <v>40633</v>
      </c>
      <c r="U53" s="26" t="s">
        <v>689</v>
      </c>
      <c r="V53" s="26">
        <v>7.0000000000000007E-2</v>
      </c>
      <c r="W53" s="26" t="s">
        <v>782</v>
      </c>
      <c r="AI53">
        <v>1021</v>
      </c>
      <c r="AN53" t="s">
        <v>408</v>
      </c>
      <c r="AP53"/>
      <c r="BH53"/>
    </row>
    <row r="54" spans="1:78" x14ac:dyDescent="0.15">
      <c r="A54" t="s">
        <v>358</v>
      </c>
      <c r="B54" s="9" t="s">
        <v>275</v>
      </c>
      <c r="C54" s="1">
        <v>37011</v>
      </c>
      <c r="D54" s="9" t="s">
        <v>77</v>
      </c>
      <c r="E54" s="9" t="s">
        <v>70</v>
      </c>
      <c r="F54" s="9" t="s">
        <v>70</v>
      </c>
      <c r="G54" s="35" t="s">
        <v>711</v>
      </c>
      <c r="I54">
        <v>10</v>
      </c>
      <c r="K54" s="41" t="s">
        <v>613</v>
      </c>
      <c r="L54" s="41" t="s">
        <v>775</v>
      </c>
      <c r="O54" t="s">
        <v>334</v>
      </c>
      <c r="P54" s="1">
        <v>40750</v>
      </c>
      <c r="T54" s="17">
        <v>40681</v>
      </c>
      <c r="U54" s="26" t="s">
        <v>689</v>
      </c>
      <c r="V54" s="26">
        <v>0.08</v>
      </c>
      <c r="W54" s="26" t="s">
        <v>782</v>
      </c>
      <c r="X54">
        <v>4.2</v>
      </c>
      <c r="Z54">
        <v>62</v>
      </c>
      <c r="AB54">
        <v>6.9</v>
      </c>
      <c r="AD54">
        <v>3.2</v>
      </c>
      <c r="AI54">
        <v>1015</v>
      </c>
      <c r="AM54" s="24"/>
      <c r="AP54" s="19">
        <v>40222</v>
      </c>
      <c r="AS54">
        <v>1.6</v>
      </c>
      <c r="AU54">
        <v>28</v>
      </c>
      <c r="BH54" s="21">
        <v>40257</v>
      </c>
      <c r="BJ54" t="s">
        <v>185</v>
      </c>
    </row>
    <row r="55" spans="1:78" x14ac:dyDescent="0.15">
      <c r="A55" t="s">
        <v>356</v>
      </c>
      <c r="B55" s="9" t="s">
        <v>275</v>
      </c>
      <c r="C55" s="1">
        <v>34819</v>
      </c>
      <c r="D55" s="9" t="s">
        <v>69</v>
      </c>
      <c r="E55" s="9" t="s">
        <v>70</v>
      </c>
      <c r="F55" s="9" t="s">
        <v>70</v>
      </c>
      <c r="G55" s="35" t="s">
        <v>709</v>
      </c>
      <c r="I55">
        <v>16</v>
      </c>
      <c r="K55" s="41" t="s">
        <v>620</v>
      </c>
      <c r="L55" s="41" t="s">
        <v>774</v>
      </c>
      <c r="M55" t="s">
        <v>341</v>
      </c>
      <c r="O55" t="s">
        <v>164</v>
      </c>
      <c r="P55" s="1">
        <v>40852</v>
      </c>
      <c r="T55" s="17">
        <v>40698</v>
      </c>
      <c r="U55" s="26">
        <v>3.44</v>
      </c>
      <c r="V55" s="26">
        <v>0.4</v>
      </c>
      <c r="W55" s="26" t="s">
        <v>758</v>
      </c>
      <c r="X55">
        <v>8.5</v>
      </c>
      <c r="Z55">
        <v>116</v>
      </c>
      <c r="AB55">
        <v>12.5</v>
      </c>
      <c r="AI55">
        <v>1015</v>
      </c>
      <c r="AL55" t="s">
        <v>119</v>
      </c>
      <c r="AM55" s="24"/>
      <c r="AP55" s="19"/>
      <c r="AZ55" s="2"/>
      <c r="BH55" s="21"/>
      <c r="BR55" s="2"/>
    </row>
    <row r="56" spans="1:78" x14ac:dyDescent="0.15">
      <c r="A56" s="9" t="s">
        <v>292</v>
      </c>
      <c r="B56" s="9" t="s">
        <v>68</v>
      </c>
      <c r="C56" s="1">
        <v>36677</v>
      </c>
      <c r="D56" s="9" t="s">
        <v>69</v>
      </c>
      <c r="E56" s="9" t="s">
        <v>116</v>
      </c>
      <c r="F56" s="9" t="s">
        <v>70</v>
      </c>
      <c r="G56" s="32" t="s">
        <v>710</v>
      </c>
      <c r="I56">
        <v>11</v>
      </c>
      <c r="K56" s="41" t="s">
        <v>613</v>
      </c>
      <c r="L56" s="41" t="s">
        <v>774</v>
      </c>
      <c r="M56" s="9" t="s">
        <v>778</v>
      </c>
      <c r="N56" s="41" t="s">
        <v>293</v>
      </c>
      <c r="O56" t="s">
        <v>164</v>
      </c>
      <c r="P56" s="1">
        <v>40718</v>
      </c>
      <c r="T56" s="17">
        <v>40718</v>
      </c>
      <c r="U56" s="26">
        <v>1.9</v>
      </c>
      <c r="V56" s="26">
        <v>11.25</v>
      </c>
      <c r="W56" s="26" t="s">
        <v>751</v>
      </c>
      <c r="X56">
        <v>2.9</v>
      </c>
      <c r="AB56">
        <v>4.5</v>
      </c>
      <c r="AD56">
        <v>2.2000000000000002</v>
      </c>
      <c r="AG56" t="s">
        <v>294</v>
      </c>
      <c r="AM56" s="24"/>
      <c r="AP56" s="19"/>
      <c r="AZ56" s="2"/>
      <c r="BH56" s="21"/>
    </row>
    <row r="57" spans="1:78" x14ac:dyDescent="0.15">
      <c r="A57" s="9" t="s">
        <v>335</v>
      </c>
      <c r="B57" s="9" t="s">
        <v>275</v>
      </c>
      <c r="C57" s="1">
        <v>34379</v>
      </c>
      <c r="D57" s="9" t="s">
        <v>69</v>
      </c>
      <c r="E57" s="9" t="s">
        <v>70</v>
      </c>
      <c r="F57" s="9" t="s">
        <v>70</v>
      </c>
      <c r="G57" s="35" t="s">
        <v>709</v>
      </c>
      <c r="I57">
        <v>17</v>
      </c>
      <c r="K57" s="41" t="s">
        <v>613</v>
      </c>
      <c r="L57" s="41" t="s">
        <v>774</v>
      </c>
      <c r="M57" t="s">
        <v>351</v>
      </c>
      <c r="O57" t="s">
        <v>334</v>
      </c>
      <c r="P57" s="1">
        <v>40771</v>
      </c>
      <c r="T57" s="17">
        <v>40771</v>
      </c>
      <c r="U57" s="26" t="s">
        <v>689</v>
      </c>
      <c r="V57" s="26">
        <v>0.38</v>
      </c>
      <c r="W57" s="26" t="s">
        <v>758</v>
      </c>
      <c r="X57">
        <v>9.8000000000000007</v>
      </c>
      <c r="AB57">
        <v>16.100000000000001</v>
      </c>
      <c r="AC57">
        <v>9.6999999999999993</v>
      </c>
      <c r="AE57" s="9" t="s">
        <v>337</v>
      </c>
      <c r="AG57" s="9" t="s">
        <v>336</v>
      </c>
      <c r="AP57" s="19"/>
      <c r="AZ57" s="2"/>
      <c r="BH57" s="21"/>
      <c r="BR57" s="2"/>
      <c r="BZ57" s="2"/>
    </row>
    <row r="58" spans="1:78" x14ac:dyDescent="0.15">
      <c r="A58" s="9" t="s">
        <v>297</v>
      </c>
      <c r="B58" s="9" t="s">
        <v>275</v>
      </c>
      <c r="C58" s="1">
        <v>35929</v>
      </c>
      <c r="D58" s="9" t="s">
        <v>69</v>
      </c>
      <c r="E58" s="9" t="s">
        <v>70</v>
      </c>
      <c r="F58" s="9" t="s">
        <v>70</v>
      </c>
      <c r="G58" s="35" t="s">
        <v>709</v>
      </c>
      <c r="I58">
        <v>10</v>
      </c>
      <c r="K58" s="41" t="s">
        <v>613</v>
      </c>
      <c r="L58" s="41" t="s">
        <v>774</v>
      </c>
      <c r="M58" t="s">
        <v>296</v>
      </c>
      <c r="O58" s="9" t="s">
        <v>295</v>
      </c>
      <c r="P58" s="1">
        <v>40773</v>
      </c>
      <c r="R58" s="1">
        <v>40805</v>
      </c>
      <c r="T58" s="17">
        <v>40772</v>
      </c>
      <c r="U58" s="26">
        <v>1.5</v>
      </c>
      <c r="V58" s="26">
        <v>1.18</v>
      </c>
      <c r="W58" s="26" t="s">
        <v>751</v>
      </c>
      <c r="X58">
        <v>7.7</v>
      </c>
      <c r="AB58">
        <v>16.100000000000001</v>
      </c>
      <c r="AG58" t="s">
        <v>260</v>
      </c>
      <c r="AI58" s="2">
        <v>1010</v>
      </c>
    </row>
    <row r="59" spans="1:78" ht="28" x14ac:dyDescent="0.15">
      <c r="A59" t="s">
        <v>333</v>
      </c>
      <c r="B59" t="s">
        <v>275</v>
      </c>
      <c r="C59" s="1">
        <v>37103</v>
      </c>
      <c r="D59" t="s">
        <v>77</v>
      </c>
      <c r="E59" t="s">
        <v>70</v>
      </c>
      <c r="F59" s="9" t="s">
        <v>70</v>
      </c>
      <c r="G59" s="35" t="s">
        <v>712</v>
      </c>
      <c r="I59">
        <v>7</v>
      </c>
      <c r="K59" s="41" t="s">
        <v>613</v>
      </c>
      <c r="L59" s="41" t="s">
        <v>775</v>
      </c>
      <c r="M59" s="15"/>
      <c r="O59" t="s">
        <v>334</v>
      </c>
      <c r="P59" s="1">
        <v>40790</v>
      </c>
      <c r="T59" s="17">
        <v>40779</v>
      </c>
      <c r="U59" s="26">
        <v>6.6</v>
      </c>
      <c r="V59" s="26">
        <v>0.6</v>
      </c>
      <c r="W59" s="26" t="s">
        <v>751</v>
      </c>
      <c r="X59">
        <v>2.2000000000000002</v>
      </c>
      <c r="AB59">
        <v>4</v>
      </c>
      <c r="AI59">
        <v>1028</v>
      </c>
      <c r="AL59" t="s">
        <v>465</v>
      </c>
      <c r="AM59" s="24" t="s">
        <v>666</v>
      </c>
      <c r="AO59" s="24"/>
      <c r="AP59" s="1">
        <v>38560</v>
      </c>
      <c r="AR59">
        <v>0.2</v>
      </c>
      <c r="AS59">
        <v>4.0999999999999996</v>
      </c>
      <c r="AU59">
        <v>74</v>
      </c>
      <c r="AV59">
        <v>2.5</v>
      </c>
      <c r="AW59" t="s">
        <v>466</v>
      </c>
      <c r="AX59">
        <v>7.35</v>
      </c>
      <c r="BA59">
        <v>30</v>
      </c>
      <c r="BB59" t="s">
        <v>405</v>
      </c>
      <c r="BC59">
        <v>80</v>
      </c>
      <c r="BG59" t="s">
        <v>467</v>
      </c>
      <c r="BH59"/>
    </row>
    <row r="60" spans="1:78" x14ac:dyDescent="0.15">
      <c r="A60" s="9" t="s">
        <v>338</v>
      </c>
      <c r="B60" s="9" t="s">
        <v>339</v>
      </c>
      <c r="C60" s="1">
        <v>38637</v>
      </c>
      <c r="D60" s="9" t="s">
        <v>69</v>
      </c>
      <c r="E60" s="9" t="s">
        <v>70</v>
      </c>
      <c r="F60" s="9" t="s">
        <v>70</v>
      </c>
      <c r="G60" s="35" t="s">
        <v>711</v>
      </c>
      <c r="I60">
        <v>6</v>
      </c>
      <c r="K60" s="41" t="s">
        <v>613</v>
      </c>
      <c r="L60" s="41" t="s">
        <v>774</v>
      </c>
      <c r="M60" s="9" t="s">
        <v>228</v>
      </c>
      <c r="N60" s="44"/>
      <c r="O60" t="s">
        <v>334</v>
      </c>
      <c r="P60" s="1">
        <v>40832</v>
      </c>
      <c r="T60" s="17">
        <v>40832</v>
      </c>
      <c r="U60" s="26">
        <v>2.33</v>
      </c>
      <c r="V60" s="26">
        <v>0.08</v>
      </c>
      <c r="W60" s="26" t="s">
        <v>782</v>
      </c>
      <c r="X60">
        <v>4.5</v>
      </c>
      <c r="AB60">
        <v>12.3</v>
      </c>
      <c r="AG60" s="9" t="s">
        <v>251</v>
      </c>
      <c r="AM60" s="23" t="s">
        <v>648</v>
      </c>
      <c r="AO60" s="23" t="s">
        <v>638</v>
      </c>
      <c r="AP60" s="19"/>
      <c r="AZ60" s="2"/>
      <c r="BA60" s="2"/>
      <c r="BB60" s="2"/>
      <c r="BH60" s="21"/>
      <c r="BR60" s="2"/>
      <c r="BS60" s="2"/>
      <c r="BT60" s="2"/>
    </row>
    <row r="61" spans="1:78" ht="28" x14ac:dyDescent="0.15">
      <c r="A61" s="9" t="s">
        <v>342</v>
      </c>
      <c r="B61" s="9" t="s">
        <v>275</v>
      </c>
      <c r="C61" s="1">
        <v>37786</v>
      </c>
      <c r="D61" s="9" t="s">
        <v>77</v>
      </c>
      <c r="E61" s="9" t="s">
        <v>70</v>
      </c>
      <c r="F61" s="9" t="s">
        <v>70</v>
      </c>
      <c r="G61" s="35" t="s">
        <v>711</v>
      </c>
      <c r="I61">
        <v>8</v>
      </c>
      <c r="K61" s="41" t="s">
        <v>613</v>
      </c>
      <c r="L61" s="41" t="s">
        <v>774</v>
      </c>
      <c r="M61" s="9" t="s">
        <v>345</v>
      </c>
      <c r="N61" s="42" t="s">
        <v>293</v>
      </c>
      <c r="O61" t="s">
        <v>334</v>
      </c>
      <c r="P61" s="1">
        <v>40866</v>
      </c>
      <c r="T61" s="17">
        <v>40865</v>
      </c>
      <c r="U61" s="26" t="s">
        <v>689</v>
      </c>
      <c r="V61" s="26">
        <v>2.38</v>
      </c>
      <c r="W61" s="26" t="s">
        <v>751</v>
      </c>
      <c r="X61">
        <v>3.1</v>
      </c>
      <c r="AB61">
        <v>6</v>
      </c>
      <c r="AE61" s="9" t="s">
        <v>344</v>
      </c>
      <c r="AG61" s="9" t="s">
        <v>343</v>
      </c>
      <c r="AI61">
        <v>1018</v>
      </c>
      <c r="AP61" s="1">
        <v>39014</v>
      </c>
      <c r="AQ61">
        <v>2.9</v>
      </c>
      <c r="AS61">
        <v>17.600000000000001</v>
      </c>
      <c r="AU61">
        <v>796</v>
      </c>
      <c r="AV61">
        <v>6.91</v>
      </c>
      <c r="AW61">
        <v>13.01</v>
      </c>
      <c r="AX61">
        <v>6.79</v>
      </c>
      <c r="AZ61" s="2" t="s">
        <v>437</v>
      </c>
      <c r="BA61">
        <v>31.5</v>
      </c>
      <c r="BB61" s="2" t="s">
        <v>438</v>
      </c>
      <c r="BC61">
        <v>140</v>
      </c>
      <c r="BF61" t="s">
        <v>439</v>
      </c>
      <c r="BG61" t="s">
        <v>440</v>
      </c>
      <c r="BH61"/>
    </row>
    <row r="62" spans="1:78" ht="140" hidden="1" x14ac:dyDescent="0.15">
      <c r="A62" s="9" t="s">
        <v>340</v>
      </c>
      <c r="B62" s="9" t="s">
        <v>275</v>
      </c>
      <c r="C62" s="1">
        <v>37421</v>
      </c>
      <c r="D62" s="9" t="s">
        <v>77</v>
      </c>
      <c r="E62" s="9" t="s">
        <v>70</v>
      </c>
      <c r="F62" s="9" t="s">
        <v>116</v>
      </c>
      <c r="G62" s="12" t="s">
        <v>708</v>
      </c>
      <c r="I62">
        <v>7</v>
      </c>
      <c r="K62" s="41" t="s">
        <v>613</v>
      </c>
      <c r="L62" s="41" t="s">
        <v>774</v>
      </c>
      <c r="M62" s="9" t="s">
        <v>341</v>
      </c>
      <c r="O62" t="s">
        <v>334</v>
      </c>
      <c r="P62" s="1">
        <v>40869</v>
      </c>
      <c r="T62" s="17">
        <v>40870</v>
      </c>
      <c r="U62" s="26" t="s">
        <v>689</v>
      </c>
      <c r="V62" s="26">
        <v>0.01</v>
      </c>
      <c r="W62" s="26" t="s">
        <v>782</v>
      </c>
      <c r="X62">
        <v>2.2999999999999998</v>
      </c>
      <c r="Z62">
        <v>67</v>
      </c>
      <c r="AG62" s="9" t="s">
        <v>251</v>
      </c>
      <c r="AI62">
        <v>1045</v>
      </c>
      <c r="AN62" t="s">
        <v>415</v>
      </c>
      <c r="AO62" s="24" t="s">
        <v>639</v>
      </c>
      <c r="AP62" s="1">
        <v>38294</v>
      </c>
      <c r="AQ62">
        <v>3.5</v>
      </c>
      <c r="AS62">
        <v>2.92</v>
      </c>
      <c r="AU62">
        <v>76.8</v>
      </c>
      <c r="AV62">
        <v>3.61</v>
      </c>
      <c r="AW62">
        <v>2.77</v>
      </c>
      <c r="AX62">
        <v>6.21</v>
      </c>
      <c r="AY62">
        <v>2.89</v>
      </c>
      <c r="AZ62" s="2" t="s">
        <v>416</v>
      </c>
      <c r="BH62" s="1">
        <v>38407</v>
      </c>
      <c r="BI62">
        <v>3.5</v>
      </c>
      <c r="BK62">
        <v>2.93</v>
      </c>
      <c r="BM62">
        <v>77.3</v>
      </c>
      <c r="BN62">
        <v>3.66</v>
      </c>
      <c r="BO62">
        <v>2.86</v>
      </c>
      <c r="BP62">
        <v>6.4</v>
      </c>
      <c r="BQ62">
        <v>3.41</v>
      </c>
      <c r="BR62" s="2" t="s">
        <v>417</v>
      </c>
      <c r="BS62">
        <v>30</v>
      </c>
      <c r="BT62" t="s">
        <v>405</v>
      </c>
      <c r="BU62">
        <v>115</v>
      </c>
      <c r="BX62" t="s">
        <v>418</v>
      </c>
      <c r="BY62" t="s">
        <v>419</v>
      </c>
    </row>
    <row r="63" spans="1:78" x14ac:dyDescent="0.15">
      <c r="A63" s="9" t="s">
        <v>346</v>
      </c>
      <c r="B63" s="9" t="s">
        <v>275</v>
      </c>
      <c r="C63" s="1">
        <v>38533</v>
      </c>
      <c r="D63" s="9" t="s">
        <v>69</v>
      </c>
      <c r="E63" s="9" t="s">
        <v>70</v>
      </c>
      <c r="F63" s="9" t="s">
        <v>70</v>
      </c>
      <c r="G63" s="35" t="s">
        <v>709</v>
      </c>
      <c r="I63">
        <v>7</v>
      </c>
      <c r="K63" s="41" t="s">
        <v>613</v>
      </c>
      <c r="L63" s="41" t="s">
        <v>774</v>
      </c>
      <c r="M63" t="s">
        <v>779</v>
      </c>
      <c r="O63" t="s">
        <v>334</v>
      </c>
      <c r="P63" s="1">
        <v>40871</v>
      </c>
      <c r="T63" s="17">
        <v>40870</v>
      </c>
      <c r="U63" s="26">
        <v>2.2999999999999998</v>
      </c>
      <c r="V63" s="26">
        <v>1.94</v>
      </c>
      <c r="W63" s="26" t="s">
        <v>751</v>
      </c>
      <c r="X63">
        <v>8.5</v>
      </c>
      <c r="Z63">
        <v>100</v>
      </c>
      <c r="AB63">
        <v>13</v>
      </c>
      <c r="AG63" s="9" t="s">
        <v>251</v>
      </c>
      <c r="AH63" s="9" t="s">
        <v>264</v>
      </c>
      <c r="AI63">
        <v>1012</v>
      </c>
      <c r="AP63" s="19">
        <v>41242</v>
      </c>
      <c r="AR63">
        <v>2.38</v>
      </c>
      <c r="AS63" t="s">
        <v>309</v>
      </c>
      <c r="AU63">
        <v>130</v>
      </c>
      <c r="AW63" t="s">
        <v>197</v>
      </c>
    </row>
    <row r="64" spans="1:78" hidden="1" x14ac:dyDescent="0.15">
      <c r="A64" s="9" t="s">
        <v>347</v>
      </c>
      <c r="B64" s="9" t="s">
        <v>275</v>
      </c>
      <c r="C64" s="1">
        <v>41319</v>
      </c>
      <c r="D64" s="9" t="s">
        <v>77</v>
      </c>
      <c r="E64" s="9" t="s">
        <v>70</v>
      </c>
      <c r="F64" s="9" t="s">
        <v>116</v>
      </c>
      <c r="G64" s="12" t="s">
        <v>708</v>
      </c>
      <c r="I64">
        <v>7</v>
      </c>
      <c r="K64" s="41" t="s">
        <v>613</v>
      </c>
      <c r="L64" s="41" t="s">
        <v>775</v>
      </c>
      <c r="O64" t="s">
        <v>334</v>
      </c>
      <c r="P64" s="1">
        <v>41429</v>
      </c>
      <c r="T64" s="17">
        <v>40883</v>
      </c>
      <c r="U64" s="26" t="s">
        <v>689</v>
      </c>
      <c r="V64" s="26">
        <v>0.02</v>
      </c>
      <c r="W64" s="26" t="s">
        <v>782</v>
      </c>
      <c r="X64">
        <v>2</v>
      </c>
      <c r="AI64">
        <v>1037</v>
      </c>
    </row>
    <row r="65" spans="1:77" ht="14" hidden="1" x14ac:dyDescent="0.15">
      <c r="A65" t="s">
        <v>187</v>
      </c>
      <c r="B65" t="s">
        <v>68</v>
      </c>
      <c r="C65" s="1">
        <v>36518</v>
      </c>
      <c r="D65" t="s">
        <v>69</v>
      </c>
      <c r="E65" t="s">
        <v>70</v>
      </c>
      <c r="F65" s="1" t="s">
        <v>116</v>
      </c>
      <c r="G65" s="12" t="s">
        <v>708</v>
      </c>
      <c r="I65">
        <v>2</v>
      </c>
      <c r="K65" s="41" t="s">
        <v>613</v>
      </c>
      <c r="L65" s="41" t="s">
        <v>775</v>
      </c>
      <c r="O65" t="s">
        <v>184</v>
      </c>
      <c r="P65" s="1">
        <v>41804</v>
      </c>
      <c r="R65" s="1"/>
      <c r="T65" s="17">
        <v>40893</v>
      </c>
      <c r="U65">
        <v>7.4</v>
      </c>
      <c r="V65" s="26">
        <v>0.36</v>
      </c>
      <c r="W65" s="26" t="s">
        <v>758</v>
      </c>
      <c r="X65">
        <v>1.6</v>
      </c>
      <c r="Z65">
        <v>29</v>
      </c>
      <c r="AB65">
        <v>5.2</v>
      </c>
      <c r="AD65">
        <v>3.3</v>
      </c>
      <c r="AE65" s="2" t="s">
        <v>188</v>
      </c>
      <c r="AG65" s="2"/>
      <c r="AM65" s="24"/>
      <c r="AP65" s="19"/>
      <c r="AZ65" s="2"/>
    </row>
    <row r="66" spans="1:77" x14ac:dyDescent="0.15">
      <c r="A66" t="s">
        <v>322</v>
      </c>
      <c r="B66" t="s">
        <v>68</v>
      </c>
      <c r="C66" s="1">
        <v>38517</v>
      </c>
      <c r="D66" t="s">
        <v>77</v>
      </c>
      <c r="E66" t="s">
        <v>70</v>
      </c>
      <c r="F66" s="9" t="s">
        <v>70</v>
      </c>
      <c r="G66" s="35" t="s">
        <v>712</v>
      </c>
      <c r="I66">
        <v>6</v>
      </c>
      <c r="K66" s="41" t="s">
        <v>613</v>
      </c>
      <c r="L66" s="41" t="s">
        <v>775</v>
      </c>
      <c r="O66" t="s">
        <v>184</v>
      </c>
      <c r="P66" s="1">
        <v>41265</v>
      </c>
      <c r="T66" s="17">
        <v>40894</v>
      </c>
      <c r="U66" s="26">
        <v>4.46</v>
      </c>
      <c r="V66" s="26">
        <v>1.72</v>
      </c>
      <c r="W66" s="26" t="s">
        <v>751</v>
      </c>
      <c r="X66">
        <v>2.4</v>
      </c>
      <c r="Z66">
        <v>41</v>
      </c>
      <c r="AA66">
        <v>3.7</v>
      </c>
      <c r="AB66">
        <v>5.2</v>
      </c>
      <c r="AD66">
        <v>2.8</v>
      </c>
    </row>
    <row r="67" spans="1:77" x14ac:dyDescent="0.15">
      <c r="A67" t="s">
        <v>189</v>
      </c>
      <c r="B67" t="s">
        <v>68</v>
      </c>
      <c r="C67" s="1">
        <v>35444</v>
      </c>
      <c r="D67" t="s">
        <v>77</v>
      </c>
      <c r="E67" t="s">
        <v>70</v>
      </c>
      <c r="F67" s="1" t="s">
        <v>70</v>
      </c>
      <c r="G67" s="35" t="s">
        <v>711</v>
      </c>
      <c r="I67">
        <v>15</v>
      </c>
      <c r="K67" s="41" t="s">
        <v>613</v>
      </c>
      <c r="L67" s="41" t="s">
        <v>775</v>
      </c>
      <c r="O67" t="s">
        <v>184</v>
      </c>
      <c r="P67" s="1">
        <v>40912</v>
      </c>
      <c r="R67" s="1"/>
      <c r="T67" s="17">
        <v>40912</v>
      </c>
      <c r="U67" s="26">
        <v>3.58</v>
      </c>
      <c r="V67" s="26">
        <v>0.68</v>
      </c>
      <c r="W67" s="26" t="s">
        <v>751</v>
      </c>
      <c r="X67">
        <v>3.1</v>
      </c>
      <c r="Z67">
        <v>70</v>
      </c>
      <c r="AB67">
        <v>6.9</v>
      </c>
      <c r="AD67">
        <v>2.6</v>
      </c>
      <c r="AE67" s="2"/>
      <c r="AM67" s="24"/>
      <c r="AP67" s="19">
        <v>40292</v>
      </c>
      <c r="AQ67">
        <v>8</v>
      </c>
      <c r="AR67">
        <v>0.36</v>
      </c>
      <c r="AS67">
        <v>2.1</v>
      </c>
      <c r="AU67">
        <v>29</v>
      </c>
      <c r="AV67">
        <v>4.3</v>
      </c>
      <c r="AY67">
        <v>3.6</v>
      </c>
    </row>
    <row r="68" spans="1:77" x14ac:dyDescent="0.15">
      <c r="A68" t="s">
        <v>190</v>
      </c>
      <c r="B68" t="s">
        <v>68</v>
      </c>
      <c r="C68" s="1">
        <v>37878</v>
      </c>
      <c r="D68" t="s">
        <v>69</v>
      </c>
      <c r="E68" t="s">
        <v>116</v>
      </c>
      <c r="F68" s="1" t="s">
        <v>70</v>
      </c>
      <c r="G68" s="35" t="s">
        <v>712</v>
      </c>
      <c r="I68">
        <v>9</v>
      </c>
      <c r="K68" s="41" t="s">
        <v>613</v>
      </c>
      <c r="L68" s="41" t="s">
        <v>775</v>
      </c>
      <c r="O68" t="s">
        <v>184</v>
      </c>
      <c r="P68" s="1">
        <v>40919</v>
      </c>
      <c r="R68" s="1"/>
      <c r="T68" s="17">
        <v>40919</v>
      </c>
      <c r="U68" s="26">
        <v>4.18</v>
      </c>
      <c r="V68" s="26">
        <v>0.02</v>
      </c>
      <c r="W68" s="26" t="s">
        <v>782</v>
      </c>
      <c r="X68">
        <v>2.6</v>
      </c>
      <c r="Z68">
        <v>33</v>
      </c>
      <c r="AD68">
        <v>2.7</v>
      </c>
      <c r="AE68" s="2"/>
    </row>
    <row r="69" spans="1:77" x14ac:dyDescent="0.15">
      <c r="A69" t="s">
        <v>191</v>
      </c>
      <c r="B69" t="s">
        <v>68</v>
      </c>
      <c r="C69" s="1">
        <v>38578</v>
      </c>
      <c r="D69" t="s">
        <v>69</v>
      </c>
      <c r="E69" t="s">
        <v>70</v>
      </c>
      <c r="F69" s="1" t="s">
        <v>70</v>
      </c>
      <c r="G69" s="35" t="s">
        <v>712</v>
      </c>
      <c r="I69">
        <v>7</v>
      </c>
      <c r="K69" s="41" t="s">
        <v>613</v>
      </c>
      <c r="L69" s="41" t="s">
        <v>775</v>
      </c>
      <c r="O69" t="s">
        <v>184</v>
      </c>
      <c r="P69" s="1">
        <v>41713</v>
      </c>
      <c r="R69" s="1"/>
      <c r="T69" s="17">
        <v>40936</v>
      </c>
      <c r="U69" s="26">
        <v>4.2300000000000004</v>
      </c>
      <c r="V69" s="26">
        <v>0.16</v>
      </c>
      <c r="W69" s="26" t="s">
        <v>782</v>
      </c>
      <c r="X69">
        <v>1.8</v>
      </c>
      <c r="Z69">
        <v>19</v>
      </c>
      <c r="AB69">
        <v>3.8</v>
      </c>
      <c r="AD69">
        <v>3.3</v>
      </c>
      <c r="AE69" s="2"/>
      <c r="AG69" s="2"/>
      <c r="AI69" s="2"/>
      <c r="AO69" s="25"/>
    </row>
    <row r="70" spans="1:77" x14ac:dyDescent="0.15">
      <c r="A70" t="s">
        <v>192</v>
      </c>
      <c r="B70" t="s">
        <v>68</v>
      </c>
      <c r="C70" s="1">
        <v>35322</v>
      </c>
      <c r="D70" t="s">
        <v>69</v>
      </c>
      <c r="E70" t="s">
        <v>70</v>
      </c>
      <c r="F70" s="1" t="s">
        <v>70</v>
      </c>
      <c r="G70" s="35" t="s">
        <v>711</v>
      </c>
      <c r="I70">
        <v>16</v>
      </c>
      <c r="K70" s="41" t="s">
        <v>614</v>
      </c>
      <c r="L70" s="41" t="s">
        <v>775</v>
      </c>
      <c r="O70" t="s">
        <v>184</v>
      </c>
      <c r="P70" s="1">
        <v>41734</v>
      </c>
      <c r="R70" s="1"/>
      <c r="T70" s="17">
        <v>40947</v>
      </c>
      <c r="U70" s="26">
        <v>3.6</v>
      </c>
      <c r="V70" s="26">
        <v>0.06</v>
      </c>
      <c r="W70" s="26" t="s">
        <v>782</v>
      </c>
      <c r="X70">
        <v>3.4</v>
      </c>
      <c r="Z70">
        <v>38</v>
      </c>
      <c r="AB70">
        <v>4.9000000000000004</v>
      </c>
      <c r="AD70">
        <v>3.1</v>
      </c>
      <c r="AE70" s="2"/>
      <c r="AG70" s="2"/>
    </row>
    <row r="71" spans="1:77" hidden="1" x14ac:dyDescent="0.15">
      <c r="A71" t="s">
        <v>301</v>
      </c>
      <c r="B71" t="s">
        <v>68</v>
      </c>
      <c r="C71" s="1">
        <v>38182</v>
      </c>
      <c r="D71" t="s">
        <v>77</v>
      </c>
      <c r="E71" t="s">
        <v>70</v>
      </c>
      <c r="F71" s="9" t="s">
        <v>116</v>
      </c>
      <c r="G71" s="32" t="s">
        <v>708</v>
      </c>
      <c r="I71">
        <v>8</v>
      </c>
      <c r="K71" s="41" t="s">
        <v>613</v>
      </c>
      <c r="L71" s="41" t="s">
        <v>775</v>
      </c>
      <c r="O71" t="s">
        <v>184</v>
      </c>
      <c r="P71" s="1">
        <v>40955</v>
      </c>
      <c r="T71" s="17">
        <v>40955</v>
      </c>
      <c r="U71">
        <v>7.12</v>
      </c>
      <c r="V71" s="26">
        <v>0.04</v>
      </c>
      <c r="W71" s="26" t="s">
        <v>782</v>
      </c>
      <c r="X71">
        <v>0.9</v>
      </c>
      <c r="Z71">
        <v>22</v>
      </c>
      <c r="AB71">
        <v>4.3</v>
      </c>
      <c r="AC71">
        <v>7</v>
      </c>
      <c r="AD71">
        <v>2.9</v>
      </c>
      <c r="AE71" s="2"/>
      <c r="AJ71" t="s">
        <v>302</v>
      </c>
      <c r="AL71" s="9" t="s">
        <v>235</v>
      </c>
      <c r="AM71" s="25" t="s">
        <v>648</v>
      </c>
      <c r="AP71" s="19">
        <v>41818</v>
      </c>
      <c r="AQ71">
        <v>6.5</v>
      </c>
      <c r="AS71">
        <v>3.4</v>
      </c>
      <c r="AW71">
        <v>3.4</v>
      </c>
      <c r="AZ71" t="s">
        <v>236</v>
      </c>
      <c r="BF71" t="s">
        <v>237</v>
      </c>
      <c r="BG71" t="s">
        <v>256</v>
      </c>
    </row>
    <row r="72" spans="1:77" ht="14" hidden="1" x14ac:dyDescent="0.15">
      <c r="A72" t="s">
        <v>195</v>
      </c>
      <c r="B72" t="s">
        <v>68</v>
      </c>
      <c r="C72" s="1">
        <v>35854</v>
      </c>
      <c r="D72" t="s">
        <v>69</v>
      </c>
      <c r="E72" t="s">
        <v>70</v>
      </c>
      <c r="F72" s="1" t="s">
        <v>116</v>
      </c>
      <c r="G72" s="12" t="s">
        <v>708</v>
      </c>
      <c r="I72">
        <v>14</v>
      </c>
      <c r="K72" s="41" t="s">
        <v>613</v>
      </c>
      <c r="L72" s="41" t="s">
        <v>775</v>
      </c>
      <c r="O72" t="s">
        <v>184</v>
      </c>
      <c r="P72" s="1">
        <v>41391</v>
      </c>
      <c r="R72" s="1"/>
      <c r="T72" s="17">
        <v>40967</v>
      </c>
      <c r="U72" s="26">
        <v>2.7</v>
      </c>
      <c r="V72" s="26">
        <v>0.52</v>
      </c>
      <c r="W72" s="26" t="s">
        <v>751</v>
      </c>
      <c r="X72">
        <v>1.3</v>
      </c>
      <c r="Z72">
        <v>20</v>
      </c>
      <c r="AB72">
        <v>4</v>
      </c>
      <c r="AD72">
        <v>2.7</v>
      </c>
      <c r="AE72" s="2"/>
      <c r="AG72" s="2"/>
      <c r="AI72" s="2"/>
      <c r="AL72" t="s">
        <v>447</v>
      </c>
      <c r="AM72" s="24" t="s">
        <v>633</v>
      </c>
      <c r="AN72" t="s">
        <v>423</v>
      </c>
      <c r="AO72" s="23" t="s">
        <v>646</v>
      </c>
      <c r="AP72"/>
      <c r="BH72"/>
    </row>
    <row r="73" spans="1:77" hidden="1" x14ac:dyDescent="0.15">
      <c r="A73" t="s">
        <v>199</v>
      </c>
      <c r="B73" t="s">
        <v>200</v>
      </c>
      <c r="C73" s="1">
        <v>39552</v>
      </c>
      <c r="D73" t="s">
        <v>77</v>
      </c>
      <c r="E73" t="s">
        <v>201</v>
      </c>
      <c r="F73" s="1" t="s">
        <v>116</v>
      </c>
      <c r="G73" s="12" t="s">
        <v>708</v>
      </c>
      <c r="I73">
        <v>2</v>
      </c>
      <c r="K73" s="41" t="s">
        <v>613</v>
      </c>
      <c r="L73" s="41" t="s">
        <v>775</v>
      </c>
      <c r="O73" t="s">
        <v>184</v>
      </c>
      <c r="P73" s="1">
        <v>41194</v>
      </c>
      <c r="R73" s="1"/>
      <c r="T73" s="17">
        <v>40974</v>
      </c>
      <c r="U73" s="26">
        <v>4.3</v>
      </c>
      <c r="V73" s="26">
        <v>0.04</v>
      </c>
      <c r="W73" s="26" t="s">
        <v>782</v>
      </c>
      <c r="X73">
        <v>1.2</v>
      </c>
      <c r="AE73" s="2"/>
      <c r="AG73" s="2"/>
      <c r="AI73" s="2"/>
      <c r="AM73" s="24"/>
      <c r="AO73" s="23" t="s">
        <v>537</v>
      </c>
      <c r="AP73"/>
      <c r="BH73"/>
    </row>
    <row r="74" spans="1:77" ht="70" hidden="1" x14ac:dyDescent="0.15">
      <c r="A74" t="s">
        <v>211</v>
      </c>
      <c r="B74" t="s">
        <v>68</v>
      </c>
      <c r="C74" s="1">
        <v>35524</v>
      </c>
      <c r="D74" t="s">
        <v>69</v>
      </c>
      <c r="E74" t="s">
        <v>70</v>
      </c>
      <c r="F74" s="1" t="s">
        <v>116</v>
      </c>
      <c r="G74" s="12" t="s">
        <v>708</v>
      </c>
      <c r="I74">
        <v>15</v>
      </c>
      <c r="K74" s="41" t="s">
        <v>613</v>
      </c>
      <c r="L74" s="41" t="s">
        <v>775</v>
      </c>
      <c r="O74" t="s">
        <v>184</v>
      </c>
      <c r="P74" s="1">
        <v>41005</v>
      </c>
      <c r="R74" s="1"/>
      <c r="T74" s="17">
        <v>41005</v>
      </c>
      <c r="U74" s="26">
        <v>3.17</v>
      </c>
      <c r="V74" s="26">
        <v>0.26</v>
      </c>
      <c r="W74" s="26" t="s">
        <v>758</v>
      </c>
      <c r="X74">
        <v>1.6</v>
      </c>
      <c r="Z74">
        <v>31</v>
      </c>
      <c r="AA74">
        <v>3.7</v>
      </c>
      <c r="AB74">
        <v>3.6</v>
      </c>
      <c r="AD74">
        <v>3.7</v>
      </c>
      <c r="AE74" s="2"/>
      <c r="AG74" s="2"/>
      <c r="AI74" s="2"/>
      <c r="AL74" t="s">
        <v>119</v>
      </c>
      <c r="AM74" s="24" t="s">
        <v>653</v>
      </c>
      <c r="AN74" t="s">
        <v>84</v>
      </c>
      <c r="AO74" s="24" t="s">
        <v>640</v>
      </c>
      <c r="AP74" s="19">
        <v>40572</v>
      </c>
      <c r="AQ74">
        <v>3.47</v>
      </c>
      <c r="AR74">
        <v>2.08</v>
      </c>
      <c r="AZ74" s="2"/>
      <c r="BD74" s="3">
        <v>1035</v>
      </c>
      <c r="BE74" t="s">
        <v>98</v>
      </c>
      <c r="BF74" t="s">
        <v>160</v>
      </c>
      <c r="BG74" s="6" t="s">
        <v>161</v>
      </c>
      <c r="BH74" s="21">
        <v>40586</v>
      </c>
      <c r="BI74">
        <v>3.43</v>
      </c>
      <c r="BJ74">
        <v>1.28</v>
      </c>
      <c r="BK74">
        <v>1.2</v>
      </c>
      <c r="BM74">
        <v>18</v>
      </c>
      <c r="BN74">
        <v>3.9</v>
      </c>
      <c r="BO74">
        <v>3.3</v>
      </c>
      <c r="BP74">
        <v>8.1999999999999993</v>
      </c>
      <c r="BQ74">
        <v>3.4</v>
      </c>
      <c r="BR74" s="7" t="s">
        <v>162</v>
      </c>
      <c r="BS74" s="5">
        <v>0.42499999999999999</v>
      </c>
      <c r="BT74" t="s">
        <v>98</v>
      </c>
      <c r="BV74" s="3">
        <v>1043</v>
      </c>
      <c r="BX74" t="s">
        <v>160</v>
      </c>
      <c r="BY74" s="6" t="s">
        <v>163</v>
      </c>
    </row>
    <row r="75" spans="1:77" x14ac:dyDescent="0.15">
      <c r="A75" t="s">
        <v>303</v>
      </c>
      <c r="B75" t="s">
        <v>68</v>
      </c>
      <c r="C75" s="1">
        <v>35480</v>
      </c>
      <c r="D75" t="s">
        <v>69</v>
      </c>
      <c r="E75" t="s">
        <v>70</v>
      </c>
      <c r="F75" s="9" t="s">
        <v>70</v>
      </c>
      <c r="G75" s="32" t="s">
        <v>710</v>
      </c>
      <c r="I75">
        <v>15</v>
      </c>
      <c r="K75" s="41" t="s">
        <v>613</v>
      </c>
      <c r="L75" s="41" t="s">
        <v>775</v>
      </c>
      <c r="O75" t="s">
        <v>184</v>
      </c>
      <c r="P75" s="1">
        <v>41023</v>
      </c>
      <c r="T75" s="17">
        <v>41023</v>
      </c>
      <c r="U75" s="26">
        <v>2.12</v>
      </c>
      <c r="V75" s="26">
        <v>3.43</v>
      </c>
      <c r="W75" s="26" t="s">
        <v>751</v>
      </c>
      <c r="X75">
        <v>4.9000000000000004</v>
      </c>
      <c r="Z75">
        <v>93</v>
      </c>
      <c r="AB75">
        <v>16.100000000000001</v>
      </c>
      <c r="AE75" t="s">
        <v>304</v>
      </c>
      <c r="AJ75" t="s">
        <v>305</v>
      </c>
      <c r="AL75" s="9" t="s">
        <v>218</v>
      </c>
      <c r="AM75" s="25" t="s">
        <v>648</v>
      </c>
      <c r="AO75" s="25" t="s">
        <v>643</v>
      </c>
      <c r="AP75" s="19">
        <v>41482</v>
      </c>
      <c r="AQ75">
        <v>7.1</v>
      </c>
      <c r="AR75">
        <v>0.12</v>
      </c>
      <c r="AS75">
        <v>3.5</v>
      </c>
      <c r="AW75">
        <v>3.7</v>
      </c>
      <c r="AX75">
        <v>8.4</v>
      </c>
      <c r="AZ75" s="9" t="s">
        <v>219</v>
      </c>
      <c r="BB75" s="9"/>
      <c r="BE75" s="9"/>
      <c r="BF75" s="9" t="s">
        <v>220</v>
      </c>
      <c r="BG75" s="9" t="s">
        <v>221</v>
      </c>
    </row>
    <row r="76" spans="1:77" ht="14" x14ac:dyDescent="0.15">
      <c r="A76" t="s">
        <v>306</v>
      </c>
      <c r="B76" t="s">
        <v>96</v>
      </c>
      <c r="C76" s="1">
        <v>38109</v>
      </c>
      <c r="D76" t="s">
        <v>77</v>
      </c>
      <c r="E76" t="s">
        <v>70</v>
      </c>
      <c r="F76" s="9" t="s">
        <v>70</v>
      </c>
      <c r="G76" s="35" t="s">
        <v>709</v>
      </c>
      <c r="I76">
        <v>8</v>
      </c>
      <c r="K76" s="41" t="s">
        <v>613</v>
      </c>
      <c r="L76" s="41" t="s">
        <v>774</v>
      </c>
      <c r="M76" t="s">
        <v>777</v>
      </c>
      <c r="O76" t="s">
        <v>184</v>
      </c>
      <c r="P76" s="1">
        <v>41042</v>
      </c>
      <c r="T76" s="17">
        <v>41032</v>
      </c>
      <c r="U76" s="26">
        <v>3.8</v>
      </c>
      <c r="V76" s="26">
        <v>0.33</v>
      </c>
      <c r="W76" s="26" t="s">
        <v>758</v>
      </c>
      <c r="X76">
        <v>7.7</v>
      </c>
      <c r="Z76">
        <v>121</v>
      </c>
      <c r="AA76">
        <v>4.0999999999999996</v>
      </c>
      <c r="AB76">
        <v>14</v>
      </c>
      <c r="AM76" s="24" t="s">
        <v>656</v>
      </c>
      <c r="AP76"/>
      <c r="BH76"/>
    </row>
    <row r="77" spans="1:77" hidden="1" x14ac:dyDescent="0.15">
      <c r="A77" t="s">
        <v>310</v>
      </c>
      <c r="B77" t="s">
        <v>68</v>
      </c>
      <c r="C77" s="1">
        <v>37990</v>
      </c>
      <c r="D77" t="s">
        <v>77</v>
      </c>
      <c r="E77" t="s">
        <v>70</v>
      </c>
      <c r="F77" s="9" t="s">
        <v>116</v>
      </c>
      <c r="G77" s="32" t="s">
        <v>708</v>
      </c>
      <c r="I77">
        <v>8</v>
      </c>
      <c r="K77" s="41" t="s">
        <v>613</v>
      </c>
      <c r="L77" s="41" t="s">
        <v>775</v>
      </c>
      <c r="O77" t="s">
        <v>184</v>
      </c>
      <c r="P77" s="1">
        <v>41822</v>
      </c>
      <c r="T77" s="17">
        <v>41084</v>
      </c>
      <c r="U77">
        <v>6.7</v>
      </c>
      <c r="V77" s="26">
        <v>0.14000000000000001</v>
      </c>
      <c r="W77" s="26" t="s">
        <v>782</v>
      </c>
      <c r="X77">
        <v>1.5</v>
      </c>
      <c r="AM77" s="25" t="s">
        <v>649</v>
      </c>
      <c r="AO77" s="23" t="s">
        <v>645</v>
      </c>
    </row>
    <row r="78" spans="1:77" ht="28" x14ac:dyDescent="0.15">
      <c r="A78" t="s">
        <v>311</v>
      </c>
      <c r="B78" t="s">
        <v>68</v>
      </c>
      <c r="C78" s="1">
        <v>38017</v>
      </c>
      <c r="D78" t="s">
        <v>69</v>
      </c>
      <c r="E78" t="s">
        <v>70</v>
      </c>
      <c r="F78" s="9" t="s">
        <v>70</v>
      </c>
      <c r="G78" s="35" t="s">
        <v>712</v>
      </c>
      <c r="I78">
        <v>8</v>
      </c>
      <c r="K78" s="41" t="s">
        <v>613</v>
      </c>
      <c r="L78" s="41" t="s">
        <v>775</v>
      </c>
      <c r="O78" t="s">
        <v>184</v>
      </c>
      <c r="P78" s="1">
        <v>41763</v>
      </c>
      <c r="T78" s="17">
        <v>41129</v>
      </c>
      <c r="U78" s="26">
        <v>3.95</v>
      </c>
      <c r="V78" s="26">
        <v>0.36</v>
      </c>
      <c r="W78" s="26" t="s">
        <v>758</v>
      </c>
      <c r="X78">
        <v>2.2000000000000002</v>
      </c>
      <c r="Z78">
        <v>18</v>
      </c>
      <c r="AB78">
        <v>3.3</v>
      </c>
      <c r="AJ78" t="s">
        <v>312</v>
      </c>
      <c r="AM78" s="24" t="s">
        <v>656</v>
      </c>
      <c r="AN78" t="s">
        <v>517</v>
      </c>
      <c r="AO78" s="23" t="s">
        <v>646</v>
      </c>
      <c r="AP78" s="1">
        <v>38162</v>
      </c>
      <c r="AR78">
        <v>0.4</v>
      </c>
      <c r="AS78">
        <v>3.44</v>
      </c>
      <c r="AU78">
        <v>283.3</v>
      </c>
      <c r="AV78">
        <v>4.26</v>
      </c>
      <c r="AW78">
        <v>6.38</v>
      </c>
      <c r="AX78">
        <v>7.86</v>
      </c>
      <c r="AY78">
        <v>2.86</v>
      </c>
      <c r="AZ78" s="2" t="s">
        <v>518</v>
      </c>
      <c r="BF78" t="s">
        <v>519</v>
      </c>
      <c r="BG78" t="s">
        <v>520</v>
      </c>
      <c r="BH78"/>
    </row>
    <row r="79" spans="1:77" x14ac:dyDescent="0.15">
      <c r="A79" t="s">
        <v>313</v>
      </c>
      <c r="B79" t="s">
        <v>68</v>
      </c>
      <c r="C79" s="1">
        <v>38008</v>
      </c>
      <c r="D79" t="s">
        <v>77</v>
      </c>
      <c r="E79" t="s">
        <v>70</v>
      </c>
      <c r="F79" s="9" t="s">
        <v>70</v>
      </c>
      <c r="G79" s="35" t="s">
        <v>711</v>
      </c>
      <c r="I79">
        <v>8</v>
      </c>
      <c r="K79" s="41" t="s">
        <v>613</v>
      </c>
      <c r="L79" s="41" t="s">
        <v>775</v>
      </c>
      <c r="O79" t="s">
        <v>184</v>
      </c>
      <c r="P79" s="1">
        <v>41187</v>
      </c>
      <c r="T79" s="17">
        <v>41166</v>
      </c>
      <c r="U79" s="26">
        <v>5.4</v>
      </c>
      <c r="V79" s="26">
        <v>0.61</v>
      </c>
      <c r="W79" s="26" t="s">
        <v>751</v>
      </c>
      <c r="X79">
        <v>3</v>
      </c>
      <c r="Z79">
        <v>51</v>
      </c>
      <c r="AJ79" t="s">
        <v>314</v>
      </c>
      <c r="AM79" s="25" t="s">
        <v>656</v>
      </c>
      <c r="AO79" s="25" t="s">
        <v>642</v>
      </c>
    </row>
    <row r="80" spans="1:77" ht="14" x14ac:dyDescent="0.15">
      <c r="A80" t="s">
        <v>307</v>
      </c>
      <c r="B80" t="s">
        <v>68</v>
      </c>
      <c r="C80" s="1">
        <v>39568</v>
      </c>
      <c r="D80" t="s">
        <v>69</v>
      </c>
      <c r="E80" t="s">
        <v>70</v>
      </c>
      <c r="F80" s="9" t="s">
        <v>70</v>
      </c>
      <c r="G80" s="35" t="s">
        <v>712</v>
      </c>
      <c r="I80">
        <v>4</v>
      </c>
      <c r="K80" s="41" t="s">
        <v>613</v>
      </c>
      <c r="L80" s="41" t="s">
        <v>775</v>
      </c>
      <c r="O80" t="s">
        <v>184</v>
      </c>
      <c r="P80" s="1">
        <v>41242</v>
      </c>
      <c r="T80" s="17">
        <v>41177</v>
      </c>
      <c r="U80" s="26">
        <v>3.02</v>
      </c>
      <c r="V80" s="26">
        <v>0.33</v>
      </c>
      <c r="W80" s="26" t="s">
        <v>758</v>
      </c>
      <c r="X80">
        <v>2.4</v>
      </c>
      <c r="Z80">
        <v>27</v>
      </c>
      <c r="AB80">
        <v>3.7</v>
      </c>
      <c r="AC80">
        <v>9</v>
      </c>
      <c r="AD80">
        <v>2.9</v>
      </c>
      <c r="AJ80" t="s">
        <v>308</v>
      </c>
      <c r="AL80" t="s">
        <v>477</v>
      </c>
      <c r="AM80" s="24" t="s">
        <v>656</v>
      </c>
      <c r="AP80"/>
      <c r="BH80"/>
    </row>
    <row r="81" spans="1:78" x14ac:dyDescent="0.15">
      <c r="A81" t="s">
        <v>319</v>
      </c>
      <c r="B81" t="s">
        <v>68</v>
      </c>
      <c r="C81" s="1">
        <v>37986</v>
      </c>
      <c r="D81" t="s">
        <v>69</v>
      </c>
      <c r="E81" t="s">
        <v>70</v>
      </c>
      <c r="F81" s="9" t="s">
        <v>70</v>
      </c>
      <c r="G81" s="32" t="s">
        <v>713</v>
      </c>
      <c r="I81">
        <v>8</v>
      </c>
      <c r="K81" s="41" t="s">
        <v>613</v>
      </c>
      <c r="L81" s="41" t="s">
        <v>775</v>
      </c>
      <c r="O81" t="s">
        <v>184</v>
      </c>
      <c r="T81" s="17">
        <v>41210</v>
      </c>
      <c r="U81" s="26">
        <v>3.78</v>
      </c>
      <c r="V81" s="26">
        <v>0.05</v>
      </c>
      <c r="W81" s="26" t="s">
        <v>782</v>
      </c>
      <c r="X81">
        <v>1.5</v>
      </c>
      <c r="Z81">
        <v>20</v>
      </c>
      <c r="AD81">
        <v>3.4</v>
      </c>
      <c r="AJ81" t="s">
        <v>320</v>
      </c>
      <c r="AM81" s="25" t="s">
        <v>656</v>
      </c>
      <c r="AP81" s="19">
        <v>41525</v>
      </c>
      <c r="AR81">
        <v>3.15</v>
      </c>
      <c r="AS81">
        <v>4.5999999999999996</v>
      </c>
      <c r="AX81">
        <v>12</v>
      </c>
      <c r="AY81">
        <v>2.5</v>
      </c>
      <c r="AZ81" t="s">
        <v>253</v>
      </c>
      <c r="BB81" t="s">
        <v>286</v>
      </c>
      <c r="BF81" t="s">
        <v>254</v>
      </c>
      <c r="BG81" t="s">
        <v>255</v>
      </c>
    </row>
    <row r="82" spans="1:78" ht="28" x14ac:dyDescent="0.15">
      <c r="A82" t="s">
        <v>323</v>
      </c>
      <c r="B82" t="s">
        <v>68</v>
      </c>
      <c r="C82" s="1">
        <v>37680</v>
      </c>
      <c r="D82" t="s">
        <v>77</v>
      </c>
      <c r="E82" t="s">
        <v>70</v>
      </c>
      <c r="F82" s="9" t="s">
        <v>70</v>
      </c>
      <c r="G82" s="32" t="s">
        <v>712</v>
      </c>
      <c r="I82">
        <v>10</v>
      </c>
      <c r="K82" s="41" t="s">
        <v>613</v>
      </c>
      <c r="L82" s="41" t="s">
        <v>775</v>
      </c>
      <c r="O82" t="s">
        <v>184</v>
      </c>
      <c r="P82" s="1">
        <v>41374</v>
      </c>
      <c r="T82" s="17">
        <v>41286</v>
      </c>
      <c r="U82">
        <v>6.8</v>
      </c>
      <c r="V82" s="26">
        <v>0.69</v>
      </c>
      <c r="W82" s="26" t="s">
        <v>751</v>
      </c>
      <c r="X82">
        <v>1.6</v>
      </c>
      <c r="Z82">
        <v>46</v>
      </c>
      <c r="AB82">
        <v>3</v>
      </c>
      <c r="AE82" t="s">
        <v>324</v>
      </c>
      <c r="AJ82" t="s">
        <v>325</v>
      </c>
      <c r="AL82" t="s">
        <v>477</v>
      </c>
      <c r="AM82" s="24" t="s">
        <v>667</v>
      </c>
      <c r="AO82" s="24"/>
      <c r="AP82"/>
      <c r="BH82"/>
    </row>
    <row r="83" spans="1:78" x14ac:dyDescent="0.15">
      <c r="A83" s="9" t="s">
        <v>250</v>
      </c>
      <c r="B83" s="9" t="s">
        <v>68</v>
      </c>
      <c r="C83" s="1">
        <v>39145</v>
      </c>
      <c r="D83" t="s">
        <v>77</v>
      </c>
      <c r="E83" s="9" t="s">
        <v>70</v>
      </c>
      <c r="F83" s="9" t="s">
        <v>70</v>
      </c>
      <c r="G83" s="35" t="s">
        <v>712</v>
      </c>
      <c r="I83">
        <v>5</v>
      </c>
      <c r="K83" s="41" t="s">
        <v>613</v>
      </c>
      <c r="L83" s="41" t="s">
        <v>774</v>
      </c>
      <c r="M83" t="s">
        <v>252</v>
      </c>
      <c r="O83" t="s">
        <v>184</v>
      </c>
      <c r="P83" s="1">
        <v>41525</v>
      </c>
      <c r="T83" s="17">
        <v>41324</v>
      </c>
      <c r="U83" s="26" t="s">
        <v>689</v>
      </c>
      <c r="V83" s="26">
        <v>2.94</v>
      </c>
      <c r="W83" s="26" t="s">
        <v>751</v>
      </c>
      <c r="X83">
        <v>2.1</v>
      </c>
      <c r="AB83">
        <v>5</v>
      </c>
      <c r="AC83">
        <v>9.1999999999999993</v>
      </c>
      <c r="AD83">
        <v>7</v>
      </c>
      <c r="AG83" t="s">
        <v>251</v>
      </c>
      <c r="AM83" s="23" t="s">
        <v>659</v>
      </c>
    </row>
    <row r="84" spans="1:78" x14ac:dyDescent="0.15">
      <c r="A84" t="s">
        <v>316</v>
      </c>
      <c r="B84" t="s">
        <v>96</v>
      </c>
      <c r="C84" s="1">
        <v>36616</v>
      </c>
      <c r="D84" t="s">
        <v>77</v>
      </c>
      <c r="E84" t="s">
        <v>70</v>
      </c>
      <c r="F84" s="9" t="s">
        <v>70</v>
      </c>
      <c r="G84" s="35" t="s">
        <v>712</v>
      </c>
      <c r="I84">
        <v>13</v>
      </c>
      <c r="K84" s="41" t="s">
        <v>617</v>
      </c>
      <c r="L84" s="41" t="s">
        <v>775</v>
      </c>
      <c r="O84" t="s">
        <v>184</v>
      </c>
      <c r="P84" s="1">
        <v>41380</v>
      </c>
      <c r="T84" s="17">
        <v>41338</v>
      </c>
      <c r="U84" s="26" t="s">
        <v>689</v>
      </c>
      <c r="V84" s="26">
        <v>0.11</v>
      </c>
      <c r="W84" s="26" t="s">
        <v>782</v>
      </c>
      <c r="X84">
        <v>1.9</v>
      </c>
      <c r="Z84">
        <v>42</v>
      </c>
      <c r="AC84">
        <v>8.9</v>
      </c>
      <c r="AD84">
        <v>3.3</v>
      </c>
      <c r="AE84" t="s">
        <v>317</v>
      </c>
      <c r="AJ84" t="s">
        <v>318</v>
      </c>
      <c r="AM84" s="23" t="s">
        <v>663</v>
      </c>
      <c r="AO84" s="23" t="s">
        <v>642</v>
      </c>
    </row>
    <row r="85" spans="1:78" x14ac:dyDescent="0.15">
      <c r="A85" t="s">
        <v>326</v>
      </c>
      <c r="B85" s="9" t="s">
        <v>272</v>
      </c>
      <c r="C85" s="1">
        <v>39979</v>
      </c>
      <c r="D85" t="s">
        <v>77</v>
      </c>
      <c r="E85" t="s">
        <v>70</v>
      </c>
      <c r="F85" s="9" t="s">
        <v>70</v>
      </c>
      <c r="G85" s="35" t="s">
        <v>712</v>
      </c>
      <c r="I85">
        <v>4</v>
      </c>
      <c r="K85" s="41" t="s">
        <v>613</v>
      </c>
      <c r="L85" s="41" t="s">
        <v>775</v>
      </c>
      <c r="O85" t="s">
        <v>184</v>
      </c>
      <c r="P85" s="1">
        <v>41371</v>
      </c>
      <c r="T85" s="17">
        <v>41347</v>
      </c>
      <c r="U85" s="26">
        <v>4.5</v>
      </c>
      <c r="V85" s="26">
        <v>0.05</v>
      </c>
      <c r="W85" s="26" t="s">
        <v>782</v>
      </c>
      <c r="X85">
        <v>2.4</v>
      </c>
      <c r="Z85">
        <v>38</v>
      </c>
      <c r="AC85">
        <v>7.9</v>
      </c>
      <c r="AD85">
        <v>3.5</v>
      </c>
      <c r="AJ85" t="s">
        <v>327</v>
      </c>
      <c r="AL85" t="s">
        <v>266</v>
      </c>
      <c r="AM85" s="25" t="s">
        <v>653</v>
      </c>
      <c r="AN85" s="9" t="s">
        <v>268</v>
      </c>
      <c r="AO85" s="25" t="s">
        <v>642</v>
      </c>
    </row>
    <row r="86" spans="1:78" ht="14" x14ac:dyDescent="0.15">
      <c r="A86" t="s">
        <v>328</v>
      </c>
      <c r="B86" t="s">
        <v>68</v>
      </c>
      <c r="C86" s="1">
        <v>38686</v>
      </c>
      <c r="D86" t="s">
        <v>77</v>
      </c>
      <c r="E86" t="s">
        <v>70</v>
      </c>
      <c r="F86" s="9" t="s">
        <v>70</v>
      </c>
      <c r="G86" s="35" t="s">
        <v>712</v>
      </c>
      <c r="I86">
        <v>8</v>
      </c>
      <c r="K86" s="41" t="s">
        <v>613</v>
      </c>
      <c r="L86" s="41" t="s">
        <v>775</v>
      </c>
      <c r="O86" t="s">
        <v>184</v>
      </c>
      <c r="P86" s="1">
        <v>41368</v>
      </c>
      <c r="T86" s="17">
        <v>41356</v>
      </c>
      <c r="U86" s="26">
        <v>4.5</v>
      </c>
      <c r="V86" s="26">
        <v>0.51</v>
      </c>
      <c r="W86" s="26" t="s">
        <v>751</v>
      </c>
      <c r="X86">
        <v>2.4</v>
      </c>
      <c r="Z86">
        <v>52</v>
      </c>
      <c r="AB86">
        <v>6.4</v>
      </c>
      <c r="AC86">
        <v>7.8</v>
      </c>
      <c r="AD86">
        <v>3</v>
      </c>
      <c r="AE86" t="s">
        <v>329</v>
      </c>
      <c r="AJ86" t="s">
        <v>330</v>
      </c>
      <c r="AM86" s="24" t="s">
        <v>653</v>
      </c>
      <c r="AP86"/>
      <c r="BH86"/>
    </row>
    <row r="87" spans="1:78" ht="14" x14ac:dyDescent="0.15">
      <c r="A87" t="s">
        <v>209</v>
      </c>
      <c r="B87" t="s">
        <v>68</v>
      </c>
      <c r="C87" s="1">
        <v>36660</v>
      </c>
      <c r="D87" t="s">
        <v>69</v>
      </c>
      <c r="E87" t="s">
        <v>70</v>
      </c>
      <c r="F87" s="1" t="s">
        <v>70</v>
      </c>
      <c r="G87" s="35" t="s">
        <v>709</v>
      </c>
      <c r="I87">
        <v>13</v>
      </c>
      <c r="K87" s="41" t="s">
        <v>613</v>
      </c>
      <c r="L87" s="41" t="s">
        <v>774</v>
      </c>
      <c r="M87" t="s">
        <v>341</v>
      </c>
      <c r="O87" t="s">
        <v>184</v>
      </c>
      <c r="P87" s="1">
        <v>41369</v>
      </c>
      <c r="R87" s="1"/>
      <c r="T87" s="17">
        <v>41367</v>
      </c>
      <c r="U87" s="26" t="s">
        <v>689</v>
      </c>
      <c r="V87" s="26">
        <v>0.26</v>
      </c>
      <c r="W87" s="26" t="s">
        <v>758</v>
      </c>
      <c r="X87">
        <v>12</v>
      </c>
      <c r="Z87" t="s">
        <v>196</v>
      </c>
      <c r="AA87">
        <v>5.2</v>
      </c>
      <c r="AB87" t="s">
        <v>210</v>
      </c>
      <c r="AC87">
        <v>7.6</v>
      </c>
      <c r="AD87">
        <v>3</v>
      </c>
      <c r="AE87" s="2"/>
      <c r="AG87" s="2"/>
      <c r="AI87" s="2"/>
      <c r="AL87" t="s">
        <v>181</v>
      </c>
      <c r="AM87" s="24" t="s">
        <v>653</v>
      </c>
      <c r="AO87" s="24" t="s">
        <v>642</v>
      </c>
    </row>
    <row r="88" spans="1:78" ht="14" x14ac:dyDescent="0.15">
      <c r="A88" t="s">
        <v>193</v>
      </c>
      <c r="B88" t="s">
        <v>96</v>
      </c>
      <c r="C88" s="1">
        <v>36372</v>
      </c>
      <c r="D88" t="s">
        <v>77</v>
      </c>
      <c r="E88" t="s">
        <v>70</v>
      </c>
      <c r="F88" s="1" t="s">
        <v>70</v>
      </c>
      <c r="G88" s="35" t="s">
        <v>711</v>
      </c>
      <c r="I88">
        <v>13</v>
      </c>
      <c r="K88" s="41" t="s">
        <v>613</v>
      </c>
      <c r="L88" s="41" t="s">
        <v>775</v>
      </c>
      <c r="O88" t="s">
        <v>184</v>
      </c>
      <c r="P88" s="1">
        <v>41374</v>
      </c>
      <c r="R88" s="1"/>
      <c r="T88" s="17">
        <v>41374</v>
      </c>
      <c r="U88" s="26">
        <v>3.7</v>
      </c>
      <c r="V88" s="26">
        <v>0.11</v>
      </c>
      <c r="W88" s="26" t="s">
        <v>782</v>
      </c>
      <c r="X88">
        <v>4</v>
      </c>
      <c r="Z88">
        <v>61</v>
      </c>
      <c r="AD88">
        <v>3.2</v>
      </c>
      <c r="AE88" s="2"/>
      <c r="AG88" s="2"/>
      <c r="AL88" s="9" t="s">
        <v>241</v>
      </c>
      <c r="AM88" s="25" t="s">
        <v>655</v>
      </c>
      <c r="AN88" s="9" t="s">
        <v>242</v>
      </c>
      <c r="AO88" s="24" t="s">
        <v>644</v>
      </c>
      <c r="AP88" s="19">
        <v>41517</v>
      </c>
      <c r="AQ88">
        <v>2880</v>
      </c>
      <c r="AR88">
        <v>0.22</v>
      </c>
      <c r="AS88">
        <v>3.1</v>
      </c>
      <c r="AW88">
        <v>5.9</v>
      </c>
      <c r="AX88">
        <v>7.5</v>
      </c>
      <c r="AY88">
        <v>3</v>
      </c>
      <c r="AZ88" t="s">
        <v>243</v>
      </c>
    </row>
    <row r="89" spans="1:78" ht="14" hidden="1" x14ac:dyDescent="0.15">
      <c r="A89" t="s">
        <v>194</v>
      </c>
      <c r="B89" t="s">
        <v>68</v>
      </c>
      <c r="C89" s="1">
        <v>40992</v>
      </c>
      <c r="D89" t="s">
        <v>77</v>
      </c>
      <c r="E89" t="s">
        <v>70</v>
      </c>
      <c r="F89" s="1" t="s">
        <v>116</v>
      </c>
      <c r="G89" s="12" t="s">
        <v>708</v>
      </c>
      <c r="I89">
        <v>1</v>
      </c>
      <c r="K89" s="41" t="s">
        <v>613</v>
      </c>
      <c r="L89" s="41" t="s">
        <v>775</v>
      </c>
      <c r="O89" t="s">
        <v>184</v>
      </c>
      <c r="P89" s="1">
        <v>41378</v>
      </c>
      <c r="T89" s="17">
        <v>41378</v>
      </c>
      <c r="U89" s="26">
        <v>6.2</v>
      </c>
      <c r="V89" s="26">
        <v>0.1</v>
      </c>
      <c r="W89" s="26" t="s">
        <v>782</v>
      </c>
      <c r="X89">
        <v>1.4</v>
      </c>
      <c r="Z89">
        <v>19</v>
      </c>
      <c r="AC89">
        <v>7.4</v>
      </c>
      <c r="AD89">
        <v>3.7</v>
      </c>
      <c r="AE89" s="2"/>
      <c r="AG89" s="2"/>
      <c r="AM89" s="24" t="s">
        <v>633</v>
      </c>
      <c r="AO89" s="23" t="s">
        <v>644</v>
      </c>
      <c r="AP89"/>
      <c r="BH89"/>
    </row>
    <row r="90" spans="1:78" ht="56" hidden="1" x14ac:dyDescent="0.15">
      <c r="A90" s="9" t="s">
        <v>222</v>
      </c>
      <c r="B90" s="9" t="s">
        <v>68</v>
      </c>
      <c r="C90" s="1">
        <v>40333</v>
      </c>
      <c r="D90" s="9" t="s">
        <v>69</v>
      </c>
      <c r="E90" s="9" t="s">
        <v>70</v>
      </c>
      <c r="F90" s="9" t="s">
        <v>116</v>
      </c>
      <c r="G90" s="12" t="s">
        <v>708</v>
      </c>
      <c r="I90" s="9">
        <v>4</v>
      </c>
      <c r="K90" s="41" t="s">
        <v>613</v>
      </c>
      <c r="L90" s="41" t="s">
        <v>774</v>
      </c>
      <c r="M90" s="9" t="s">
        <v>165</v>
      </c>
      <c r="N90" s="42"/>
      <c r="O90" s="9" t="s">
        <v>184</v>
      </c>
      <c r="P90" s="1">
        <v>41392</v>
      </c>
      <c r="T90" s="17">
        <v>41392</v>
      </c>
      <c r="U90" s="26">
        <v>3.12</v>
      </c>
      <c r="V90" s="26">
        <v>0.03</v>
      </c>
      <c r="W90" s="26" t="s">
        <v>782</v>
      </c>
      <c r="X90">
        <v>1.2</v>
      </c>
      <c r="AI90">
        <v>1033</v>
      </c>
      <c r="AL90" t="s">
        <v>388</v>
      </c>
      <c r="AM90" s="23" t="s">
        <v>664</v>
      </c>
      <c r="AN90" t="s">
        <v>389</v>
      </c>
      <c r="AO90" s="24" t="s">
        <v>646</v>
      </c>
      <c r="AP90" s="1">
        <v>38385</v>
      </c>
      <c r="AQ90">
        <v>6.2</v>
      </c>
      <c r="AR90">
        <v>1.3</v>
      </c>
      <c r="AS90">
        <v>2.17</v>
      </c>
      <c r="AU90">
        <v>93.8</v>
      </c>
      <c r="AV90">
        <v>3.81</v>
      </c>
      <c r="AW90">
        <v>3.91</v>
      </c>
      <c r="AX90">
        <v>7.9</v>
      </c>
      <c r="AY90">
        <v>3.11</v>
      </c>
      <c r="AZ90" s="2" t="s">
        <v>390</v>
      </c>
      <c r="BA90">
        <v>22</v>
      </c>
      <c r="BB90" s="2" t="s">
        <v>391</v>
      </c>
      <c r="BF90" s="2" t="s">
        <v>392</v>
      </c>
      <c r="BG90" s="2" t="s">
        <v>393</v>
      </c>
      <c r="BH90" s="1">
        <v>38406</v>
      </c>
      <c r="BI90">
        <v>6</v>
      </c>
      <c r="BX90" t="s">
        <v>394</v>
      </c>
    </row>
    <row r="91" spans="1:78" ht="14" x14ac:dyDescent="0.15">
      <c r="A91" s="9" t="s">
        <v>224</v>
      </c>
      <c r="B91" s="9" t="s">
        <v>68</v>
      </c>
      <c r="C91" s="1">
        <v>36585</v>
      </c>
      <c r="D91" s="9" t="s">
        <v>77</v>
      </c>
      <c r="E91" s="9" t="s">
        <v>70</v>
      </c>
      <c r="F91" s="9" t="s">
        <v>70</v>
      </c>
      <c r="G91" s="35" t="s">
        <v>712</v>
      </c>
      <c r="I91">
        <v>13</v>
      </c>
      <c r="K91" s="41" t="s">
        <v>613</v>
      </c>
      <c r="L91" s="41" t="s">
        <v>775</v>
      </c>
      <c r="N91" s="41" t="s">
        <v>636</v>
      </c>
      <c r="O91" s="9" t="s">
        <v>184</v>
      </c>
      <c r="P91" s="1">
        <v>41402</v>
      </c>
      <c r="T91" s="17">
        <v>41402</v>
      </c>
      <c r="U91" s="26" t="s">
        <v>689</v>
      </c>
      <c r="V91" s="26">
        <v>0.06</v>
      </c>
      <c r="W91" s="26" t="s">
        <v>782</v>
      </c>
      <c r="X91">
        <v>1.6</v>
      </c>
      <c r="AB91">
        <v>4.4000000000000004</v>
      </c>
      <c r="AC91">
        <v>8.1</v>
      </c>
      <c r="AD91">
        <v>3.2</v>
      </c>
      <c r="AE91" t="s">
        <v>225</v>
      </c>
      <c r="AI91" s="2">
        <v>1042</v>
      </c>
      <c r="AM91" s="24" t="s">
        <v>668</v>
      </c>
      <c r="AN91" t="s">
        <v>584</v>
      </c>
      <c r="AO91" s="23" t="s">
        <v>585</v>
      </c>
      <c r="AP91" s="1">
        <v>39133</v>
      </c>
      <c r="AQ91">
        <v>4.4000000000000004</v>
      </c>
      <c r="AS91">
        <v>7.58</v>
      </c>
      <c r="AU91">
        <v>240.2</v>
      </c>
      <c r="AV91">
        <v>3.13</v>
      </c>
      <c r="AW91">
        <v>7.17</v>
      </c>
      <c r="AZ91" s="2" t="s">
        <v>586</v>
      </c>
      <c r="BG91" t="s">
        <v>587</v>
      </c>
      <c r="BH91" s="1">
        <v>39150</v>
      </c>
      <c r="BI91">
        <v>4.0999999999999996</v>
      </c>
      <c r="BK91">
        <v>8.42</v>
      </c>
      <c r="BM91">
        <v>198.5</v>
      </c>
      <c r="BN91">
        <v>3.63</v>
      </c>
      <c r="BO91">
        <v>5.51</v>
      </c>
      <c r="BX91" t="s">
        <v>588</v>
      </c>
    </row>
    <row r="92" spans="1:78" x14ac:dyDescent="0.15">
      <c r="A92" s="9" t="s">
        <v>226</v>
      </c>
      <c r="B92" s="13" t="s">
        <v>672</v>
      </c>
      <c r="C92" s="12">
        <v>39549</v>
      </c>
      <c r="D92" s="9" t="s">
        <v>69</v>
      </c>
      <c r="E92" s="9" t="s">
        <v>70</v>
      </c>
      <c r="F92" s="9" t="s">
        <v>70</v>
      </c>
      <c r="G92" s="35" t="s">
        <v>709</v>
      </c>
      <c r="I92">
        <v>5</v>
      </c>
      <c r="K92" s="41" t="s">
        <v>613</v>
      </c>
      <c r="L92" s="41" t="s">
        <v>774</v>
      </c>
      <c r="M92" s="9" t="s">
        <v>228</v>
      </c>
      <c r="O92" s="9" t="s">
        <v>184</v>
      </c>
      <c r="P92" s="1">
        <v>41858</v>
      </c>
      <c r="T92" s="17">
        <v>41433</v>
      </c>
      <c r="U92" s="26" t="s">
        <v>689</v>
      </c>
      <c r="V92" s="26">
        <v>0.1</v>
      </c>
      <c r="W92" s="26" t="s">
        <v>782</v>
      </c>
      <c r="X92">
        <v>13.5</v>
      </c>
      <c r="AA92">
        <v>6.5</v>
      </c>
      <c r="AB92">
        <v>12</v>
      </c>
      <c r="AC92">
        <v>9.1999999999999993</v>
      </c>
      <c r="AD92">
        <v>3.4</v>
      </c>
      <c r="AE92" s="9" t="s">
        <v>227</v>
      </c>
      <c r="AI92" s="2">
        <v>1018</v>
      </c>
      <c r="AM92" s="25" t="s">
        <v>657</v>
      </c>
    </row>
    <row r="93" spans="1:78" x14ac:dyDescent="0.15">
      <c r="A93" s="9" t="s">
        <v>244</v>
      </c>
      <c r="B93" s="9" t="s">
        <v>238</v>
      </c>
      <c r="C93" s="1">
        <v>40385</v>
      </c>
      <c r="D93" t="s">
        <v>69</v>
      </c>
      <c r="E93" s="9" t="s">
        <v>70</v>
      </c>
      <c r="F93" s="9" t="s">
        <v>70</v>
      </c>
      <c r="G93" s="35" t="s">
        <v>711</v>
      </c>
      <c r="I93">
        <v>3</v>
      </c>
      <c r="K93" s="41" t="s">
        <v>615</v>
      </c>
      <c r="L93" s="41" t="s">
        <v>774</v>
      </c>
      <c r="M93" s="9" t="s">
        <v>240</v>
      </c>
      <c r="O93" t="s">
        <v>184</v>
      </c>
      <c r="P93" s="1">
        <v>41525</v>
      </c>
      <c r="T93" s="17">
        <v>41486</v>
      </c>
      <c r="U93" s="26">
        <v>2.71</v>
      </c>
      <c r="V93" s="26">
        <v>1.36</v>
      </c>
      <c r="W93" s="26" t="s">
        <v>751</v>
      </c>
      <c r="X93">
        <v>3</v>
      </c>
      <c r="AA93">
        <v>4.5999999999999996</v>
      </c>
      <c r="AB93">
        <v>7</v>
      </c>
      <c r="AE93" s="9" t="s">
        <v>239</v>
      </c>
      <c r="AI93" s="2">
        <v>1020</v>
      </c>
      <c r="AM93" s="25" t="s">
        <v>661</v>
      </c>
    </row>
    <row r="94" spans="1:78" ht="126" x14ac:dyDescent="0.15">
      <c r="A94" s="9" t="s">
        <v>233</v>
      </c>
      <c r="B94" s="9" t="s">
        <v>68</v>
      </c>
      <c r="C94" s="1">
        <v>37725</v>
      </c>
      <c r="D94" s="9" t="s">
        <v>77</v>
      </c>
      <c r="E94" s="9" t="s">
        <v>70</v>
      </c>
      <c r="F94" t="s">
        <v>70</v>
      </c>
      <c r="G94" s="35" t="s">
        <v>712</v>
      </c>
      <c r="I94">
        <v>10</v>
      </c>
      <c r="K94" s="41" t="s">
        <v>613</v>
      </c>
      <c r="L94" s="41" t="s">
        <v>774</v>
      </c>
      <c r="M94" s="9" t="s">
        <v>228</v>
      </c>
      <c r="N94" s="41" t="s">
        <v>622</v>
      </c>
      <c r="O94" s="9" t="s">
        <v>184</v>
      </c>
      <c r="P94" s="1">
        <v>41819</v>
      </c>
      <c r="T94" s="17">
        <v>41488</v>
      </c>
      <c r="U94" s="26" t="s">
        <v>689</v>
      </c>
      <c r="V94" s="26">
        <v>0.51</v>
      </c>
      <c r="W94" s="26" t="s">
        <v>751</v>
      </c>
      <c r="X94">
        <v>2.6</v>
      </c>
      <c r="AC94">
        <v>8.1999999999999993</v>
      </c>
      <c r="AD94">
        <v>3.5</v>
      </c>
      <c r="AE94" s="9" t="s">
        <v>234</v>
      </c>
      <c r="AI94" s="2">
        <v>1040</v>
      </c>
      <c r="AM94" s="24" t="s">
        <v>665</v>
      </c>
      <c r="AN94" t="s">
        <v>423</v>
      </c>
      <c r="AO94" s="24" t="s">
        <v>642</v>
      </c>
      <c r="AP94" s="1">
        <v>38308</v>
      </c>
      <c r="AS94">
        <v>1.94</v>
      </c>
      <c r="AU94">
        <v>101</v>
      </c>
      <c r="AV94">
        <v>3.58</v>
      </c>
      <c r="AW94">
        <v>1.96</v>
      </c>
      <c r="AX94">
        <v>6.73</v>
      </c>
      <c r="AY94">
        <v>3.72</v>
      </c>
      <c r="AZ94" s="2" t="s">
        <v>424</v>
      </c>
      <c r="BF94" t="s">
        <v>425</v>
      </c>
      <c r="BG94" t="s">
        <v>426</v>
      </c>
      <c r="BH94" s="1">
        <v>38324</v>
      </c>
      <c r="BJ94">
        <v>1</v>
      </c>
      <c r="BK94">
        <v>1.65</v>
      </c>
      <c r="BM94">
        <v>122.9</v>
      </c>
      <c r="BN94">
        <v>3.59</v>
      </c>
      <c r="BO94">
        <v>1.98</v>
      </c>
      <c r="BP94">
        <v>6.64</v>
      </c>
      <c r="BR94" s="2" t="s">
        <v>427</v>
      </c>
      <c r="BX94" t="s">
        <v>428</v>
      </c>
      <c r="BY94" t="s">
        <v>426</v>
      </c>
      <c r="BZ94" s="2" t="s">
        <v>429</v>
      </c>
    </row>
    <row r="95" spans="1:78" x14ac:dyDescent="0.15">
      <c r="A95" s="9" t="s">
        <v>245</v>
      </c>
      <c r="B95" s="9" t="s">
        <v>68</v>
      </c>
      <c r="C95" s="1">
        <v>37265</v>
      </c>
      <c r="D95" t="s">
        <v>77</v>
      </c>
      <c r="E95" s="9" t="s">
        <v>70</v>
      </c>
      <c r="F95" s="9" t="s">
        <v>70</v>
      </c>
      <c r="G95" s="32" t="s">
        <v>713</v>
      </c>
      <c r="I95">
        <v>10</v>
      </c>
      <c r="K95" s="41" t="s">
        <v>613</v>
      </c>
      <c r="L95" s="41" t="s">
        <v>775</v>
      </c>
      <c r="N95" s="41" t="s">
        <v>626</v>
      </c>
      <c r="O95" t="s">
        <v>184</v>
      </c>
      <c r="P95" s="1">
        <v>41810</v>
      </c>
      <c r="T95" s="17">
        <v>41518</v>
      </c>
      <c r="U95" s="26">
        <v>4.25</v>
      </c>
      <c r="V95" s="26">
        <v>0.05</v>
      </c>
      <c r="W95" s="26" t="s">
        <v>782</v>
      </c>
      <c r="X95">
        <v>1.5</v>
      </c>
      <c r="AB95">
        <v>5.2</v>
      </c>
      <c r="AC95">
        <v>8.8000000000000007</v>
      </c>
      <c r="AD95">
        <v>3.1</v>
      </c>
      <c r="AI95" s="2">
        <v>1030</v>
      </c>
      <c r="AM95" s="23" t="s">
        <v>662</v>
      </c>
      <c r="AO95" s="23" t="s">
        <v>642</v>
      </c>
    </row>
    <row r="96" spans="1:78" hidden="1" x14ac:dyDescent="0.15">
      <c r="A96" s="9" t="s">
        <v>249</v>
      </c>
      <c r="B96" s="9" t="s">
        <v>68</v>
      </c>
      <c r="C96" s="14">
        <v>36182</v>
      </c>
      <c r="D96" t="s">
        <v>77</v>
      </c>
      <c r="E96" s="9" t="s">
        <v>70</v>
      </c>
      <c r="F96" s="9" t="s">
        <v>116</v>
      </c>
      <c r="G96" s="12" t="s">
        <v>708</v>
      </c>
      <c r="I96" s="9">
        <v>15</v>
      </c>
      <c r="K96" s="41" t="s">
        <v>613</v>
      </c>
      <c r="L96" s="41" t="s">
        <v>774</v>
      </c>
      <c r="M96" t="s">
        <v>247</v>
      </c>
      <c r="O96" t="s">
        <v>184</v>
      </c>
      <c r="P96" s="1">
        <v>41525</v>
      </c>
      <c r="T96" s="17">
        <v>41521</v>
      </c>
      <c r="U96">
        <v>6.89</v>
      </c>
      <c r="V96" s="26">
        <v>0.09</v>
      </c>
      <c r="W96" s="26" t="s">
        <v>782</v>
      </c>
      <c r="X96">
        <v>2.4</v>
      </c>
      <c r="AA96">
        <v>4.5</v>
      </c>
      <c r="AB96">
        <v>5.2</v>
      </c>
      <c r="AC96">
        <v>8.5</v>
      </c>
      <c r="AD96">
        <v>3.3</v>
      </c>
      <c r="AE96" t="s">
        <v>248</v>
      </c>
      <c r="AG96" t="s">
        <v>246</v>
      </c>
      <c r="AI96" s="2">
        <v>1015</v>
      </c>
      <c r="AM96" s="24"/>
      <c r="AO96" s="23" t="s">
        <v>543</v>
      </c>
      <c r="AP96"/>
      <c r="BH96"/>
    </row>
    <row r="97" spans="1:78" ht="42" x14ac:dyDescent="0.15">
      <c r="A97" s="9" t="s">
        <v>257</v>
      </c>
      <c r="B97" s="9" t="s">
        <v>68</v>
      </c>
      <c r="C97" s="1">
        <v>40209</v>
      </c>
      <c r="D97" t="s">
        <v>77</v>
      </c>
      <c r="E97" s="9" t="s">
        <v>70</v>
      </c>
      <c r="F97" s="9" t="s">
        <v>70</v>
      </c>
      <c r="G97" s="35" t="s">
        <v>711</v>
      </c>
      <c r="H97" s="9" t="s">
        <v>258</v>
      </c>
      <c r="I97">
        <v>3</v>
      </c>
      <c r="K97" s="41" t="s">
        <v>613</v>
      </c>
      <c r="L97" s="41" t="s">
        <v>774</v>
      </c>
      <c r="M97" t="s">
        <v>228</v>
      </c>
      <c r="O97" t="s">
        <v>184</v>
      </c>
      <c r="P97" s="1">
        <v>41838</v>
      </c>
      <c r="T97" s="17">
        <v>41576</v>
      </c>
      <c r="U97" s="26" t="s">
        <v>689</v>
      </c>
      <c r="V97" s="26">
        <v>0.04</v>
      </c>
      <c r="W97" s="26" t="s">
        <v>782</v>
      </c>
      <c r="X97">
        <v>3.2</v>
      </c>
      <c r="AB97">
        <v>4</v>
      </c>
      <c r="AC97">
        <v>6.7</v>
      </c>
      <c r="AD97">
        <v>2.8</v>
      </c>
      <c r="AE97" t="s">
        <v>259</v>
      </c>
      <c r="AG97" t="s">
        <v>260</v>
      </c>
      <c r="AI97" s="2">
        <v>1025</v>
      </c>
      <c r="AM97" s="24" t="s">
        <v>656</v>
      </c>
      <c r="AP97" s="1">
        <v>39536</v>
      </c>
      <c r="AQ97">
        <v>2.16</v>
      </c>
      <c r="AT97" t="s">
        <v>565</v>
      </c>
      <c r="AU97" t="s">
        <v>566</v>
      </c>
      <c r="AV97">
        <v>3.8</v>
      </c>
      <c r="AX97">
        <v>7.9</v>
      </c>
      <c r="AY97">
        <v>2.8</v>
      </c>
      <c r="AZ97" s="2" t="s">
        <v>567</v>
      </c>
      <c r="BH97"/>
    </row>
    <row r="98" spans="1:78" x14ac:dyDescent="0.15">
      <c r="A98" s="9" t="s">
        <v>262</v>
      </c>
      <c r="B98" s="9" t="s">
        <v>96</v>
      </c>
      <c r="C98" s="1">
        <v>37629</v>
      </c>
      <c r="D98" t="s">
        <v>77</v>
      </c>
      <c r="E98" s="9" t="s">
        <v>70</v>
      </c>
      <c r="F98" s="9" t="s">
        <v>70</v>
      </c>
      <c r="G98" s="35" t="s">
        <v>712</v>
      </c>
      <c r="I98">
        <v>10</v>
      </c>
      <c r="K98" s="41" t="s">
        <v>613</v>
      </c>
      <c r="L98" s="41" t="s">
        <v>774</v>
      </c>
      <c r="M98" t="s">
        <v>265</v>
      </c>
      <c r="O98" t="s">
        <v>184</v>
      </c>
      <c r="T98" s="17">
        <v>41633</v>
      </c>
      <c r="U98" s="26">
        <v>4.3099999999999996</v>
      </c>
      <c r="V98" s="26">
        <v>0.45</v>
      </c>
      <c r="W98" s="26" t="s">
        <v>751</v>
      </c>
      <c r="X98">
        <v>2.6</v>
      </c>
      <c r="AC98">
        <v>9</v>
      </c>
      <c r="AE98" t="s">
        <v>263</v>
      </c>
      <c r="AF98" t="s">
        <v>267</v>
      </c>
      <c r="AI98" s="2">
        <v>1020</v>
      </c>
      <c r="AJ98" t="s">
        <v>264</v>
      </c>
      <c r="AN98" t="s">
        <v>423</v>
      </c>
      <c r="AP98"/>
      <c r="BH98"/>
    </row>
    <row r="99" spans="1:78" x14ac:dyDescent="0.15">
      <c r="A99" s="9" t="s">
        <v>269</v>
      </c>
      <c r="B99" s="9" t="s">
        <v>68</v>
      </c>
      <c r="C99" s="1">
        <v>35929</v>
      </c>
      <c r="D99" t="s">
        <v>69</v>
      </c>
      <c r="E99" s="9" t="s">
        <v>70</v>
      </c>
      <c r="F99" s="9" t="s">
        <v>70</v>
      </c>
      <c r="G99" s="35" t="s">
        <v>712</v>
      </c>
      <c r="I99" s="9">
        <v>16</v>
      </c>
      <c r="K99" s="41" t="s">
        <v>613</v>
      </c>
      <c r="L99" s="41" t="s">
        <v>774</v>
      </c>
      <c r="M99" t="s">
        <v>270</v>
      </c>
      <c r="O99" t="s">
        <v>184</v>
      </c>
      <c r="T99" s="17">
        <v>41661</v>
      </c>
      <c r="U99" s="26">
        <v>2.7</v>
      </c>
      <c r="V99" s="26">
        <v>0.12</v>
      </c>
      <c r="W99" s="26" t="s">
        <v>782</v>
      </c>
      <c r="X99">
        <v>2.2999999999999998</v>
      </c>
      <c r="AB99">
        <v>5.3</v>
      </c>
      <c r="AC99">
        <v>6.8</v>
      </c>
      <c r="AD99">
        <v>2.9</v>
      </c>
      <c r="AE99" t="s">
        <v>259</v>
      </c>
      <c r="AI99" s="2">
        <v>1020</v>
      </c>
    </row>
    <row r="100" spans="1:78" hidden="1" x14ac:dyDescent="0.15">
      <c r="A100" s="9" t="s">
        <v>271</v>
      </c>
      <c r="B100" s="9" t="s">
        <v>272</v>
      </c>
      <c r="C100" s="1">
        <v>38442</v>
      </c>
      <c r="D100" t="s">
        <v>77</v>
      </c>
      <c r="E100" s="9" t="s">
        <v>70</v>
      </c>
      <c r="F100" s="9" t="s">
        <v>116</v>
      </c>
      <c r="G100" s="12" t="s">
        <v>708</v>
      </c>
      <c r="I100" s="9">
        <v>9</v>
      </c>
      <c r="K100" s="41" t="s">
        <v>613</v>
      </c>
      <c r="L100" s="41" t="s">
        <v>775</v>
      </c>
      <c r="O100" t="s">
        <v>184</v>
      </c>
      <c r="P100" s="1">
        <v>41709</v>
      </c>
      <c r="T100" s="17">
        <v>41709</v>
      </c>
      <c r="U100">
        <v>7.16</v>
      </c>
      <c r="V100" s="26">
        <v>7.0000000000000007E-2</v>
      </c>
      <c r="W100" s="26" t="s">
        <v>782</v>
      </c>
      <c r="X100">
        <v>2</v>
      </c>
      <c r="AB100">
        <v>3.3</v>
      </c>
      <c r="AC100">
        <v>7.4</v>
      </c>
      <c r="AD100">
        <v>3</v>
      </c>
      <c r="AE100" t="s">
        <v>273</v>
      </c>
      <c r="AI100" s="2">
        <v>1050</v>
      </c>
      <c r="AJ100" t="s">
        <v>264</v>
      </c>
    </row>
    <row r="101" spans="1:78" x14ac:dyDescent="0.15">
      <c r="A101" s="9" t="s">
        <v>274</v>
      </c>
      <c r="B101" s="9" t="s">
        <v>275</v>
      </c>
      <c r="C101" s="1">
        <v>36792</v>
      </c>
      <c r="D101" t="s">
        <v>69</v>
      </c>
      <c r="E101" s="9" t="s">
        <v>70</v>
      </c>
      <c r="F101" s="9" t="s">
        <v>70</v>
      </c>
      <c r="G101" s="32" t="s">
        <v>713</v>
      </c>
      <c r="I101">
        <v>12</v>
      </c>
      <c r="K101" s="41" t="s">
        <v>613</v>
      </c>
      <c r="L101" s="41" t="s">
        <v>774</v>
      </c>
      <c r="M101" t="s">
        <v>278</v>
      </c>
      <c r="N101" s="41" t="s">
        <v>626</v>
      </c>
      <c r="O101" t="s">
        <v>184</v>
      </c>
      <c r="P101" s="1">
        <v>41758</v>
      </c>
      <c r="T101" s="17">
        <v>41710</v>
      </c>
      <c r="U101" s="26">
        <v>2.84</v>
      </c>
      <c r="V101" s="26">
        <v>0.04</v>
      </c>
      <c r="W101" s="26" t="s">
        <v>782</v>
      </c>
      <c r="X101">
        <v>0.8</v>
      </c>
      <c r="AA101">
        <v>4.0999999999999996</v>
      </c>
      <c r="AB101">
        <v>9.1999999999999993</v>
      </c>
      <c r="AC101">
        <v>8</v>
      </c>
      <c r="AD101">
        <v>3.1</v>
      </c>
      <c r="AE101" t="s">
        <v>277</v>
      </c>
      <c r="AH101">
        <v>155</v>
      </c>
      <c r="AI101" s="2">
        <v>1023</v>
      </c>
      <c r="AJ101" t="s">
        <v>171</v>
      </c>
      <c r="AP101" s="19">
        <v>41249</v>
      </c>
      <c r="AQ101">
        <v>2.94</v>
      </c>
      <c r="AR101">
        <v>6.38</v>
      </c>
      <c r="AU101" t="s">
        <v>196</v>
      </c>
      <c r="AW101" t="s">
        <v>197</v>
      </c>
      <c r="AX101">
        <v>9.6</v>
      </c>
      <c r="AY101">
        <v>0.5</v>
      </c>
      <c r="AZ101" t="s">
        <v>198</v>
      </c>
    </row>
    <row r="102" spans="1:78" x14ac:dyDescent="0.15">
      <c r="A102" s="9" t="s">
        <v>276</v>
      </c>
      <c r="B102" s="9" t="s">
        <v>96</v>
      </c>
      <c r="C102" s="1">
        <v>36843</v>
      </c>
      <c r="D102" t="s">
        <v>69</v>
      </c>
      <c r="E102" s="9" t="s">
        <v>70</v>
      </c>
      <c r="F102" s="9" t="s">
        <v>70</v>
      </c>
      <c r="G102" s="35" t="s">
        <v>711</v>
      </c>
      <c r="I102">
        <v>14</v>
      </c>
      <c r="K102" s="41" t="s">
        <v>613</v>
      </c>
      <c r="L102" s="41" t="s">
        <v>775</v>
      </c>
      <c r="O102" t="s">
        <v>184</v>
      </c>
      <c r="P102" s="1">
        <v>41741</v>
      </c>
      <c r="T102" s="17">
        <v>41741</v>
      </c>
      <c r="U102" s="26" t="s">
        <v>689</v>
      </c>
      <c r="V102" s="26">
        <v>0.28999999999999998</v>
      </c>
      <c r="W102" s="26" t="s">
        <v>758</v>
      </c>
      <c r="X102">
        <v>3.8</v>
      </c>
      <c r="AP102" s="19">
        <v>41186</v>
      </c>
      <c r="AR102">
        <v>2.34</v>
      </c>
      <c r="AS102">
        <v>3.1</v>
      </c>
      <c r="AU102">
        <v>47</v>
      </c>
      <c r="BE102" t="s">
        <v>315</v>
      </c>
    </row>
    <row r="103" spans="1:78" x14ac:dyDescent="0.15">
      <c r="A103" s="9" t="s">
        <v>279</v>
      </c>
      <c r="B103" s="9" t="s">
        <v>275</v>
      </c>
      <c r="C103" s="1">
        <v>36268</v>
      </c>
      <c r="D103" t="s">
        <v>77</v>
      </c>
      <c r="E103" s="9" t="s">
        <v>70</v>
      </c>
      <c r="F103" t="s">
        <v>70</v>
      </c>
      <c r="G103" s="35" t="s">
        <v>712</v>
      </c>
      <c r="I103">
        <v>7</v>
      </c>
      <c r="K103" s="41" t="s">
        <v>616</v>
      </c>
      <c r="L103" s="41" t="s">
        <v>774</v>
      </c>
      <c r="M103" s="9" t="s">
        <v>228</v>
      </c>
      <c r="O103" s="9" t="s">
        <v>184</v>
      </c>
      <c r="P103" s="1">
        <v>41793</v>
      </c>
      <c r="T103" s="17">
        <v>41793</v>
      </c>
      <c r="U103" s="26">
        <v>4.67</v>
      </c>
      <c r="V103" s="26">
        <v>0.18</v>
      </c>
      <c r="W103" s="26" t="s">
        <v>782</v>
      </c>
      <c r="X103">
        <v>2.1</v>
      </c>
      <c r="AC103">
        <v>8.6999999999999993</v>
      </c>
      <c r="AD103">
        <v>3.1</v>
      </c>
      <c r="AE103" s="9" t="s">
        <v>280</v>
      </c>
      <c r="AM103" s="24"/>
    </row>
    <row r="104" spans="1:78" x14ac:dyDescent="0.15">
      <c r="A104" t="s">
        <v>203</v>
      </c>
      <c r="B104" t="s">
        <v>68</v>
      </c>
      <c r="C104" s="1">
        <v>38639</v>
      </c>
      <c r="D104" t="s">
        <v>77</v>
      </c>
      <c r="E104" t="s">
        <v>70</v>
      </c>
      <c r="F104" s="1" t="s">
        <v>70</v>
      </c>
      <c r="G104" s="35" t="s">
        <v>709</v>
      </c>
      <c r="I104">
        <v>9</v>
      </c>
      <c r="K104" s="41" t="s">
        <v>613</v>
      </c>
      <c r="L104" s="41" t="s">
        <v>774</v>
      </c>
      <c r="M104" t="s">
        <v>777</v>
      </c>
      <c r="O104" t="s">
        <v>184</v>
      </c>
      <c r="P104" s="1">
        <v>41795</v>
      </c>
      <c r="R104" s="1"/>
      <c r="T104" s="17">
        <v>41795</v>
      </c>
      <c r="U104" s="26">
        <v>5.0999999999999996</v>
      </c>
      <c r="V104" s="26">
        <v>0.36</v>
      </c>
      <c r="W104" s="26" t="s">
        <v>758</v>
      </c>
      <c r="X104" s="8" t="s">
        <v>204</v>
      </c>
      <c r="Z104" s="8" t="s">
        <v>196</v>
      </c>
      <c r="AB104">
        <v>13.2</v>
      </c>
      <c r="AC104">
        <v>9.1999999999999993</v>
      </c>
      <c r="AD104">
        <v>3.9</v>
      </c>
      <c r="AE104" s="2"/>
      <c r="AG104" s="2"/>
      <c r="AI104" s="2"/>
      <c r="AJ104" s="2"/>
    </row>
    <row r="105" spans="1:78" ht="14" x14ac:dyDescent="0.15">
      <c r="A105" t="s">
        <v>205</v>
      </c>
      <c r="B105" t="s">
        <v>68</v>
      </c>
      <c r="C105" s="1">
        <v>37711</v>
      </c>
      <c r="D105" t="s">
        <v>69</v>
      </c>
      <c r="E105" t="s">
        <v>70</v>
      </c>
      <c r="F105" s="1" t="s">
        <v>70</v>
      </c>
      <c r="G105" s="35" t="s">
        <v>712</v>
      </c>
      <c r="I105">
        <v>11</v>
      </c>
      <c r="K105" s="41" t="s">
        <v>613</v>
      </c>
      <c r="L105" s="41" t="s">
        <v>775</v>
      </c>
      <c r="O105" t="s">
        <v>184</v>
      </c>
      <c r="P105" s="1">
        <v>41802</v>
      </c>
      <c r="R105" s="1"/>
      <c r="T105" s="17">
        <v>41802</v>
      </c>
      <c r="U105" s="26">
        <v>4.5</v>
      </c>
      <c r="V105" s="26">
        <v>0.16</v>
      </c>
      <c r="W105" s="26" t="s">
        <v>782</v>
      </c>
      <c r="X105">
        <v>2.5</v>
      </c>
      <c r="Z105">
        <v>40</v>
      </c>
      <c r="AB105">
        <v>4.5999999999999996</v>
      </c>
      <c r="AC105">
        <v>10.1</v>
      </c>
      <c r="AD105">
        <v>3.5</v>
      </c>
      <c r="AE105" s="2" t="s">
        <v>206</v>
      </c>
      <c r="AG105" s="2"/>
      <c r="AI105" s="2"/>
    </row>
    <row r="106" spans="1:78" x14ac:dyDescent="0.15">
      <c r="A106" s="9" t="s">
        <v>289</v>
      </c>
      <c r="B106" t="s">
        <v>68</v>
      </c>
      <c r="C106" s="1">
        <v>41043</v>
      </c>
      <c r="D106" s="11" t="s">
        <v>77</v>
      </c>
      <c r="E106" s="9" t="s">
        <v>70</v>
      </c>
      <c r="F106" s="9" t="s">
        <v>70</v>
      </c>
      <c r="G106" s="35" t="s">
        <v>711</v>
      </c>
      <c r="I106">
        <v>2</v>
      </c>
      <c r="K106" s="41" t="s">
        <v>612</v>
      </c>
      <c r="L106" s="41" t="s">
        <v>775</v>
      </c>
      <c r="O106" s="9" t="s">
        <v>184</v>
      </c>
      <c r="P106" s="1">
        <v>41856</v>
      </c>
      <c r="T106" s="17">
        <v>41817</v>
      </c>
      <c r="U106" s="26" t="s">
        <v>689</v>
      </c>
      <c r="V106" s="26">
        <v>0.99</v>
      </c>
      <c r="W106" s="26" t="s">
        <v>751</v>
      </c>
      <c r="X106">
        <v>3.8</v>
      </c>
      <c r="AB106">
        <v>8.4</v>
      </c>
      <c r="AC106">
        <v>7.8</v>
      </c>
      <c r="AD106">
        <v>2.7</v>
      </c>
      <c r="AE106" s="9" t="s">
        <v>290</v>
      </c>
      <c r="AG106" t="s">
        <v>251</v>
      </c>
      <c r="AI106" s="2">
        <v>1022</v>
      </c>
      <c r="AJ106" t="s">
        <v>291</v>
      </c>
    </row>
    <row r="107" spans="1:78" x14ac:dyDescent="0.15">
      <c r="A107" s="9" t="s">
        <v>281</v>
      </c>
      <c r="B107" s="9" t="s">
        <v>275</v>
      </c>
      <c r="C107" s="1">
        <v>38818</v>
      </c>
      <c r="D107" s="9" t="s">
        <v>77</v>
      </c>
      <c r="E107" s="9" t="s">
        <v>70</v>
      </c>
      <c r="F107" s="9" t="s">
        <v>70</v>
      </c>
      <c r="G107" s="35" t="s">
        <v>711</v>
      </c>
      <c r="I107">
        <v>8</v>
      </c>
      <c r="K107" s="41" t="s">
        <v>613</v>
      </c>
      <c r="L107" s="41" t="s">
        <v>775</v>
      </c>
      <c r="O107" s="9" t="s">
        <v>184</v>
      </c>
      <c r="P107" s="1">
        <v>41818</v>
      </c>
      <c r="T107" s="17">
        <v>41818</v>
      </c>
      <c r="U107" s="26">
        <v>2.82</v>
      </c>
      <c r="V107" s="26">
        <v>0.96</v>
      </c>
      <c r="W107" s="26" t="s">
        <v>751</v>
      </c>
      <c r="X107">
        <v>3.3</v>
      </c>
      <c r="AB107">
        <v>10</v>
      </c>
      <c r="AC107">
        <v>8.6999999999999993</v>
      </c>
      <c r="AD107">
        <v>3.1</v>
      </c>
      <c r="AE107" s="9" t="s">
        <v>282</v>
      </c>
      <c r="AI107" s="2">
        <v>1015</v>
      </c>
    </row>
    <row r="108" spans="1:78" x14ac:dyDescent="0.15">
      <c r="A108" t="s">
        <v>215</v>
      </c>
      <c r="B108" s="9" t="s">
        <v>96</v>
      </c>
      <c r="C108" s="1">
        <v>41768</v>
      </c>
      <c r="D108" t="s">
        <v>77</v>
      </c>
      <c r="E108" t="s">
        <v>70</v>
      </c>
      <c r="F108" t="s">
        <v>70</v>
      </c>
      <c r="G108" s="35" t="s">
        <v>712</v>
      </c>
      <c r="I108">
        <v>10</v>
      </c>
      <c r="K108" s="41" t="s">
        <v>613</v>
      </c>
      <c r="L108" s="41" t="s">
        <v>774</v>
      </c>
      <c r="M108" s="9" t="s">
        <v>214</v>
      </c>
      <c r="N108" s="44" t="s">
        <v>626</v>
      </c>
      <c r="O108" s="9" t="s">
        <v>184</v>
      </c>
      <c r="P108" s="1">
        <v>41886</v>
      </c>
      <c r="T108" s="17">
        <v>41829</v>
      </c>
      <c r="U108">
        <v>6.9</v>
      </c>
      <c r="V108" s="26">
        <v>0.53</v>
      </c>
      <c r="W108" s="26" t="s">
        <v>751</v>
      </c>
      <c r="X108">
        <v>2.7</v>
      </c>
      <c r="Z108">
        <v>42</v>
      </c>
      <c r="AB108">
        <v>6</v>
      </c>
      <c r="AC108">
        <v>10.1</v>
      </c>
      <c r="AD108">
        <v>3.9</v>
      </c>
      <c r="AE108" s="9" t="s">
        <v>216</v>
      </c>
      <c r="AG108" s="10" t="s">
        <v>217</v>
      </c>
      <c r="AI108">
        <v>1020</v>
      </c>
    </row>
    <row r="109" spans="1:78" x14ac:dyDescent="0.15">
      <c r="A109" t="s">
        <v>298</v>
      </c>
      <c r="B109" t="s">
        <v>68</v>
      </c>
      <c r="C109" s="1">
        <v>40343</v>
      </c>
      <c r="D109" t="s">
        <v>77</v>
      </c>
      <c r="E109" t="s">
        <v>70</v>
      </c>
      <c r="F109" s="9" t="s">
        <v>70</v>
      </c>
      <c r="G109" s="35" t="s">
        <v>712</v>
      </c>
      <c r="I109">
        <v>4</v>
      </c>
      <c r="K109" s="41" t="s">
        <v>613</v>
      </c>
      <c r="L109" s="41" t="s">
        <v>775</v>
      </c>
      <c r="O109" t="s">
        <v>184</v>
      </c>
      <c r="P109" s="1">
        <v>41858</v>
      </c>
      <c r="T109" s="17">
        <v>41852</v>
      </c>
      <c r="U109" s="26">
        <v>5.6</v>
      </c>
      <c r="V109" s="26">
        <v>0.17</v>
      </c>
      <c r="W109" s="26" t="s">
        <v>782</v>
      </c>
      <c r="X109">
        <v>2.4</v>
      </c>
      <c r="Z109">
        <v>57</v>
      </c>
      <c r="AB109">
        <v>5.3</v>
      </c>
      <c r="AC109">
        <v>8.5</v>
      </c>
      <c r="AD109">
        <v>3.4</v>
      </c>
      <c r="AE109" t="s">
        <v>299</v>
      </c>
      <c r="AH109" t="s">
        <v>154</v>
      </c>
      <c r="AJ109" t="s">
        <v>300</v>
      </c>
      <c r="AM109" s="24"/>
    </row>
    <row r="110" spans="1:78" ht="42" x14ac:dyDescent="0.15">
      <c r="A110" t="s">
        <v>212</v>
      </c>
      <c r="B110" t="s">
        <v>68</v>
      </c>
      <c r="C110" s="1">
        <v>40343</v>
      </c>
      <c r="D110" t="s">
        <v>69</v>
      </c>
      <c r="E110" t="s">
        <v>70</v>
      </c>
      <c r="F110" s="1" t="s">
        <v>70</v>
      </c>
      <c r="G110" s="35" t="s">
        <v>712</v>
      </c>
      <c r="I110">
        <v>4</v>
      </c>
      <c r="K110" s="41" t="s">
        <v>613</v>
      </c>
      <c r="L110" s="41" t="s">
        <v>774</v>
      </c>
      <c r="M110" t="s">
        <v>214</v>
      </c>
      <c r="O110" t="s">
        <v>184</v>
      </c>
      <c r="P110" s="1">
        <v>41886</v>
      </c>
      <c r="R110" s="1"/>
      <c r="T110" s="17">
        <v>41886</v>
      </c>
      <c r="U110" s="26">
        <v>4.5999999999999996</v>
      </c>
      <c r="V110" s="26">
        <v>0.26</v>
      </c>
      <c r="W110" s="26" t="s">
        <v>758</v>
      </c>
      <c r="X110">
        <v>1.85</v>
      </c>
      <c r="Z110">
        <v>26</v>
      </c>
      <c r="AA110">
        <v>3</v>
      </c>
      <c r="AB110">
        <v>5.4</v>
      </c>
      <c r="AC110">
        <v>8.9</v>
      </c>
      <c r="AD110">
        <v>3</v>
      </c>
      <c r="AE110" s="2" t="s">
        <v>213</v>
      </c>
      <c r="AG110" s="2"/>
      <c r="AH110">
        <v>145</v>
      </c>
      <c r="AI110" s="2">
        <v>1050</v>
      </c>
    </row>
    <row r="111" spans="1:78" ht="42" x14ac:dyDescent="0.15">
      <c r="A111" t="s">
        <v>361</v>
      </c>
      <c r="B111" s="9" t="s">
        <v>275</v>
      </c>
      <c r="C111" s="1">
        <v>41394</v>
      </c>
      <c r="D111" s="9" t="s">
        <v>77</v>
      </c>
      <c r="E111" s="9" t="s">
        <v>70</v>
      </c>
      <c r="F111" s="9" t="s">
        <v>70</v>
      </c>
      <c r="G111" s="35" t="s">
        <v>711</v>
      </c>
      <c r="H111" s="9" t="s">
        <v>362</v>
      </c>
      <c r="I111">
        <v>1</v>
      </c>
      <c r="K111" s="41" t="s">
        <v>613</v>
      </c>
      <c r="L111" s="41" t="s">
        <v>774</v>
      </c>
      <c r="M111" t="s">
        <v>341</v>
      </c>
      <c r="O111" t="s">
        <v>334</v>
      </c>
      <c r="P111" s="1">
        <v>41919</v>
      </c>
      <c r="T111" s="17">
        <v>41909</v>
      </c>
      <c r="U111" s="26">
        <v>4.5999999999999996</v>
      </c>
      <c r="V111" s="26">
        <v>1.3</v>
      </c>
      <c r="W111" s="26" t="s">
        <v>751</v>
      </c>
      <c r="X111">
        <v>4.2</v>
      </c>
      <c r="Z111">
        <v>82</v>
      </c>
      <c r="AB111">
        <v>11.6</v>
      </c>
      <c r="AE111" t="s">
        <v>363</v>
      </c>
      <c r="AI111">
        <v>1015</v>
      </c>
      <c r="AL111" t="s">
        <v>119</v>
      </c>
      <c r="AM111" s="24" t="s">
        <v>651</v>
      </c>
      <c r="AO111" s="24"/>
      <c r="AP111" s="19">
        <v>40551</v>
      </c>
      <c r="AQ111">
        <v>4.2</v>
      </c>
      <c r="AR111">
        <v>0.02</v>
      </c>
      <c r="AS111">
        <v>1.8</v>
      </c>
      <c r="AU111">
        <v>20</v>
      </c>
      <c r="AX111">
        <v>8</v>
      </c>
      <c r="AY111">
        <v>3.2</v>
      </c>
      <c r="AZ111" s="2" t="s">
        <v>120</v>
      </c>
      <c r="BA111">
        <v>39.799999999999997</v>
      </c>
      <c r="BB111" t="s">
        <v>73</v>
      </c>
      <c r="BD111" s="3">
        <v>1045</v>
      </c>
      <c r="BE111" t="s">
        <v>121</v>
      </c>
      <c r="BF111" t="s">
        <v>83</v>
      </c>
      <c r="BG111" t="s">
        <v>122</v>
      </c>
      <c r="BH111" s="21"/>
      <c r="BR111" s="2"/>
      <c r="BZ111" s="2"/>
    </row>
    <row r="112" spans="1:78" ht="42" x14ac:dyDescent="0.15">
      <c r="A112" s="9" t="s">
        <v>283</v>
      </c>
      <c r="B112" s="9" t="s">
        <v>275</v>
      </c>
      <c r="C112" s="1">
        <v>39309</v>
      </c>
      <c r="D112" s="9" t="s">
        <v>77</v>
      </c>
      <c r="E112" s="9" t="s">
        <v>70</v>
      </c>
      <c r="F112" s="9" t="s">
        <v>70</v>
      </c>
      <c r="G112" s="35" t="s">
        <v>712</v>
      </c>
      <c r="I112">
        <v>1</v>
      </c>
      <c r="K112" s="41" t="s">
        <v>613</v>
      </c>
      <c r="L112" s="41" t="s">
        <v>775</v>
      </c>
      <c r="O112" s="9" t="s">
        <v>184</v>
      </c>
      <c r="P112" s="1">
        <v>41873</v>
      </c>
      <c r="T112" s="17">
        <v>41974</v>
      </c>
      <c r="U112" s="26">
        <v>4.38</v>
      </c>
      <c r="V112" s="26">
        <v>0.1</v>
      </c>
      <c r="W112" s="26" t="s">
        <v>782</v>
      </c>
      <c r="X112">
        <v>2.4</v>
      </c>
      <c r="AB112">
        <v>4.8</v>
      </c>
      <c r="AC112">
        <v>7.1</v>
      </c>
      <c r="AD112">
        <v>3</v>
      </c>
      <c r="AE112" s="9" t="s">
        <v>284</v>
      </c>
      <c r="AI112" s="2">
        <v>1050</v>
      </c>
      <c r="AL112" t="s">
        <v>119</v>
      </c>
      <c r="AM112" s="24"/>
      <c r="AO112" s="24" t="s">
        <v>639</v>
      </c>
      <c r="AP112" s="19">
        <v>40246</v>
      </c>
      <c r="AQ112">
        <v>3.2</v>
      </c>
      <c r="AS112">
        <v>3.3</v>
      </c>
      <c r="AU112">
        <v>47</v>
      </c>
      <c r="AX112">
        <v>6.8</v>
      </c>
      <c r="AY112">
        <v>3.2</v>
      </c>
      <c r="AZ112" s="2" t="s">
        <v>135</v>
      </c>
      <c r="BD112" s="3">
        <v>1014</v>
      </c>
      <c r="BE112" t="s">
        <v>136</v>
      </c>
      <c r="BF112" t="s">
        <v>137</v>
      </c>
      <c r="BG112" t="s">
        <v>138</v>
      </c>
      <c r="BH112" s="21">
        <v>40580</v>
      </c>
      <c r="BI112">
        <v>4</v>
      </c>
      <c r="BJ112">
        <v>1.7000000000000001E-2</v>
      </c>
      <c r="BK112">
        <v>3.3</v>
      </c>
      <c r="BM112">
        <v>47</v>
      </c>
      <c r="BP112" t="s">
        <v>154</v>
      </c>
      <c r="BS112">
        <v>29.7</v>
      </c>
      <c r="BT112" t="s">
        <v>139</v>
      </c>
      <c r="BV112" s="3">
        <v>1017</v>
      </c>
      <c r="BX112" t="s">
        <v>140</v>
      </c>
      <c r="BY112" t="s">
        <v>141</v>
      </c>
    </row>
    <row r="113" spans="1:60" ht="56" hidden="1" x14ac:dyDescent="0.15">
      <c r="A113" t="s">
        <v>357</v>
      </c>
      <c r="B113" s="9" t="s">
        <v>275</v>
      </c>
      <c r="C113" s="1">
        <v>38442</v>
      </c>
      <c r="D113" s="9" t="s">
        <v>69</v>
      </c>
      <c r="E113" s="9" t="s">
        <v>70</v>
      </c>
      <c r="F113" s="9" t="s">
        <v>116</v>
      </c>
      <c r="G113" s="12" t="s">
        <v>708</v>
      </c>
      <c r="I113">
        <v>10</v>
      </c>
      <c r="K113" s="41" t="s">
        <v>613</v>
      </c>
      <c r="L113" s="41" t="s">
        <v>774</v>
      </c>
      <c r="M113" t="s">
        <v>228</v>
      </c>
      <c r="O113" t="s">
        <v>334</v>
      </c>
      <c r="P113" s="1">
        <v>41220</v>
      </c>
      <c r="T113" s="17">
        <v>38589</v>
      </c>
      <c r="U113" s="26" t="s">
        <v>689</v>
      </c>
      <c r="V113" s="26">
        <v>0.08</v>
      </c>
      <c r="W113" s="26" t="s">
        <v>782</v>
      </c>
      <c r="X113">
        <v>1.5</v>
      </c>
      <c r="Z113">
        <v>27</v>
      </c>
      <c r="AL113" t="s">
        <v>457</v>
      </c>
      <c r="AM113" s="24"/>
      <c r="AO113" s="23" t="s">
        <v>85</v>
      </c>
      <c r="AP113" s="1">
        <v>38531</v>
      </c>
      <c r="AQ113">
        <v>6</v>
      </c>
      <c r="AR113">
        <v>0.1</v>
      </c>
      <c r="AT113">
        <v>2.8</v>
      </c>
      <c r="AU113">
        <v>29</v>
      </c>
      <c r="AW113">
        <v>3.39</v>
      </c>
      <c r="AX113">
        <v>6</v>
      </c>
      <c r="AZ113" s="2" t="s">
        <v>458</v>
      </c>
      <c r="BA113">
        <v>39</v>
      </c>
      <c r="BB113" t="s">
        <v>405</v>
      </c>
      <c r="BC113">
        <v>130</v>
      </c>
      <c r="BG113" t="s">
        <v>459</v>
      </c>
      <c r="BH113"/>
    </row>
    <row r="114" spans="1:60" x14ac:dyDescent="0.15">
      <c r="V114" s="26">
        <f>MEDIAN(V2:V112)</f>
        <v>0.23</v>
      </c>
    </row>
    <row r="115" spans="1:60" x14ac:dyDescent="0.15">
      <c r="AM115" s="23">
        <f ca="1">AM95:AM115</f>
        <v>0</v>
      </c>
    </row>
  </sheetData>
  <autoFilter ref="A1:AJ113" xr:uid="{BB21B32A-EBF6-E74E-BFB9-89EA32F06978}">
    <filterColumn colId="5">
      <filters>
        <filter val="Y"/>
      </filters>
    </filterColumn>
  </autoFilter>
  <phoneticPr fontId="1" type="noConversion"/>
  <dataValidations count="1">
    <dataValidation type="list" allowBlank="1" showInputMessage="1" showErrorMessage="1" sqref="L1:L1048576" xr:uid="{CE5C24DF-8894-4944-BFB0-D2F01D00A24C}">
      <formula1>"Yes, No"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C356-4ECC-4BFC-ABBB-E0016B139B76}">
  <dimension ref="B3:N175"/>
  <sheetViews>
    <sheetView topLeftCell="A40" zoomScale="120" zoomScaleNormal="120" workbookViewId="0">
      <selection activeCell="C58" sqref="C58"/>
    </sheetView>
  </sheetViews>
  <sheetFormatPr baseColWidth="10" defaultRowHeight="13" x14ac:dyDescent="0.15"/>
  <cols>
    <col min="2" max="2" width="23.1640625" customWidth="1"/>
    <col min="4" max="4" width="10.33203125" customWidth="1"/>
    <col min="7" max="7" width="29.5" customWidth="1"/>
    <col min="10" max="11" width="11.6640625" customWidth="1"/>
  </cols>
  <sheetData>
    <row r="3" spans="2:11" x14ac:dyDescent="0.15">
      <c r="G3" s="47" t="s">
        <v>760</v>
      </c>
      <c r="H3" s="53">
        <v>41974</v>
      </c>
    </row>
    <row r="4" spans="2:11" ht="14" x14ac:dyDescent="0.15">
      <c r="B4" s="46" t="s">
        <v>669</v>
      </c>
      <c r="C4" s="47">
        <v>112</v>
      </c>
      <c r="G4" s="47" t="s">
        <v>759</v>
      </c>
      <c r="H4" s="53">
        <v>37734</v>
      </c>
    </row>
    <row r="6" spans="2:11" x14ac:dyDescent="0.15">
      <c r="B6" s="47" t="s">
        <v>680</v>
      </c>
      <c r="C6" s="47" t="s">
        <v>681</v>
      </c>
      <c r="D6" s="47" t="s">
        <v>682</v>
      </c>
      <c r="E6" s="28"/>
    </row>
    <row r="7" spans="2:11" x14ac:dyDescent="0.15">
      <c r="B7" s="50" t="s">
        <v>68</v>
      </c>
      <c r="C7" s="50">
        <v>87</v>
      </c>
      <c r="D7" s="49">
        <f t="shared" ref="D7:D16" si="0">C7/C$4</f>
        <v>0.7767857142857143</v>
      </c>
      <c r="E7" s="27"/>
      <c r="G7" s="47" t="s">
        <v>687</v>
      </c>
      <c r="H7" s="47" t="s">
        <v>683</v>
      </c>
      <c r="I7" s="47" t="s">
        <v>684</v>
      </c>
    </row>
    <row r="8" spans="2:11" x14ac:dyDescent="0.15">
      <c r="B8" s="50" t="s">
        <v>671</v>
      </c>
      <c r="C8" s="50">
        <v>8</v>
      </c>
      <c r="D8" s="49">
        <f t="shared" si="0"/>
        <v>7.1428571428571425E-2</v>
      </c>
      <c r="E8" s="27"/>
      <c r="G8" s="50" t="s">
        <v>678</v>
      </c>
      <c r="H8" s="50">
        <v>49</v>
      </c>
      <c r="I8" s="49">
        <f>H8/C$4</f>
        <v>0.4375</v>
      </c>
    </row>
    <row r="9" spans="2:11" x14ac:dyDescent="0.15">
      <c r="B9" s="50" t="s">
        <v>96</v>
      </c>
      <c r="C9" s="50">
        <v>9</v>
      </c>
      <c r="D9" s="49">
        <f t="shared" si="0"/>
        <v>8.0357142857142863E-2</v>
      </c>
      <c r="E9" s="27"/>
      <c r="G9" s="50" t="s">
        <v>679</v>
      </c>
      <c r="H9" s="50">
        <v>63</v>
      </c>
      <c r="I9" s="49">
        <f>H9/C$4</f>
        <v>0.5625</v>
      </c>
    </row>
    <row r="10" spans="2:11" x14ac:dyDescent="0.15">
      <c r="B10" s="50" t="s">
        <v>272</v>
      </c>
      <c r="C10" s="50">
        <v>2</v>
      </c>
      <c r="D10" s="49">
        <f t="shared" si="0"/>
        <v>1.7857142857142856E-2</v>
      </c>
      <c r="E10" s="27"/>
      <c r="H10" s="26"/>
      <c r="I10" s="26"/>
      <c r="J10" s="26"/>
      <c r="K10" s="26"/>
    </row>
    <row r="11" spans="2:11" x14ac:dyDescent="0.15">
      <c r="B11" s="50" t="s">
        <v>763</v>
      </c>
      <c r="C11" s="50">
        <v>1</v>
      </c>
      <c r="D11" s="49">
        <f t="shared" si="0"/>
        <v>8.9285714285714281E-3</v>
      </c>
      <c r="E11" s="27"/>
    </row>
    <row r="12" spans="2:11" x14ac:dyDescent="0.15">
      <c r="B12" s="50" t="s">
        <v>673</v>
      </c>
      <c r="C12" s="50">
        <v>1</v>
      </c>
      <c r="D12" s="49">
        <f t="shared" si="0"/>
        <v>8.9285714285714281E-3</v>
      </c>
      <c r="E12" s="27"/>
      <c r="G12" s="47" t="s">
        <v>692</v>
      </c>
      <c r="H12" s="47" t="s">
        <v>696</v>
      </c>
      <c r="I12" s="47" t="s">
        <v>697</v>
      </c>
      <c r="J12" s="47" t="s">
        <v>686</v>
      </c>
      <c r="K12" s="47" t="s">
        <v>685</v>
      </c>
    </row>
    <row r="13" spans="2:11" x14ac:dyDescent="0.15">
      <c r="B13" s="50" t="s">
        <v>674</v>
      </c>
      <c r="C13" s="50">
        <v>1</v>
      </c>
      <c r="D13" s="49">
        <f t="shared" si="0"/>
        <v>8.9285714285714281E-3</v>
      </c>
      <c r="E13" s="27"/>
      <c r="G13" s="50" t="s">
        <v>678</v>
      </c>
      <c r="H13" s="50">
        <v>5</v>
      </c>
      <c r="I13" s="49">
        <f>H13/H8</f>
        <v>0.10204081632653061</v>
      </c>
      <c r="J13" s="50">
        <v>44</v>
      </c>
      <c r="K13" s="49">
        <f>J13/H8</f>
        <v>0.89795918367346939</v>
      </c>
    </row>
    <row r="14" spans="2:11" x14ac:dyDescent="0.15">
      <c r="B14" s="50" t="s">
        <v>676</v>
      </c>
      <c r="C14" s="50">
        <v>1</v>
      </c>
      <c r="D14" s="49">
        <f t="shared" si="0"/>
        <v>8.9285714285714281E-3</v>
      </c>
      <c r="E14" s="27"/>
      <c r="G14" s="50" t="s">
        <v>679</v>
      </c>
      <c r="H14" s="50">
        <v>8</v>
      </c>
      <c r="I14" s="49">
        <f>H14/H9</f>
        <v>0.12698412698412698</v>
      </c>
      <c r="J14" s="50">
        <v>55</v>
      </c>
      <c r="K14" s="49">
        <f>J14/H9</f>
        <v>0.87301587301587302</v>
      </c>
    </row>
    <row r="15" spans="2:11" x14ac:dyDescent="0.15">
      <c r="B15" s="50" t="s">
        <v>675</v>
      </c>
      <c r="C15" s="50">
        <v>1</v>
      </c>
      <c r="D15" s="49">
        <f t="shared" si="0"/>
        <v>8.9285714285714281E-3</v>
      </c>
      <c r="E15" s="27"/>
    </row>
    <row r="16" spans="2:11" x14ac:dyDescent="0.15">
      <c r="B16" s="50" t="s">
        <v>677</v>
      </c>
      <c r="C16" s="50">
        <v>1</v>
      </c>
      <c r="D16" s="49">
        <f t="shared" si="0"/>
        <v>8.9285714285714281E-3</v>
      </c>
    </row>
    <row r="17" spans="2:13" x14ac:dyDescent="0.15">
      <c r="D17" s="5"/>
      <c r="G17" s="26"/>
    </row>
    <row r="18" spans="2:13" x14ac:dyDescent="0.15">
      <c r="F18" s="9"/>
      <c r="G18" s="47" t="s">
        <v>698</v>
      </c>
      <c r="H18" s="47" t="s">
        <v>681</v>
      </c>
      <c r="I18" s="47" t="s">
        <v>682</v>
      </c>
    </row>
    <row r="19" spans="2:13" x14ac:dyDescent="0.15">
      <c r="B19" s="64" t="s">
        <v>764</v>
      </c>
      <c r="C19" s="64"/>
      <c r="D19" s="47" t="s">
        <v>681</v>
      </c>
      <c r="E19" s="47" t="s">
        <v>682</v>
      </c>
      <c r="G19" s="50" t="s">
        <v>699</v>
      </c>
      <c r="H19" s="50">
        <v>68</v>
      </c>
      <c r="I19" s="49">
        <f>H19/C$4</f>
        <v>0.6071428571428571</v>
      </c>
    </row>
    <row r="20" spans="2:13" x14ac:dyDescent="0.15">
      <c r="B20" s="48" t="s">
        <v>765</v>
      </c>
      <c r="C20" s="48" t="s">
        <v>768</v>
      </c>
      <c r="D20" s="50">
        <v>10</v>
      </c>
      <c r="E20" s="49">
        <f>D20/C$4</f>
        <v>8.9285714285714288E-2</v>
      </c>
      <c r="G20" s="48" t="s">
        <v>772</v>
      </c>
      <c r="H20" s="50">
        <v>14</v>
      </c>
      <c r="I20" s="49">
        <f>H20/C$4</f>
        <v>0.125</v>
      </c>
    </row>
    <row r="21" spans="2:13" x14ac:dyDescent="0.15">
      <c r="B21" s="48" t="s">
        <v>766</v>
      </c>
      <c r="C21" s="51" t="s">
        <v>769</v>
      </c>
      <c r="D21" s="50">
        <v>64</v>
      </c>
      <c r="E21" s="49">
        <f>D21/C$4</f>
        <v>0.5714285714285714</v>
      </c>
    </row>
    <row r="22" spans="2:13" x14ac:dyDescent="0.15">
      <c r="B22" s="48" t="s">
        <v>767</v>
      </c>
      <c r="C22" s="48" t="s">
        <v>770</v>
      </c>
      <c r="D22" s="50">
        <v>38</v>
      </c>
      <c r="E22" s="49">
        <f>D22/C4</f>
        <v>0.3392857142857143</v>
      </c>
      <c r="G22" s="47" t="s">
        <v>700</v>
      </c>
      <c r="H22" s="47" t="s">
        <v>681</v>
      </c>
      <c r="I22" s="47" t="s">
        <v>682</v>
      </c>
      <c r="J22" s="47" t="s">
        <v>691</v>
      </c>
      <c r="K22" s="47" t="s">
        <v>682</v>
      </c>
      <c r="L22" s="47" t="s">
        <v>794</v>
      </c>
      <c r="M22" s="47" t="s">
        <v>682</v>
      </c>
    </row>
    <row r="23" spans="2:13" x14ac:dyDescent="0.15">
      <c r="G23" s="48" t="s">
        <v>293</v>
      </c>
      <c r="H23" s="50">
        <v>9</v>
      </c>
      <c r="I23" s="49">
        <f>H23/C$4</f>
        <v>8.0357142857142863E-2</v>
      </c>
      <c r="J23" s="50">
        <v>6</v>
      </c>
      <c r="K23" s="49">
        <f>J23/H23</f>
        <v>0.66666666666666663</v>
      </c>
      <c r="L23" s="50">
        <v>3</v>
      </c>
      <c r="M23" s="49">
        <f>L23/H23</f>
        <v>0.33333333333333331</v>
      </c>
    </row>
    <row r="24" spans="2:13" x14ac:dyDescent="0.15">
      <c r="B24" s="52" t="s">
        <v>693</v>
      </c>
      <c r="C24" s="48" t="s">
        <v>694</v>
      </c>
      <c r="G24" s="48" t="s">
        <v>702</v>
      </c>
      <c r="H24" s="50">
        <v>9</v>
      </c>
      <c r="I24" s="49">
        <f t="shared" ref="I24:I30" si="1">H24/C$4</f>
        <v>8.0357142857142863E-2</v>
      </c>
      <c r="J24" s="50">
        <v>7</v>
      </c>
      <c r="K24" s="49">
        <f t="shared" ref="K24:K30" si="2">J24/H24</f>
        <v>0.77777777777777779</v>
      </c>
      <c r="L24" s="50">
        <v>2</v>
      </c>
      <c r="M24" s="49">
        <f t="shared" ref="M24:M30" si="3">L24/H24</f>
        <v>0.22222222222222221</v>
      </c>
    </row>
    <row r="25" spans="2:13" x14ac:dyDescent="0.15">
      <c r="B25" s="52" t="s">
        <v>690</v>
      </c>
      <c r="C25" s="48" t="s">
        <v>771</v>
      </c>
      <c r="G25" s="48" t="s">
        <v>704</v>
      </c>
      <c r="H25" s="50">
        <v>6</v>
      </c>
      <c r="I25" s="49">
        <f t="shared" si="1"/>
        <v>5.3571428571428568E-2</v>
      </c>
      <c r="J25" s="50">
        <v>1</v>
      </c>
      <c r="K25" s="49">
        <f t="shared" si="2"/>
        <v>0.16666666666666666</v>
      </c>
      <c r="L25" s="50">
        <v>5</v>
      </c>
      <c r="M25" s="49">
        <f t="shared" si="3"/>
        <v>0.83333333333333337</v>
      </c>
    </row>
    <row r="26" spans="2:13" x14ac:dyDescent="0.15">
      <c r="G26" s="48" t="s">
        <v>705</v>
      </c>
      <c r="H26" s="50">
        <v>4</v>
      </c>
      <c r="I26" s="49">
        <f t="shared" si="1"/>
        <v>3.5714285714285712E-2</v>
      </c>
      <c r="J26" s="50">
        <v>4</v>
      </c>
      <c r="K26" s="49">
        <f t="shared" si="2"/>
        <v>1</v>
      </c>
      <c r="L26" s="50">
        <v>0</v>
      </c>
      <c r="M26" s="49">
        <f t="shared" si="3"/>
        <v>0</v>
      </c>
    </row>
    <row r="27" spans="2:13" x14ac:dyDescent="0.15">
      <c r="G27" s="48" t="s">
        <v>703</v>
      </c>
      <c r="H27" s="50">
        <v>4</v>
      </c>
      <c r="I27" s="49">
        <f t="shared" si="1"/>
        <v>3.5714285714285712E-2</v>
      </c>
      <c r="J27" s="50">
        <v>3</v>
      </c>
      <c r="K27" s="49">
        <f t="shared" si="2"/>
        <v>0.75</v>
      </c>
      <c r="L27" s="50">
        <v>1</v>
      </c>
      <c r="M27" s="49">
        <f t="shared" si="3"/>
        <v>0.25</v>
      </c>
    </row>
    <row r="28" spans="2:13" x14ac:dyDescent="0.15">
      <c r="B28" s="47" t="s">
        <v>691</v>
      </c>
      <c r="C28" s="47" t="s">
        <v>681</v>
      </c>
      <c r="D28" s="47" t="s">
        <v>682</v>
      </c>
      <c r="G28" s="48" t="s">
        <v>701</v>
      </c>
      <c r="H28" s="50">
        <v>2</v>
      </c>
      <c r="I28" s="49">
        <f t="shared" si="1"/>
        <v>1.7857142857142856E-2</v>
      </c>
      <c r="J28" s="50">
        <v>2</v>
      </c>
      <c r="K28" s="49">
        <f t="shared" si="2"/>
        <v>1</v>
      </c>
      <c r="L28" s="50">
        <v>0</v>
      </c>
      <c r="M28" s="49">
        <f t="shared" si="3"/>
        <v>0</v>
      </c>
    </row>
    <row r="29" spans="2:13" x14ac:dyDescent="0.15">
      <c r="B29" s="48" t="s">
        <v>691</v>
      </c>
      <c r="C29" s="48">
        <v>81</v>
      </c>
      <c r="D29" s="49">
        <f>C29/C$4</f>
        <v>0.7232142857142857</v>
      </c>
      <c r="G29" s="48" t="s">
        <v>132</v>
      </c>
      <c r="H29" s="50">
        <v>2</v>
      </c>
      <c r="I29" s="49">
        <f t="shared" si="1"/>
        <v>1.7857142857142856E-2</v>
      </c>
      <c r="J29" s="50">
        <v>1</v>
      </c>
      <c r="K29" s="49">
        <f t="shared" si="2"/>
        <v>0.5</v>
      </c>
      <c r="L29" s="50">
        <v>1</v>
      </c>
      <c r="M29" s="49">
        <f t="shared" si="3"/>
        <v>0.5</v>
      </c>
    </row>
    <row r="30" spans="2:13" x14ac:dyDescent="0.15">
      <c r="B30" s="48" t="s">
        <v>695</v>
      </c>
      <c r="C30" s="48">
        <v>31</v>
      </c>
      <c r="D30" s="49">
        <f>C30/C$4</f>
        <v>0.2767857142857143</v>
      </c>
      <c r="G30" s="48" t="s">
        <v>803</v>
      </c>
      <c r="H30" s="50">
        <v>1</v>
      </c>
      <c r="I30" s="49">
        <f t="shared" si="1"/>
        <v>8.9285714285714281E-3</v>
      </c>
      <c r="J30" s="50">
        <v>1</v>
      </c>
      <c r="K30" s="49">
        <f t="shared" si="2"/>
        <v>1</v>
      </c>
      <c r="L30" s="50">
        <v>0</v>
      </c>
      <c r="M30" s="49">
        <f t="shared" si="3"/>
        <v>0</v>
      </c>
    </row>
    <row r="31" spans="2:13" x14ac:dyDescent="0.15">
      <c r="C31" s="9"/>
    </row>
    <row r="32" spans="2:13" x14ac:dyDescent="0.15">
      <c r="B32" s="47" t="s">
        <v>714</v>
      </c>
      <c r="C32" s="47" t="s">
        <v>681</v>
      </c>
      <c r="D32" s="47" t="s">
        <v>682</v>
      </c>
    </row>
    <row r="33" spans="2:10" x14ac:dyDescent="0.15">
      <c r="B33" s="48" t="s">
        <v>715</v>
      </c>
      <c r="C33" s="48">
        <v>4</v>
      </c>
      <c r="D33" s="49">
        <f>C33/85</f>
        <v>4.7058823529411764E-2</v>
      </c>
      <c r="G33" s="47" t="s">
        <v>723</v>
      </c>
      <c r="H33" s="47" t="s">
        <v>681</v>
      </c>
      <c r="I33" s="47" t="s">
        <v>682</v>
      </c>
    </row>
    <row r="34" spans="2:10" x14ac:dyDescent="0.15">
      <c r="B34" s="48" t="s">
        <v>716</v>
      </c>
      <c r="C34" s="48">
        <v>39</v>
      </c>
      <c r="D34" s="49">
        <f t="shared" ref="D34:D36" si="4">C34/85</f>
        <v>0.45882352941176469</v>
      </c>
      <c r="G34" s="48" t="s">
        <v>799</v>
      </c>
      <c r="H34" s="50">
        <v>46</v>
      </c>
      <c r="I34" s="49">
        <f>H34/C29</f>
        <v>0.5679012345679012</v>
      </c>
    </row>
    <row r="35" spans="2:10" x14ac:dyDescent="0.15">
      <c r="B35" s="48" t="s">
        <v>717</v>
      </c>
      <c r="C35" s="48">
        <v>23</v>
      </c>
      <c r="D35" s="49">
        <f t="shared" si="4"/>
        <v>0.27058823529411763</v>
      </c>
      <c r="G35" s="48" t="s">
        <v>85</v>
      </c>
      <c r="H35" s="50">
        <v>13</v>
      </c>
      <c r="I35" s="49">
        <f>H35/C29</f>
        <v>0.16049382716049382</v>
      </c>
    </row>
    <row r="36" spans="2:10" x14ac:dyDescent="0.15">
      <c r="B36" s="48" t="s">
        <v>718</v>
      </c>
      <c r="C36" s="48">
        <v>15</v>
      </c>
      <c r="D36" s="49">
        <f t="shared" si="4"/>
        <v>0.17647058823529413</v>
      </c>
      <c r="G36" s="48" t="s">
        <v>724</v>
      </c>
      <c r="H36" s="50">
        <v>19</v>
      </c>
      <c r="I36" s="49">
        <f>H36/C29</f>
        <v>0.23456790123456789</v>
      </c>
    </row>
    <row r="37" spans="2:10" x14ac:dyDescent="0.15">
      <c r="B37" s="33"/>
      <c r="C37" s="30"/>
      <c r="D37" s="31"/>
      <c r="G37" s="48" t="s">
        <v>800</v>
      </c>
      <c r="H37" s="50">
        <v>2</v>
      </c>
      <c r="I37" s="49">
        <f>H37/C29</f>
        <v>2.4691358024691357E-2</v>
      </c>
    </row>
    <row r="38" spans="2:10" x14ac:dyDescent="0.15">
      <c r="G38" s="48" t="s">
        <v>801</v>
      </c>
      <c r="H38" s="50">
        <v>1</v>
      </c>
      <c r="I38" s="49">
        <f>H38/C29</f>
        <v>1.2345679012345678E-2</v>
      </c>
      <c r="J38" s="5"/>
    </row>
    <row r="39" spans="2:10" x14ac:dyDescent="0.15">
      <c r="C39" s="9"/>
      <c r="G39" s="32"/>
      <c r="H39" s="9"/>
    </row>
    <row r="40" spans="2:10" x14ac:dyDescent="0.15">
      <c r="B40" s="47" t="s">
        <v>719</v>
      </c>
      <c r="C40" s="47" t="s">
        <v>681</v>
      </c>
      <c r="D40" s="47" t="s">
        <v>682</v>
      </c>
      <c r="G40" s="47" t="s">
        <v>729</v>
      </c>
      <c r="H40" s="47" t="s">
        <v>681</v>
      </c>
      <c r="I40" s="47" t="s">
        <v>682</v>
      </c>
    </row>
    <row r="41" spans="2:10" x14ac:dyDescent="0.15">
      <c r="B41" s="48" t="s">
        <v>726</v>
      </c>
      <c r="C41" s="48">
        <v>51</v>
      </c>
      <c r="D41" s="49">
        <f>C41/C$4</f>
        <v>0.45535714285714285</v>
      </c>
      <c r="G41" s="48" t="s">
        <v>731</v>
      </c>
      <c r="H41" s="48">
        <v>69</v>
      </c>
      <c r="I41" s="49">
        <f>H41/C$4</f>
        <v>0.6160714285714286</v>
      </c>
    </row>
    <row r="42" spans="2:10" x14ac:dyDescent="0.15">
      <c r="B42" s="48" t="s">
        <v>725</v>
      </c>
      <c r="C42" s="48">
        <v>24</v>
      </c>
      <c r="D42" s="49">
        <f t="shared" ref="D42" si="5">C42/C$4</f>
        <v>0.21428571428571427</v>
      </c>
      <c r="G42" s="48" t="s">
        <v>730</v>
      </c>
      <c r="H42" s="48">
        <v>43</v>
      </c>
      <c r="I42" s="49">
        <f>H42/C$4</f>
        <v>0.38392857142857145</v>
      </c>
      <c r="J42" s="5"/>
    </row>
    <row r="43" spans="2:10" x14ac:dyDescent="0.15">
      <c r="B43" s="48" t="s">
        <v>727</v>
      </c>
      <c r="C43" s="48">
        <v>37</v>
      </c>
      <c r="D43" s="49">
        <f>C43/C$4</f>
        <v>0.33035714285714285</v>
      </c>
      <c r="G43" s="32"/>
      <c r="H43" s="9"/>
    </row>
    <row r="44" spans="2:10" x14ac:dyDescent="0.15">
      <c r="B44" s="26"/>
      <c r="C44" s="32"/>
      <c r="D44" s="26"/>
      <c r="G44" s="47" t="s">
        <v>739</v>
      </c>
      <c r="H44" s="47" t="s">
        <v>681</v>
      </c>
      <c r="I44" s="47" t="s">
        <v>740</v>
      </c>
      <c r="J44" s="47" t="s">
        <v>741</v>
      </c>
    </row>
    <row r="45" spans="2:10" ht="70" customHeight="1" x14ac:dyDescent="0.15">
      <c r="B45" s="68" t="s">
        <v>787</v>
      </c>
      <c r="C45" s="69"/>
      <c r="D45" s="69"/>
      <c r="E45" s="70"/>
      <c r="G45" s="48" t="s">
        <v>732</v>
      </c>
      <c r="H45" s="48">
        <v>22</v>
      </c>
      <c r="I45" s="49">
        <f>H45/C$4</f>
        <v>0.19642857142857142</v>
      </c>
      <c r="J45" s="49">
        <f t="shared" ref="J45:J52" si="6">H45/H$42</f>
        <v>0.51162790697674421</v>
      </c>
    </row>
    <row r="46" spans="2:10" x14ac:dyDescent="0.15">
      <c r="B46" s="38"/>
      <c r="C46" s="38"/>
      <c r="D46" s="38"/>
      <c r="E46" s="38"/>
      <c r="G46" s="48" t="s">
        <v>733</v>
      </c>
      <c r="H46" s="48">
        <v>5</v>
      </c>
      <c r="I46" s="49">
        <f t="shared" ref="I46:I52" si="7">H46/C$4</f>
        <v>4.4642857142857144E-2</v>
      </c>
      <c r="J46" s="49">
        <f t="shared" si="6"/>
        <v>0.11627906976744186</v>
      </c>
    </row>
    <row r="47" spans="2:10" ht="13" customHeight="1" x14ac:dyDescent="0.15">
      <c r="G47" s="48" t="s">
        <v>734</v>
      </c>
      <c r="H47" s="48">
        <v>9</v>
      </c>
      <c r="I47" s="49">
        <f t="shared" si="7"/>
        <v>8.0357142857142863E-2</v>
      </c>
      <c r="J47" s="49">
        <f t="shared" si="6"/>
        <v>0.20930232558139536</v>
      </c>
    </row>
    <row r="48" spans="2:10" x14ac:dyDescent="0.15">
      <c r="B48" s="47" t="s">
        <v>728</v>
      </c>
      <c r="C48" s="47" t="s">
        <v>681</v>
      </c>
      <c r="D48" s="47" t="s">
        <v>682</v>
      </c>
      <c r="F48" s="26"/>
      <c r="G48" s="48" t="s">
        <v>735</v>
      </c>
      <c r="H48" s="48">
        <v>2</v>
      </c>
      <c r="I48" s="49">
        <f t="shared" si="7"/>
        <v>1.7857142857142856E-2</v>
      </c>
      <c r="J48" s="49">
        <f t="shared" si="6"/>
        <v>4.6511627906976744E-2</v>
      </c>
    </row>
    <row r="49" spans="2:10" x14ac:dyDescent="0.15">
      <c r="B49" s="50" t="s">
        <v>783</v>
      </c>
      <c r="C49" s="50">
        <v>51</v>
      </c>
      <c r="D49" s="49">
        <f>C49/C$4</f>
        <v>0.45535714285714285</v>
      </c>
      <c r="F49" s="26"/>
      <c r="G49" s="48" t="s">
        <v>736</v>
      </c>
      <c r="H49" s="48">
        <v>2</v>
      </c>
      <c r="I49" s="49">
        <f t="shared" si="7"/>
        <v>1.7857142857142856E-2</v>
      </c>
      <c r="J49" s="49">
        <f t="shared" si="6"/>
        <v>4.6511627906976744E-2</v>
      </c>
    </row>
    <row r="50" spans="2:10" x14ac:dyDescent="0.15">
      <c r="B50" s="50" t="s">
        <v>784</v>
      </c>
      <c r="C50" s="50">
        <v>61</v>
      </c>
      <c r="D50" s="49">
        <f>C50/C$4</f>
        <v>0.5446428571428571</v>
      </c>
      <c r="F50" s="26"/>
      <c r="G50" s="48" t="s">
        <v>737</v>
      </c>
      <c r="H50" s="48">
        <v>12</v>
      </c>
      <c r="I50" s="49">
        <f t="shared" si="7"/>
        <v>0.10714285714285714</v>
      </c>
      <c r="J50" s="49">
        <f t="shared" si="6"/>
        <v>0.27906976744186046</v>
      </c>
    </row>
    <row r="51" spans="2:10" x14ac:dyDescent="0.15">
      <c r="F51" s="26"/>
      <c r="G51" s="48" t="s">
        <v>738</v>
      </c>
      <c r="H51" s="48">
        <v>1</v>
      </c>
      <c r="I51" s="49">
        <f t="shared" si="7"/>
        <v>8.9285714285714281E-3</v>
      </c>
      <c r="J51" s="49">
        <f t="shared" si="6"/>
        <v>2.3255813953488372E-2</v>
      </c>
    </row>
    <row r="52" spans="2:10" x14ac:dyDescent="0.15">
      <c r="B52" s="65" t="s">
        <v>802</v>
      </c>
      <c r="C52" s="66"/>
      <c r="D52" s="67"/>
      <c r="F52" s="26"/>
      <c r="G52" s="48" t="s">
        <v>633</v>
      </c>
      <c r="H52" s="48">
        <v>4</v>
      </c>
      <c r="I52" s="49">
        <f t="shared" si="7"/>
        <v>3.5714285714285712E-2</v>
      </c>
      <c r="J52" s="49">
        <f t="shared" si="6"/>
        <v>9.3023255813953487E-2</v>
      </c>
    </row>
    <row r="53" spans="2:10" x14ac:dyDescent="0.15">
      <c r="B53" s="29" t="s">
        <v>762</v>
      </c>
      <c r="C53" s="29" t="s">
        <v>756</v>
      </c>
      <c r="D53" s="29" t="s">
        <v>164</v>
      </c>
      <c r="F53" s="26"/>
      <c r="G53" s="26"/>
      <c r="H53" s="9"/>
    </row>
    <row r="54" spans="2:10" x14ac:dyDescent="0.15">
      <c r="B54" s="33" t="s">
        <v>746</v>
      </c>
      <c r="C54" s="37">
        <v>0.43</v>
      </c>
      <c r="D54" s="37">
        <v>1.05</v>
      </c>
      <c r="F54" s="26"/>
      <c r="G54" s="26"/>
      <c r="H54" s="9"/>
    </row>
    <row r="55" spans="2:10" x14ac:dyDescent="0.15">
      <c r="B55" s="33" t="s">
        <v>747</v>
      </c>
      <c r="C55" s="37">
        <v>37.17</v>
      </c>
      <c r="D55" s="37">
        <v>30.42</v>
      </c>
      <c r="F55" s="26"/>
      <c r="G55" s="26"/>
      <c r="H55" s="9"/>
    </row>
    <row r="56" spans="2:10" x14ac:dyDescent="0.15">
      <c r="B56" s="33" t="s">
        <v>748</v>
      </c>
      <c r="C56" s="37">
        <v>61.13</v>
      </c>
      <c r="D56" s="37">
        <v>120</v>
      </c>
      <c r="F56" s="26"/>
      <c r="G56" s="26"/>
      <c r="H56" s="9"/>
    </row>
    <row r="57" spans="2:10" x14ac:dyDescent="0.15">
      <c r="B57" s="33" t="s">
        <v>749</v>
      </c>
      <c r="C57" s="37">
        <v>4.1100000000000003</v>
      </c>
      <c r="D57" s="37">
        <v>3.81</v>
      </c>
      <c r="F57" s="26"/>
      <c r="G57" s="26"/>
      <c r="H57" s="9"/>
    </row>
    <row r="58" spans="2:10" x14ac:dyDescent="0.15">
      <c r="B58" s="33" t="s">
        <v>750</v>
      </c>
      <c r="C58" s="37">
        <v>3.3</v>
      </c>
      <c r="D58" s="37">
        <v>3.78</v>
      </c>
      <c r="F58" s="26"/>
      <c r="G58" s="27"/>
      <c r="H58" s="9"/>
    </row>
    <row r="59" spans="2:10" x14ac:dyDescent="0.15">
      <c r="B59" s="33" t="s">
        <v>751</v>
      </c>
      <c r="C59" s="37">
        <v>7</v>
      </c>
      <c r="D59" s="37">
        <v>13.82</v>
      </c>
      <c r="F59" s="26"/>
      <c r="G59" s="27"/>
      <c r="H59" s="9"/>
    </row>
    <row r="60" spans="2:10" x14ac:dyDescent="0.15">
      <c r="B60" s="33" t="s">
        <v>752</v>
      </c>
      <c r="C60" s="37">
        <v>4.5599999999999996</v>
      </c>
      <c r="D60" s="37">
        <v>3.65</v>
      </c>
    </row>
    <row r="61" spans="2:10" x14ac:dyDescent="0.15">
      <c r="B61" s="33" t="s">
        <v>753</v>
      </c>
      <c r="C61" s="37">
        <v>3.34</v>
      </c>
      <c r="D61" s="37">
        <v>2.85</v>
      </c>
    </row>
    <row r="62" spans="2:10" x14ac:dyDescent="0.15">
      <c r="B62" s="33" t="s">
        <v>754</v>
      </c>
      <c r="C62" s="37">
        <v>8.15</v>
      </c>
      <c r="D62" s="37">
        <v>7.83</v>
      </c>
    </row>
    <row r="63" spans="2:10" x14ac:dyDescent="0.15">
      <c r="B63" s="33" t="s">
        <v>755</v>
      </c>
      <c r="C63" s="37">
        <v>1030</v>
      </c>
      <c r="D63" s="37">
        <v>1024.5</v>
      </c>
    </row>
    <row r="64" spans="2:10" x14ac:dyDescent="0.15">
      <c r="B64" s="33" t="s">
        <v>757</v>
      </c>
      <c r="C64" s="30">
        <v>8.39</v>
      </c>
      <c r="D64" s="37">
        <v>9.56</v>
      </c>
    </row>
    <row r="65" spans="2:10" x14ac:dyDescent="0.15">
      <c r="B65" s="33" t="s">
        <v>758</v>
      </c>
      <c r="C65" s="37">
        <v>138.13</v>
      </c>
      <c r="D65" s="37">
        <v>170</v>
      </c>
    </row>
    <row r="68" spans="2:10" x14ac:dyDescent="0.15">
      <c r="B68" s="47" t="s">
        <v>785</v>
      </c>
      <c r="C68" s="47" t="s">
        <v>681</v>
      </c>
      <c r="D68" s="47" t="s">
        <v>682</v>
      </c>
      <c r="F68" s="26"/>
    </row>
    <row r="69" spans="2:10" x14ac:dyDescent="0.15">
      <c r="B69" s="48" t="s">
        <v>691</v>
      </c>
      <c r="C69" s="48">
        <v>37</v>
      </c>
      <c r="D69" s="49">
        <f>C69/C$4</f>
        <v>0.33035714285714285</v>
      </c>
      <c r="F69" s="26"/>
    </row>
    <row r="70" spans="2:10" x14ac:dyDescent="0.15">
      <c r="B70" s="48" t="s">
        <v>695</v>
      </c>
      <c r="C70" s="48">
        <v>14</v>
      </c>
      <c r="D70" s="49">
        <f>C70/C$4</f>
        <v>0.125</v>
      </c>
      <c r="F70" s="26"/>
    </row>
    <row r="71" spans="2:10" x14ac:dyDescent="0.15">
      <c r="D71" s="26"/>
      <c r="F71" s="26"/>
    </row>
    <row r="72" spans="2:10" x14ac:dyDescent="0.15">
      <c r="B72" s="47" t="s">
        <v>784</v>
      </c>
      <c r="C72" s="47" t="s">
        <v>681</v>
      </c>
      <c r="D72" s="47" t="s">
        <v>682</v>
      </c>
      <c r="F72" s="26"/>
    </row>
    <row r="73" spans="2:10" x14ac:dyDescent="0.15">
      <c r="B73" s="48" t="s">
        <v>691</v>
      </c>
      <c r="C73" s="48">
        <v>44</v>
      </c>
      <c r="D73" s="49">
        <f>C73/C$4</f>
        <v>0.39285714285714285</v>
      </c>
      <c r="F73" s="26"/>
      <c r="G73" s="26"/>
      <c r="H73" s="9"/>
    </row>
    <row r="74" spans="2:10" x14ac:dyDescent="0.15">
      <c r="B74" s="48" t="s">
        <v>695</v>
      </c>
      <c r="C74" s="48">
        <v>17</v>
      </c>
      <c r="D74" s="49">
        <f>C74/C$4</f>
        <v>0.15178571428571427</v>
      </c>
      <c r="F74" s="26"/>
    </row>
    <row r="75" spans="2:10" x14ac:dyDescent="0.15">
      <c r="C75" s="54"/>
      <c r="D75" s="55"/>
      <c r="E75" s="64" t="s">
        <v>720</v>
      </c>
      <c r="F75" s="64"/>
      <c r="G75" s="64" t="s">
        <v>721</v>
      </c>
      <c r="H75" s="64"/>
      <c r="I75" s="47" t="s">
        <v>722</v>
      </c>
      <c r="J75" s="47"/>
    </row>
    <row r="76" spans="2:10" x14ac:dyDescent="0.15">
      <c r="B76" s="47" t="s">
        <v>788</v>
      </c>
      <c r="C76" s="47" t="s">
        <v>681</v>
      </c>
      <c r="D76" s="47" t="s">
        <v>682</v>
      </c>
      <c r="E76" s="47" t="s">
        <v>681</v>
      </c>
      <c r="F76" s="47" t="s">
        <v>682</v>
      </c>
      <c r="G76" s="47" t="s">
        <v>681</v>
      </c>
      <c r="H76" s="47" t="s">
        <v>682</v>
      </c>
      <c r="I76" s="47" t="s">
        <v>681</v>
      </c>
      <c r="J76" s="47" t="s">
        <v>682</v>
      </c>
    </row>
    <row r="77" spans="2:10" x14ac:dyDescent="0.15">
      <c r="B77" s="48" t="s">
        <v>715</v>
      </c>
      <c r="C77" s="48">
        <v>2</v>
      </c>
      <c r="D77" s="49">
        <f>C77/85</f>
        <v>2.3529411764705882E-2</v>
      </c>
      <c r="E77" s="48">
        <v>2</v>
      </c>
      <c r="F77" s="49">
        <f>E77/85</f>
        <v>2.3529411764705882E-2</v>
      </c>
      <c r="G77" s="48">
        <v>0</v>
      </c>
      <c r="H77" s="49">
        <f>G77/85</f>
        <v>0</v>
      </c>
      <c r="I77" s="48">
        <v>0</v>
      </c>
      <c r="J77" s="49">
        <f>I77/85</f>
        <v>0</v>
      </c>
    </row>
    <row r="78" spans="2:10" x14ac:dyDescent="0.15">
      <c r="B78" s="48" t="s">
        <v>716</v>
      </c>
      <c r="C78" s="48">
        <v>24</v>
      </c>
      <c r="D78" s="49">
        <f t="shared" ref="D78:D80" si="8">C78/85</f>
        <v>0.28235294117647058</v>
      </c>
      <c r="E78" s="48">
        <v>15</v>
      </c>
      <c r="F78" s="49">
        <f t="shared" ref="F78:F80" si="9">E78/85</f>
        <v>0.17647058823529413</v>
      </c>
      <c r="G78" s="48">
        <v>4</v>
      </c>
      <c r="H78" s="49">
        <f t="shared" ref="H78:H80" si="10">G78/85</f>
        <v>4.7058823529411764E-2</v>
      </c>
      <c r="I78" s="48">
        <v>5</v>
      </c>
      <c r="J78" s="49">
        <f>I78/85</f>
        <v>5.8823529411764705E-2</v>
      </c>
    </row>
    <row r="79" spans="2:10" x14ac:dyDescent="0.15">
      <c r="B79" s="48" t="s">
        <v>717</v>
      </c>
      <c r="C79" s="48">
        <v>11</v>
      </c>
      <c r="D79" s="49">
        <f t="shared" si="8"/>
        <v>0.12941176470588237</v>
      </c>
      <c r="E79" s="48">
        <v>4</v>
      </c>
      <c r="F79" s="49">
        <f t="shared" si="9"/>
        <v>4.7058823529411764E-2</v>
      </c>
      <c r="G79" s="48">
        <v>2</v>
      </c>
      <c r="H79" s="49">
        <f t="shared" si="10"/>
        <v>2.3529411764705882E-2</v>
      </c>
      <c r="I79" s="48">
        <v>5</v>
      </c>
      <c r="J79" s="49">
        <f>I79/85</f>
        <v>5.8823529411764705E-2</v>
      </c>
    </row>
    <row r="80" spans="2:10" x14ac:dyDescent="0.15">
      <c r="B80" s="48" t="s">
        <v>718</v>
      </c>
      <c r="C80" s="48">
        <v>0</v>
      </c>
      <c r="D80" s="49">
        <f t="shared" si="8"/>
        <v>0</v>
      </c>
      <c r="E80" s="48">
        <v>0</v>
      </c>
      <c r="F80" s="49">
        <f t="shared" si="9"/>
        <v>0</v>
      </c>
      <c r="G80" s="48">
        <v>0</v>
      </c>
      <c r="H80" s="49">
        <f t="shared" si="10"/>
        <v>0</v>
      </c>
      <c r="I80" s="48">
        <v>0</v>
      </c>
      <c r="J80" s="49">
        <f>I80/85</f>
        <v>0</v>
      </c>
    </row>
    <row r="81" spans="2:12" x14ac:dyDescent="0.15">
      <c r="B81" s="56"/>
      <c r="C81" s="56"/>
      <c r="D81" s="57"/>
      <c r="E81" s="64" t="s">
        <v>720</v>
      </c>
      <c r="F81" s="64"/>
      <c r="G81" s="47" t="s">
        <v>721</v>
      </c>
      <c r="H81" s="47"/>
      <c r="I81" s="47" t="s">
        <v>722</v>
      </c>
      <c r="J81" s="47"/>
    </row>
    <row r="82" spans="2:12" x14ac:dyDescent="0.15">
      <c r="B82" s="47" t="s">
        <v>786</v>
      </c>
      <c r="C82" s="47" t="s">
        <v>681</v>
      </c>
      <c r="D82" s="47" t="s">
        <v>682</v>
      </c>
      <c r="E82" s="47" t="s">
        <v>681</v>
      </c>
      <c r="F82" s="47" t="s">
        <v>682</v>
      </c>
      <c r="G82" s="47" t="s">
        <v>681</v>
      </c>
      <c r="H82" s="47" t="s">
        <v>682</v>
      </c>
      <c r="I82" s="47" t="s">
        <v>681</v>
      </c>
      <c r="J82" s="47" t="s">
        <v>682</v>
      </c>
    </row>
    <row r="83" spans="2:12" x14ac:dyDescent="0.15">
      <c r="B83" s="48" t="s">
        <v>715</v>
      </c>
      <c r="C83" s="48">
        <v>2</v>
      </c>
      <c r="D83" s="49">
        <f>C83/85</f>
        <v>2.3529411764705882E-2</v>
      </c>
      <c r="E83" s="48">
        <v>1</v>
      </c>
      <c r="F83" s="49">
        <f>E83/85</f>
        <v>1.1764705882352941E-2</v>
      </c>
      <c r="G83" s="48">
        <v>0</v>
      </c>
      <c r="H83" s="49">
        <f>G83/85</f>
        <v>0</v>
      </c>
      <c r="I83" s="48">
        <v>1</v>
      </c>
      <c r="J83" s="49">
        <f>I83/85</f>
        <v>1.1764705882352941E-2</v>
      </c>
    </row>
    <row r="84" spans="2:12" x14ac:dyDescent="0.15">
      <c r="B84" s="48" t="s">
        <v>716</v>
      </c>
      <c r="C84" s="48">
        <v>15</v>
      </c>
      <c r="D84" s="49">
        <f t="shared" ref="D84:D86" si="11">C84/85</f>
        <v>0.17647058823529413</v>
      </c>
      <c r="E84" s="48">
        <v>6</v>
      </c>
      <c r="F84" s="49">
        <f t="shared" ref="F84:F86" si="12">E84/85</f>
        <v>7.0588235294117646E-2</v>
      </c>
      <c r="G84" s="48">
        <v>2</v>
      </c>
      <c r="H84" s="49">
        <f t="shared" ref="H84:H86" si="13">G84/85</f>
        <v>2.3529411764705882E-2</v>
      </c>
      <c r="I84" s="48">
        <v>7</v>
      </c>
      <c r="J84" s="49">
        <f>I84/85</f>
        <v>8.2352941176470587E-2</v>
      </c>
    </row>
    <row r="85" spans="2:12" x14ac:dyDescent="0.15">
      <c r="B85" s="48" t="s">
        <v>717</v>
      </c>
      <c r="C85" s="48">
        <v>12</v>
      </c>
      <c r="D85" s="49">
        <f t="shared" si="11"/>
        <v>0.14117647058823529</v>
      </c>
      <c r="E85" s="48">
        <v>4</v>
      </c>
      <c r="F85" s="49">
        <f t="shared" si="12"/>
        <v>4.7058823529411764E-2</v>
      </c>
      <c r="G85" s="48">
        <v>1</v>
      </c>
      <c r="H85" s="49">
        <f t="shared" si="13"/>
        <v>1.1764705882352941E-2</v>
      </c>
      <c r="I85" s="48">
        <v>7</v>
      </c>
      <c r="J85" s="49">
        <f>I85/85</f>
        <v>8.2352941176470587E-2</v>
      </c>
    </row>
    <row r="86" spans="2:12" x14ac:dyDescent="0.15">
      <c r="B86" s="48" t="s">
        <v>718</v>
      </c>
      <c r="C86" s="48">
        <v>15</v>
      </c>
      <c r="D86" s="49">
        <f t="shared" si="11"/>
        <v>0.17647058823529413</v>
      </c>
      <c r="E86" s="48">
        <v>2</v>
      </c>
      <c r="F86" s="49">
        <f t="shared" si="12"/>
        <v>2.3529411764705882E-2</v>
      </c>
      <c r="G86" s="48">
        <v>6</v>
      </c>
      <c r="H86" s="49">
        <f t="shared" si="13"/>
        <v>7.0588235294117646E-2</v>
      </c>
      <c r="I86" s="48">
        <v>7</v>
      </c>
      <c r="J86" s="49">
        <f>I86/85</f>
        <v>8.2352941176470587E-2</v>
      </c>
    </row>
    <row r="87" spans="2:12" x14ac:dyDescent="0.15">
      <c r="D87" s="26"/>
    </row>
    <row r="88" spans="2:12" x14ac:dyDescent="0.15">
      <c r="C88" s="26"/>
      <c r="D88" s="26"/>
      <c r="E88" s="9"/>
    </row>
    <row r="89" spans="2:12" x14ac:dyDescent="0.15">
      <c r="C89" s="26"/>
      <c r="D89" s="56"/>
      <c r="E89" s="64" t="s">
        <v>720</v>
      </c>
      <c r="F89" s="64"/>
      <c r="G89" s="62" t="s">
        <v>721</v>
      </c>
      <c r="H89" s="63"/>
      <c r="I89" s="59" t="s">
        <v>722</v>
      </c>
      <c r="J89" s="60"/>
      <c r="K89" s="62" t="s">
        <v>789</v>
      </c>
      <c r="L89" s="63"/>
    </row>
    <row r="90" spans="2:12" x14ac:dyDescent="0.15">
      <c r="B90" s="9"/>
      <c r="C90" s="26"/>
      <c r="D90" s="48" t="s">
        <v>745</v>
      </c>
      <c r="E90" s="50">
        <v>30</v>
      </c>
      <c r="F90" s="49">
        <f>E90/C$105</f>
        <v>0.58823529411764708</v>
      </c>
      <c r="G90" s="50">
        <v>9</v>
      </c>
      <c r="H90" s="49">
        <f>G90/E$105</f>
        <v>0.42857142857142855</v>
      </c>
      <c r="I90" s="50">
        <v>12</v>
      </c>
      <c r="J90" s="58">
        <f>I90/G$105</f>
        <v>0.29268292682926828</v>
      </c>
      <c r="K90" s="50">
        <v>51</v>
      </c>
      <c r="L90" s="58">
        <f>K90/98</f>
        <v>0.52040816326530615</v>
      </c>
    </row>
    <row r="91" spans="2:12" x14ac:dyDescent="0.15">
      <c r="C91" s="26"/>
      <c r="G91" s="40"/>
    </row>
    <row r="92" spans="2:12" x14ac:dyDescent="0.15">
      <c r="C92" s="26"/>
      <c r="D92" s="26"/>
      <c r="E92" s="39"/>
      <c r="F92" s="40"/>
      <c r="G92" s="40"/>
    </row>
    <row r="93" spans="2:12" x14ac:dyDescent="0.15">
      <c r="C93" s="26"/>
      <c r="D93" s="26"/>
      <c r="E93" s="39"/>
      <c r="F93" s="40"/>
      <c r="G93" s="40"/>
    </row>
    <row r="94" spans="2:12" x14ac:dyDescent="0.15">
      <c r="C94" s="26"/>
      <c r="D94" s="26"/>
      <c r="E94" s="39"/>
      <c r="F94" s="40"/>
      <c r="G94" s="26"/>
      <c r="H94" s="39"/>
      <c r="I94" s="40"/>
    </row>
    <row r="95" spans="2:12" x14ac:dyDescent="0.15">
      <c r="C95" s="26"/>
      <c r="D95" s="26"/>
      <c r="E95" s="39"/>
      <c r="F95" s="40"/>
      <c r="G95" s="26"/>
      <c r="H95" s="9"/>
    </row>
    <row r="96" spans="2:12" x14ac:dyDescent="0.15">
      <c r="B96" s="57"/>
      <c r="C96" s="64" t="s">
        <v>720</v>
      </c>
      <c r="D96" s="64"/>
      <c r="E96" s="59" t="s">
        <v>721</v>
      </c>
      <c r="F96" s="60"/>
      <c r="G96" s="59" t="s">
        <v>722</v>
      </c>
      <c r="H96" s="60"/>
      <c r="I96" s="62" t="s">
        <v>789</v>
      </c>
      <c r="J96" s="63"/>
    </row>
    <row r="97" spans="2:14" x14ac:dyDescent="0.15">
      <c r="B97" s="47" t="s">
        <v>728</v>
      </c>
      <c r="C97" s="47" t="s">
        <v>681</v>
      </c>
      <c r="D97" s="47" t="s">
        <v>682</v>
      </c>
      <c r="E97" s="47" t="s">
        <v>681</v>
      </c>
      <c r="F97" s="47" t="s">
        <v>682</v>
      </c>
      <c r="G97" s="47" t="s">
        <v>681</v>
      </c>
      <c r="H97" s="47" t="s">
        <v>682</v>
      </c>
      <c r="I97" s="47" t="s">
        <v>681</v>
      </c>
      <c r="J97" s="47" t="s">
        <v>682</v>
      </c>
    </row>
    <row r="98" spans="2:14" x14ac:dyDescent="0.15">
      <c r="B98" s="48" t="s">
        <v>792</v>
      </c>
      <c r="C98" s="50">
        <v>3</v>
      </c>
      <c r="D98" s="49">
        <f t="shared" ref="D98:D104" si="14">C98/C$105</f>
        <v>5.8823529411764705E-2</v>
      </c>
      <c r="E98" s="50">
        <v>3</v>
      </c>
      <c r="F98" s="49">
        <f t="shared" ref="F98:F104" si="15">E98/E$105</f>
        <v>0.14285714285714285</v>
      </c>
      <c r="G98" s="50">
        <v>7</v>
      </c>
      <c r="H98" s="58">
        <f t="shared" ref="H98:H104" si="16">G98/G$105</f>
        <v>0.17073170731707318</v>
      </c>
      <c r="I98" s="50">
        <v>13</v>
      </c>
      <c r="J98" s="58">
        <f>I98/J105</f>
        <v>0.21311475409836064</v>
      </c>
    </row>
    <row r="99" spans="2:14" x14ac:dyDescent="0.15">
      <c r="B99" s="48" t="s">
        <v>742</v>
      </c>
      <c r="C99" s="50">
        <v>5</v>
      </c>
      <c r="D99" s="49">
        <f t="shared" si="14"/>
        <v>9.8039215686274508E-2</v>
      </c>
      <c r="E99" s="50">
        <v>1</v>
      </c>
      <c r="F99" s="49">
        <f t="shared" si="15"/>
        <v>4.7619047619047616E-2</v>
      </c>
      <c r="G99" s="50">
        <v>6</v>
      </c>
      <c r="H99" s="58">
        <f t="shared" si="16"/>
        <v>0.14634146341463414</v>
      </c>
      <c r="I99" s="50">
        <v>12</v>
      </c>
      <c r="J99" s="58">
        <f>I99/J105</f>
        <v>0.19672131147540983</v>
      </c>
    </row>
    <row r="100" spans="2:14" x14ac:dyDescent="0.15">
      <c r="B100" s="48" t="s">
        <v>743</v>
      </c>
      <c r="C100" s="50">
        <v>3</v>
      </c>
      <c r="D100" s="49">
        <f t="shared" si="14"/>
        <v>5.8823529411764705E-2</v>
      </c>
      <c r="E100" s="50">
        <v>7</v>
      </c>
      <c r="F100" s="49">
        <f t="shared" si="15"/>
        <v>0.33333333333333331</v>
      </c>
      <c r="G100" s="50">
        <v>8</v>
      </c>
      <c r="H100" s="58">
        <f t="shared" si="16"/>
        <v>0.1951219512195122</v>
      </c>
      <c r="I100" s="50">
        <v>18</v>
      </c>
      <c r="J100" s="58">
        <f>I100/J105</f>
        <v>0.29508196721311475</v>
      </c>
      <c r="K100" s="26"/>
      <c r="L100" s="26"/>
      <c r="M100" s="26"/>
    </row>
    <row r="101" spans="2:14" x14ac:dyDescent="0.15">
      <c r="B101" s="48" t="s">
        <v>744</v>
      </c>
      <c r="C101" s="50">
        <v>4</v>
      </c>
      <c r="D101" s="49">
        <f t="shared" si="14"/>
        <v>7.8431372549019607E-2</v>
      </c>
      <c r="E101" s="50">
        <v>8</v>
      </c>
      <c r="F101" s="49">
        <f t="shared" si="15"/>
        <v>0.38095238095238093</v>
      </c>
      <c r="G101" s="50">
        <v>7</v>
      </c>
      <c r="H101" s="58">
        <f t="shared" si="16"/>
        <v>0.17073170731707318</v>
      </c>
      <c r="I101" s="50">
        <v>19</v>
      </c>
      <c r="J101" s="58">
        <f>I101/J105</f>
        <v>0.31147540983606559</v>
      </c>
      <c r="K101" s="39"/>
      <c r="L101" s="39"/>
      <c r="M101" s="39"/>
    </row>
    <row r="102" spans="2:14" x14ac:dyDescent="0.15">
      <c r="B102" s="48" t="s">
        <v>790</v>
      </c>
      <c r="C102" s="48">
        <v>9</v>
      </c>
      <c r="D102" s="49">
        <f t="shared" si="14"/>
        <v>0.17647058823529413</v>
      </c>
      <c r="E102" s="50">
        <v>5</v>
      </c>
      <c r="F102" s="49">
        <f t="shared" si="15"/>
        <v>0.23809523809523808</v>
      </c>
      <c r="G102" s="50">
        <v>9</v>
      </c>
      <c r="H102" s="58">
        <f t="shared" si="16"/>
        <v>0.21951219512195122</v>
      </c>
      <c r="I102" s="50">
        <v>23</v>
      </c>
      <c r="J102" s="58">
        <f>I102/J105</f>
        <v>0.37704918032786883</v>
      </c>
      <c r="K102" s="40"/>
      <c r="L102" s="40"/>
      <c r="M102" s="40"/>
    </row>
    <row r="103" spans="2:14" x14ac:dyDescent="0.15">
      <c r="B103" s="48" t="s">
        <v>791</v>
      </c>
      <c r="C103" s="50">
        <v>0</v>
      </c>
      <c r="D103" s="49">
        <f t="shared" si="14"/>
        <v>0</v>
      </c>
      <c r="E103" s="50">
        <v>1</v>
      </c>
      <c r="F103" s="49">
        <f t="shared" si="15"/>
        <v>4.7619047619047616E-2</v>
      </c>
      <c r="G103" s="50">
        <v>1</v>
      </c>
      <c r="H103" s="58">
        <f t="shared" si="16"/>
        <v>2.4390243902439025E-2</v>
      </c>
      <c r="I103" s="50">
        <v>2</v>
      </c>
      <c r="J103" s="58">
        <f>I103/J105</f>
        <v>3.2786885245901641E-2</v>
      </c>
      <c r="K103" s="40"/>
      <c r="L103" s="40"/>
      <c r="M103" s="40"/>
    </row>
    <row r="104" spans="2:14" x14ac:dyDescent="0.15">
      <c r="B104" s="48" t="s">
        <v>793</v>
      </c>
      <c r="C104" s="50">
        <v>2</v>
      </c>
      <c r="D104" s="49">
        <f t="shared" si="14"/>
        <v>3.9215686274509803E-2</v>
      </c>
      <c r="E104" s="50">
        <v>0</v>
      </c>
      <c r="F104" s="49">
        <f t="shared" si="15"/>
        <v>0</v>
      </c>
      <c r="G104" s="50">
        <v>1</v>
      </c>
      <c r="H104" s="58">
        <f t="shared" si="16"/>
        <v>2.4390243902439025E-2</v>
      </c>
      <c r="I104" s="50">
        <v>3</v>
      </c>
      <c r="J104" s="58">
        <f>I104/J105</f>
        <v>4.9180327868852458E-2</v>
      </c>
    </row>
    <row r="105" spans="2:14" x14ac:dyDescent="0.15">
      <c r="B105" s="26"/>
      <c r="C105" s="9">
        <v>51</v>
      </c>
      <c r="E105">
        <v>21</v>
      </c>
      <c r="G105">
        <v>41</v>
      </c>
      <c r="J105">
        <v>61</v>
      </c>
    </row>
    <row r="106" spans="2:14" x14ac:dyDescent="0.15">
      <c r="D106" s="26"/>
      <c r="F106" s="26"/>
      <c r="G106" s="26"/>
      <c r="H106" s="39"/>
    </row>
    <row r="107" spans="2:14" x14ac:dyDescent="0.15">
      <c r="D107" s="26"/>
      <c r="F107" s="26"/>
      <c r="G107" s="26"/>
      <c r="H107" s="39"/>
    </row>
    <row r="108" spans="2:14" x14ac:dyDescent="0.15">
      <c r="D108" s="26"/>
      <c r="F108" s="26"/>
      <c r="G108" s="26"/>
      <c r="H108" s="39"/>
    </row>
    <row r="109" spans="2:14" x14ac:dyDescent="0.15">
      <c r="D109" s="26"/>
      <c r="F109" s="26"/>
      <c r="G109" s="26"/>
      <c r="H109" s="39"/>
    </row>
    <row r="110" spans="2:14" x14ac:dyDescent="0.15">
      <c r="D110" s="26"/>
      <c r="F110" s="26"/>
      <c r="G110" s="26"/>
      <c r="H110" s="9"/>
    </row>
    <row r="111" spans="2:14" x14ac:dyDescent="0.15">
      <c r="D111" s="26"/>
      <c r="F111" s="26"/>
      <c r="G111" s="26"/>
      <c r="H111" s="9"/>
    </row>
    <row r="112" spans="2:14" x14ac:dyDescent="0.15">
      <c r="D112" s="26"/>
      <c r="F112" s="26"/>
      <c r="N112" s="26"/>
    </row>
    <row r="113" spans="4:14" x14ac:dyDescent="0.15">
      <c r="D113" s="26"/>
      <c r="F113" s="26"/>
      <c r="N113" s="39"/>
    </row>
    <row r="114" spans="4:14" x14ac:dyDescent="0.15">
      <c r="D114" s="26"/>
      <c r="F114" s="26"/>
      <c r="G114" s="26"/>
      <c r="H114" s="9"/>
      <c r="N114" s="40"/>
    </row>
    <row r="115" spans="4:14" x14ac:dyDescent="0.15">
      <c r="D115" s="26"/>
      <c r="F115" s="26"/>
      <c r="G115" s="26"/>
      <c r="H115" s="9"/>
      <c r="N115" s="40"/>
    </row>
    <row r="116" spans="4:14" x14ac:dyDescent="0.15">
      <c r="D116" s="26"/>
      <c r="F116" s="26"/>
      <c r="G116" s="26"/>
      <c r="H116" s="9"/>
    </row>
    <row r="117" spans="4:14" x14ac:dyDescent="0.15">
      <c r="D117" s="26"/>
      <c r="F117" s="26"/>
      <c r="G117" s="26"/>
      <c r="H117" s="9"/>
    </row>
    <row r="118" spans="4:14" x14ac:dyDescent="0.15">
      <c r="D118" s="26"/>
      <c r="F118" s="26"/>
      <c r="G118" s="26"/>
      <c r="H118" s="9"/>
    </row>
    <row r="119" spans="4:14" x14ac:dyDescent="0.15">
      <c r="D119" s="26"/>
      <c r="F119" s="26"/>
      <c r="G119" s="26"/>
      <c r="H119" s="9"/>
    </row>
    <row r="120" spans="4:14" x14ac:dyDescent="0.15">
      <c r="D120" s="26"/>
      <c r="F120" s="26"/>
      <c r="G120" s="26"/>
      <c r="H120" s="9"/>
    </row>
    <row r="121" spans="4:14" x14ac:dyDescent="0.15">
      <c r="D121" s="26"/>
      <c r="F121" s="26"/>
      <c r="G121" s="26"/>
      <c r="H121" s="9"/>
    </row>
    <row r="122" spans="4:14" x14ac:dyDescent="0.15">
      <c r="D122" s="26"/>
      <c r="F122" s="26"/>
      <c r="G122" s="26"/>
      <c r="H122" s="9"/>
    </row>
    <row r="123" spans="4:14" x14ac:dyDescent="0.15">
      <c r="D123" s="26"/>
      <c r="F123" s="26"/>
      <c r="G123" s="26"/>
      <c r="H123" s="9"/>
    </row>
    <row r="124" spans="4:14" x14ac:dyDescent="0.15">
      <c r="D124" s="26"/>
      <c r="F124" s="26"/>
      <c r="G124" s="26"/>
      <c r="H124" s="9"/>
    </row>
    <row r="125" spans="4:14" x14ac:dyDescent="0.15">
      <c r="D125" s="26"/>
      <c r="F125" s="26"/>
      <c r="G125" s="26"/>
      <c r="H125" s="9"/>
    </row>
    <row r="126" spans="4:14" x14ac:dyDescent="0.15">
      <c r="D126" s="26"/>
      <c r="F126" s="26"/>
      <c r="G126" s="26"/>
      <c r="H126" s="9"/>
    </row>
    <row r="127" spans="4:14" x14ac:dyDescent="0.15">
      <c r="G127" s="26"/>
      <c r="H127" s="9"/>
    </row>
    <row r="129" spans="2:6" x14ac:dyDescent="0.15">
      <c r="D129" s="26"/>
      <c r="F129" s="26"/>
    </row>
    <row r="130" spans="2:6" x14ac:dyDescent="0.15">
      <c r="C130" s="8"/>
      <c r="D130" s="26"/>
      <c r="F130" s="26"/>
    </row>
    <row r="131" spans="2:6" x14ac:dyDescent="0.15">
      <c r="D131" s="26"/>
      <c r="F131" s="26"/>
    </row>
    <row r="132" spans="2:6" x14ac:dyDescent="0.15">
      <c r="D132" s="26"/>
      <c r="F132" s="26"/>
    </row>
    <row r="133" spans="2:6" x14ac:dyDescent="0.15">
      <c r="D133" s="26"/>
      <c r="F133" s="26"/>
    </row>
    <row r="134" spans="2:6" x14ac:dyDescent="0.15">
      <c r="D134" s="26"/>
      <c r="F134" s="26"/>
    </row>
    <row r="135" spans="2:6" x14ac:dyDescent="0.15">
      <c r="D135" s="26"/>
      <c r="F135" s="26"/>
    </row>
    <row r="136" spans="2:6" x14ac:dyDescent="0.15">
      <c r="D136" s="26"/>
      <c r="F136" s="26"/>
    </row>
    <row r="137" spans="2:6" x14ac:dyDescent="0.15">
      <c r="B137" s="9"/>
      <c r="D137" s="26"/>
      <c r="F137" s="26"/>
    </row>
    <row r="138" spans="2:6" x14ac:dyDescent="0.15">
      <c r="B138" s="9"/>
      <c r="D138" s="26"/>
      <c r="F138" s="26"/>
    </row>
    <row r="139" spans="2:6" x14ac:dyDescent="0.15">
      <c r="B139" s="9"/>
      <c r="D139" s="26"/>
      <c r="F139" s="26"/>
    </row>
    <row r="140" spans="2:6" x14ac:dyDescent="0.15">
      <c r="B140" s="9"/>
      <c r="D140" s="26"/>
      <c r="F140" s="26"/>
    </row>
    <row r="141" spans="2:6" x14ac:dyDescent="0.15">
      <c r="B141" s="12"/>
      <c r="D141" s="26"/>
      <c r="F141" s="26"/>
    </row>
    <row r="142" spans="2:6" x14ac:dyDescent="0.15">
      <c r="B142" s="9"/>
      <c r="D142" s="26"/>
      <c r="F142" s="26"/>
    </row>
    <row r="143" spans="2:6" x14ac:dyDescent="0.15">
      <c r="B143" s="9"/>
      <c r="D143" s="26"/>
      <c r="F143" s="26"/>
    </row>
    <row r="144" spans="2:6" x14ac:dyDescent="0.15">
      <c r="B144" s="9"/>
      <c r="D144" s="26"/>
      <c r="F144" s="26"/>
    </row>
    <row r="145" spans="2:6" x14ac:dyDescent="0.15">
      <c r="B145" s="9"/>
      <c r="D145" s="26"/>
      <c r="F145" s="26"/>
    </row>
    <row r="146" spans="2:6" x14ac:dyDescent="0.15">
      <c r="B146" s="9"/>
      <c r="D146" s="26"/>
      <c r="F146" s="26"/>
    </row>
    <row r="147" spans="2:6" x14ac:dyDescent="0.15">
      <c r="B147" s="9"/>
      <c r="D147" s="26"/>
      <c r="F147" s="26"/>
    </row>
    <row r="148" spans="2:6" x14ac:dyDescent="0.15">
      <c r="D148" s="26"/>
      <c r="F148" s="26"/>
    </row>
    <row r="149" spans="2:6" x14ac:dyDescent="0.15">
      <c r="D149" s="26"/>
    </row>
    <row r="150" spans="2:6" x14ac:dyDescent="0.15">
      <c r="D150" s="26"/>
    </row>
    <row r="151" spans="2:6" x14ac:dyDescent="0.15">
      <c r="D151" s="26"/>
    </row>
    <row r="152" spans="2:6" x14ac:dyDescent="0.15">
      <c r="D152" s="26"/>
    </row>
    <row r="153" spans="2:6" x14ac:dyDescent="0.15">
      <c r="D153" s="26"/>
    </row>
    <row r="154" spans="2:6" x14ac:dyDescent="0.15">
      <c r="D154" s="26"/>
    </row>
    <row r="155" spans="2:6" x14ac:dyDescent="0.15">
      <c r="D155" s="26"/>
    </row>
    <row r="156" spans="2:6" x14ac:dyDescent="0.15">
      <c r="D156" s="26"/>
    </row>
    <row r="157" spans="2:6" x14ac:dyDescent="0.15">
      <c r="D157" s="26"/>
    </row>
    <row r="158" spans="2:6" x14ac:dyDescent="0.15">
      <c r="D158" s="26"/>
    </row>
    <row r="159" spans="2:6" x14ac:dyDescent="0.15">
      <c r="D159" s="26"/>
    </row>
    <row r="160" spans="2:6" x14ac:dyDescent="0.15">
      <c r="D160" s="26"/>
    </row>
    <row r="161" spans="4:4" x14ac:dyDescent="0.15">
      <c r="D161" s="26"/>
    </row>
    <row r="162" spans="4:4" x14ac:dyDescent="0.15">
      <c r="D162" s="26"/>
    </row>
    <row r="163" spans="4:4" x14ac:dyDescent="0.15">
      <c r="D163" s="26"/>
    </row>
    <row r="164" spans="4:4" x14ac:dyDescent="0.15">
      <c r="D164" s="26"/>
    </row>
    <row r="165" spans="4:4" x14ac:dyDescent="0.15">
      <c r="D165" s="26"/>
    </row>
    <row r="166" spans="4:4" x14ac:dyDescent="0.15">
      <c r="D166" s="26"/>
    </row>
    <row r="167" spans="4:4" x14ac:dyDescent="0.15">
      <c r="D167" s="26"/>
    </row>
    <row r="168" spans="4:4" x14ac:dyDescent="0.15">
      <c r="D168" s="26"/>
    </row>
    <row r="169" spans="4:4" x14ac:dyDescent="0.15">
      <c r="D169" s="26"/>
    </row>
    <row r="171" spans="4:4" x14ac:dyDescent="0.15">
      <c r="D171" s="26"/>
    </row>
    <row r="174" spans="4:4" x14ac:dyDescent="0.15">
      <c r="D174" s="36"/>
    </row>
    <row r="175" spans="4:4" x14ac:dyDescent="0.15">
      <c r="D175" s="36"/>
    </row>
  </sheetData>
  <mergeCells count="11">
    <mergeCell ref="B19:C19"/>
    <mergeCell ref="B52:D52"/>
    <mergeCell ref="E75:F75"/>
    <mergeCell ref="G75:H75"/>
    <mergeCell ref="E81:F81"/>
    <mergeCell ref="B45:E45"/>
    <mergeCell ref="I96:J96"/>
    <mergeCell ref="E89:F89"/>
    <mergeCell ref="G89:H89"/>
    <mergeCell ref="K89:L89"/>
    <mergeCell ref="C96:D9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587A-E565-704A-AEA4-0D18C9DA7A0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 base</vt:lpstr>
      <vt:lpstr>Results Summary</vt:lpstr>
      <vt:lpstr>Hoja1</vt:lpstr>
      <vt:lpstr>AL</vt:lpstr>
    </vt:vector>
  </TitlesOfParts>
  <Company>Hospital General Veterinari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Fernàndez Aragonès</dc:creator>
  <cp:lastModifiedBy>Microsoft Office User</cp:lastModifiedBy>
  <dcterms:created xsi:type="dcterms:W3CDTF">2013-06-28T08:18:58Z</dcterms:created>
  <dcterms:modified xsi:type="dcterms:W3CDTF">2020-03-17T09:49:09Z</dcterms:modified>
</cp:coreProperties>
</file>