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kal_000\Desktop\"/>
    </mc:Choice>
  </mc:AlternateContent>
  <bookViews>
    <workbookView xWindow="0" yWindow="0" windowWidth="12936" windowHeight="59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0" i="1" l="1"/>
  <c r="G159" i="1"/>
  <c r="G158" i="1"/>
  <c r="G155" i="1"/>
  <c r="G154" i="1"/>
  <c r="G153" i="1"/>
  <c r="G157" i="1"/>
  <c r="G156" i="1"/>
  <c r="G152" i="1"/>
  <c r="G95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29" i="1"/>
  <c r="G125" i="1"/>
  <c r="G130" i="1"/>
  <c r="G128" i="1"/>
  <c r="G127" i="1"/>
  <c r="G126" i="1"/>
  <c r="G124" i="1"/>
  <c r="G123" i="1"/>
  <c r="G122" i="1"/>
  <c r="G121" i="1"/>
  <c r="G120" i="1"/>
  <c r="G119" i="1"/>
  <c r="G117" i="1"/>
  <c r="G118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4" i="1"/>
  <c r="G93" i="1"/>
  <c r="G92" i="1"/>
  <c r="G91" i="1"/>
  <c r="G90" i="1"/>
  <c r="G89" i="1"/>
  <c r="G87" i="1"/>
  <c r="G85" i="1"/>
  <c r="G88" i="1"/>
  <c r="G86" i="1"/>
  <c r="G84" i="1"/>
  <c r="G83" i="1"/>
  <c r="G82" i="1"/>
  <c r="G81" i="1"/>
  <c r="G80" i="1"/>
  <c r="G79" i="1"/>
  <c r="G78" i="1"/>
  <c r="G76" i="1"/>
  <c r="G77" i="1"/>
  <c r="G75" i="1"/>
  <c r="G72" i="1"/>
  <c r="G69" i="1"/>
  <c r="G73" i="1"/>
  <c r="G71" i="1"/>
  <c r="G70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6" i="1"/>
  <c r="G37" i="1"/>
  <c r="G38" i="1"/>
  <c r="G30" i="1"/>
  <c r="G31" i="1"/>
  <c r="G32" i="1"/>
  <c r="G33" i="1"/>
  <c r="G34" i="1"/>
  <c r="G35" i="1"/>
  <c r="G23" i="1"/>
  <c r="G24" i="1"/>
  <c r="G25" i="1"/>
  <c r="G26" i="1"/>
  <c r="G27" i="1"/>
  <c r="G28" i="1"/>
  <c r="G29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3" i="1"/>
  <c r="G4" i="1"/>
  <c r="G5" i="1"/>
  <c r="G6" i="1"/>
  <c r="G2" i="1"/>
  <c r="G96" i="1" l="1"/>
  <c r="G151" i="1"/>
  <c r="G74" i="1"/>
</calcChain>
</file>

<file path=xl/sharedStrings.xml><?xml version="1.0" encoding="utf-8"?>
<sst xmlns="http://schemas.openxmlformats.org/spreadsheetml/2006/main" count="781" uniqueCount="206">
  <si>
    <t>Matt</t>
  </si>
  <si>
    <t>Lowes</t>
  </si>
  <si>
    <t>Vendor</t>
  </si>
  <si>
    <t>Part</t>
  </si>
  <si>
    <t>Application</t>
  </si>
  <si>
    <t>Qty</t>
  </si>
  <si>
    <t>Cost</t>
  </si>
  <si>
    <t>Torpedo Launcher</t>
  </si>
  <si>
    <t>HM 2-CT #42 Extension Springs</t>
  </si>
  <si>
    <t>STAN 4-CT 2-IN ZNC MEND B</t>
  </si>
  <si>
    <t>BH EYEBT W/N 3/16x2-1/2 2</t>
  </si>
  <si>
    <t>1-1/4-IN x 5 ft SCH40 PVC Cross</t>
  </si>
  <si>
    <t>1-1/4-IN SCH40</t>
  </si>
  <si>
    <t>Total</t>
  </si>
  <si>
    <t>3/4-IN SCH40 PVC Coupling 429</t>
  </si>
  <si>
    <t>Date</t>
  </si>
  <si>
    <t>West Marine</t>
  </si>
  <si>
    <t>Exterior Painting (rust prevention)</t>
  </si>
  <si>
    <t>Paint Engine Daytona Yel Spry</t>
  </si>
  <si>
    <t>Paint Engine Gloss Bk Spry</t>
  </si>
  <si>
    <t>Hardener-Resin 'A' Slow .44pt</t>
  </si>
  <si>
    <t>Waterproofing</t>
  </si>
  <si>
    <t>Resin-Epoxy 'B' Grp Ga</t>
  </si>
  <si>
    <t>Home Depot</t>
  </si>
  <si>
    <t>Through Hole Seals</t>
  </si>
  <si>
    <t>O-Ring - 10 pack #213</t>
  </si>
  <si>
    <t>O-Ring - 10 pack #267</t>
  </si>
  <si>
    <t>Adafruit</t>
  </si>
  <si>
    <t>Magnetic Reset / Activation</t>
  </si>
  <si>
    <t>Magnetic Contact Switch (Door Sensor) (Reed Switch)</t>
  </si>
  <si>
    <t>Ace Hardware</t>
  </si>
  <si>
    <t>Duct Tape ORG XFCT 15YD (Blaze Orange Duck Tape)</t>
  </si>
  <si>
    <t>Course Marker Fabrication</t>
  </si>
  <si>
    <t>Marker-Water Ski (Red,Yellow,Green)</t>
  </si>
  <si>
    <t>Lowe's</t>
  </si>
  <si>
    <t>Camera Housing</t>
  </si>
  <si>
    <t>2-IN SCH40 PVC PLUG</t>
  </si>
  <si>
    <t>2-IN SCH40 PVC COUPLING</t>
  </si>
  <si>
    <t>Sunplay.com</t>
  </si>
  <si>
    <t>Torpedo</t>
  </si>
  <si>
    <t>Swimways Toypedo Lite-Up Bandits</t>
  </si>
  <si>
    <t>LIDAR Test Module</t>
  </si>
  <si>
    <t>2-IN PVC REPAIR COUPLING</t>
  </si>
  <si>
    <t>New England Divers</t>
  </si>
  <si>
    <t>1 lb lead weight</t>
  </si>
  <si>
    <t>Fabrication / Fastening</t>
  </si>
  <si>
    <t>4-IN NAT CABLE TIES 100-C</t>
  </si>
  <si>
    <t>14-IN NAT CABLE TIES 100-C</t>
  </si>
  <si>
    <t>Computer / Battery Fastener</t>
  </si>
  <si>
    <t>Velcro Xtreme 10' x1 Tape</t>
  </si>
  <si>
    <t>0.47 Oz Epoxy Instant Mix</t>
  </si>
  <si>
    <t>Exterior Electronics Housings</t>
  </si>
  <si>
    <t>2-IN SCH40 COUPLING</t>
  </si>
  <si>
    <t>Fuerte Cases</t>
  </si>
  <si>
    <t>Through Hole Motor Wire Glands</t>
  </si>
  <si>
    <t>WWS-20 Watertight Seal-20</t>
  </si>
  <si>
    <t>Receipt/Electronic</t>
  </si>
  <si>
    <t>Receipt</t>
  </si>
  <si>
    <t>Electronic</t>
  </si>
  <si>
    <t>The Home Depot</t>
  </si>
  <si>
    <t>Cover Fasteners</t>
  </si>
  <si>
    <t>HEX BOLT 1/2x4</t>
  </si>
  <si>
    <t>HEX NUTS-USS 1/2</t>
  </si>
  <si>
    <t>Sparkfun</t>
  </si>
  <si>
    <t>Pressure Sensor</t>
  </si>
  <si>
    <t>Through Hole Sensor Glands</t>
  </si>
  <si>
    <t>Sparkfun Pressure Sensor Breakout - MS5803</t>
  </si>
  <si>
    <t>Distance Sensor</t>
  </si>
  <si>
    <t>LIDAR Light Distance Sensor</t>
  </si>
  <si>
    <t>DAP AQAURIUM SILICONE 2.8Oz</t>
  </si>
  <si>
    <t>Plastic Depot</t>
  </si>
  <si>
    <t>???</t>
  </si>
  <si>
    <t>Cover Front/Back</t>
  </si>
  <si>
    <t>Polycarbonate Disc w/Holes</t>
  </si>
  <si>
    <t>Electronic + Receipt</t>
  </si>
  <si>
    <t>Ferguson</t>
  </si>
  <si>
    <t>Prototype Exo-Fastener</t>
  </si>
  <si>
    <t>26 14 Ga Hook On Strps</t>
  </si>
  <si>
    <t>Flange</t>
  </si>
  <si>
    <t>Industrial Metal Supply</t>
  </si>
  <si>
    <t>Metal Sheet</t>
  </si>
  <si>
    <t>Cetacean Research Technology</t>
  </si>
  <si>
    <t>Hydrophone Echolocation</t>
  </si>
  <si>
    <t>SQ26-05 bias powered hydrophone with 1m cable.</t>
  </si>
  <si>
    <t>Exoskeleton / Course Markers</t>
  </si>
  <si>
    <t>5 CT 1-IN SCH 40 PVC TEE</t>
  </si>
  <si>
    <t>5 CT 1-IN SCH 40 PVC ELBOW</t>
  </si>
  <si>
    <t>5 CT 1-IN SCH 40 PVC COUPLING</t>
  </si>
  <si>
    <t>5 CT 1-IN SCH 40 PVC SLIP PLUG</t>
  </si>
  <si>
    <t>1-IN x 10FT 200 PSI PVC</t>
  </si>
  <si>
    <t>1" PVC COUPLING</t>
  </si>
  <si>
    <t>1"PVC CROSS</t>
  </si>
  <si>
    <t>1" PVC EL45</t>
  </si>
  <si>
    <t>1/2"x2 HEX BOLT</t>
  </si>
  <si>
    <t>1/2" Fender Washer</t>
  </si>
  <si>
    <t>HEX-NUTS-USS 1/2</t>
  </si>
  <si>
    <t>1/2 HEX BOLT</t>
  </si>
  <si>
    <t>Hardware</t>
  </si>
  <si>
    <t>FTWSHRS 7/16-IN GRD5 4 CT</t>
  </si>
  <si>
    <t>HEX NUT 7/16IN</t>
  </si>
  <si>
    <t>HXHDBLT7/16-14x2GRD5</t>
  </si>
  <si>
    <t>1" PVC Cross</t>
  </si>
  <si>
    <t>Fender Washer</t>
  </si>
  <si>
    <t>Hex Bolts</t>
  </si>
  <si>
    <t>Fasteners</t>
  </si>
  <si>
    <t>Hex NUTS-USS 1/2</t>
  </si>
  <si>
    <t>1" PVC EL 45D</t>
  </si>
  <si>
    <t>1" x 10' PVC40 PIPE</t>
  </si>
  <si>
    <t>1/2 IN x 5ft SCH40 PIPE</t>
  </si>
  <si>
    <t>PAN PHIL SMS 6x1 14CT</t>
  </si>
  <si>
    <t>10-CT 1/2-IN SCH40 PVC TEE</t>
  </si>
  <si>
    <t>10-CT 1/2-IN SCH40 PVC ELBOW</t>
  </si>
  <si>
    <t>1/2 IN x 5ft SCH40 45 DEG ELBOW</t>
  </si>
  <si>
    <t>FH PHL SMS 6x1-1/2 10CT</t>
  </si>
  <si>
    <t>Fasteners (Exoskeleton)</t>
  </si>
  <si>
    <t>25-CT 1/4-IN ZINC CRS</t>
  </si>
  <si>
    <t>STAN 4-CT 4-IN ZNC MEND B</t>
  </si>
  <si>
    <t>2-CT 3-IN ZINC T-PLA</t>
  </si>
  <si>
    <t>1/4-20 NYL INS LK NUT(25)</t>
  </si>
  <si>
    <t>STAN 4-CT 3-IN ZNC MEND B</t>
  </si>
  <si>
    <t>HM 1-CT 1/4-IN 20 HEX LOC</t>
  </si>
  <si>
    <t>H 1CT 1/4IN x 1/4IN Z CA</t>
  </si>
  <si>
    <t>HM 1CT 1/4IN x 1/4IN Z CA</t>
  </si>
  <si>
    <t>TEE 3/4" SCH40</t>
  </si>
  <si>
    <t>Exoskeleton</t>
  </si>
  <si>
    <t>PLUG SCH40 PVC 1/2" SLIP</t>
  </si>
  <si>
    <t>Sam</t>
  </si>
  <si>
    <t>ELBOW 90 1" SCH40</t>
  </si>
  <si>
    <t>COUPLE SCH40 PVC 1"</t>
  </si>
  <si>
    <t>TEE SCH40PVC 1"</t>
  </si>
  <si>
    <t>3/4" PVC SLIP CAP</t>
  </si>
  <si>
    <t>3/4x1/2 PVC BUSHING SXT</t>
  </si>
  <si>
    <t>1/2x1/4 GALV BUSHING</t>
  </si>
  <si>
    <t>ELBOW 90 3/4" SXS SCH40</t>
  </si>
  <si>
    <t>COUPLE 3/4" SXS SCH40</t>
  </si>
  <si>
    <t>TEE 3/4" SXSXS SCH40</t>
  </si>
  <si>
    <t>MISC HARDWARE</t>
  </si>
  <si>
    <t>PLUG SCH40 PVC BUSHING</t>
  </si>
  <si>
    <t>MISC PLUMBING</t>
  </si>
  <si>
    <t>1/2" PVC COUPLING</t>
  </si>
  <si>
    <t>Hardware / Structure</t>
  </si>
  <si>
    <t>PP 25-CT 3/-IN ZINC CRS</t>
  </si>
  <si>
    <t>PP 25-CT 3/-IN ZINC FLAT</t>
  </si>
  <si>
    <t>Hardware / Structure / Fasteners</t>
  </si>
  <si>
    <t>SW 3/8IN-16 x 2FT ALL Thread</t>
  </si>
  <si>
    <t>A</t>
  </si>
  <si>
    <t>Hobby People Lawndale</t>
  </si>
  <si>
    <t>Electronics</t>
  </si>
  <si>
    <t>EC-5 Plug Set, No Wires, Gold Plate</t>
  </si>
  <si>
    <t>Wiring</t>
  </si>
  <si>
    <t>14AWG 17' Black Primary Wire</t>
  </si>
  <si>
    <t>14AWG 17' Red Primary Wire</t>
  </si>
  <si>
    <t>Fry's Electronics</t>
  </si>
  <si>
    <t>TT3/16 Black He</t>
  </si>
  <si>
    <t>Shaxon 50 ft 3pr wire</t>
  </si>
  <si>
    <t>NTE7404</t>
  </si>
  <si>
    <t>1545PRT WALDOM</t>
  </si>
  <si>
    <t>4" Black CAbleTie (1000)</t>
  </si>
  <si>
    <t>NTE7404 CMOS-IC Hex Inverter</t>
  </si>
  <si>
    <t>NTE4069 CMOS-IC Hex Inverter</t>
  </si>
  <si>
    <t>FN-809-0025P Blinder Slot</t>
  </si>
  <si>
    <t>Circuit Board Fabrication</t>
  </si>
  <si>
    <t>Laser-Cut Mylar SMT Stencil</t>
  </si>
  <si>
    <t>Pololu</t>
  </si>
  <si>
    <t>Programming Cable for uC</t>
  </si>
  <si>
    <t>FTDI Cable 5V VCC-3.3V I/O</t>
  </si>
  <si>
    <t>Digi-key</t>
  </si>
  <si>
    <t>Discrete Components/ Electronics</t>
  </si>
  <si>
    <t>Board LPC Expresso</t>
  </si>
  <si>
    <t>Terminal Block 2POS Side Entry 10MM</t>
  </si>
  <si>
    <t>Shipping</t>
  </si>
  <si>
    <t>IC INV HEX SCHMITT TRIG 14-DIP</t>
  </si>
  <si>
    <t>Mouser</t>
  </si>
  <si>
    <t>STANDOFFS and SPACERS</t>
  </si>
  <si>
    <t>TE Connectivity Headers and Wire Hou</t>
  </si>
  <si>
    <t>Panasonic Aluminum Electrolytics Caps</t>
  </si>
  <si>
    <t>Kemet Tantalum Caps</t>
  </si>
  <si>
    <t>AVX Multilayer Ceramic Caps</t>
  </si>
  <si>
    <t>Vishay Thick Film Resistors-SMD</t>
  </si>
  <si>
    <t>TE Connectivity Fixed Terminal Block</t>
  </si>
  <si>
    <t>ON Semi Schottky Diodes and Rectifiers</t>
  </si>
  <si>
    <t>STMicro Motor / Motion / Ignition</t>
  </si>
  <si>
    <t>04/21/015</t>
  </si>
  <si>
    <t>STMicro IMUs- Inertial Measurement</t>
  </si>
  <si>
    <t>AVX Tantalum Caps</t>
  </si>
  <si>
    <t>Murata Multilayer Ceramic Caps</t>
  </si>
  <si>
    <t>BatterySpace.com</t>
  </si>
  <si>
    <t>Power Conversion</t>
  </si>
  <si>
    <t>DC-DC Regulator Module : Input 22.2V-25.9VDC</t>
  </si>
  <si>
    <t>OSH Park</t>
  </si>
  <si>
    <t>Circuit Board Print</t>
  </si>
  <si>
    <t>Zeebo Thruster Driver Boards</t>
  </si>
  <si>
    <t>Super Swift Service</t>
  </si>
  <si>
    <t>IMU Boards</t>
  </si>
  <si>
    <t>Brent</t>
  </si>
  <si>
    <t>All Electronics</t>
  </si>
  <si>
    <t>04/228/2015</t>
  </si>
  <si>
    <t>Torpedo Solenoid</t>
  </si>
  <si>
    <t>Magnetic Latching Solenoid</t>
  </si>
  <si>
    <t>Zeebo Tx Board</t>
  </si>
  <si>
    <t>JK Electronics</t>
  </si>
  <si>
    <t>Acoustic Modem</t>
  </si>
  <si>
    <t>Various Items (Non Itemized, because JK is the worst)</t>
  </si>
  <si>
    <t>Zeebo Rx Board</t>
  </si>
  <si>
    <t>Steven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</si>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</sst>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14" fontId="0" fillId="0" borderId="0" xfId="0" applyNumberFormat="1"/>
    <xf numFmtId="14" fontId="0" fillId="4" borderId="0" xfId="0" applyNumberFormat="1" applyFill="1"/>
    <xf numFmtId="0" fontId="1" fillId="2" borderId="0" xfId="0" applyFont="1" applyFill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4" xfId="0" applyBorder="1"/>
    <xf numFmtId="14" fontId="0" fillId="0" borderId="0" xfId="0" applyNumberFormat="1" applyBorder="1"/>
    <xf numFmtId="0" fontId="0" fillId="0" borderId="0" xfId="0" applyBorder="1"/>
    <xf numFmtId="0" fontId="0" fillId="0" borderId="6" xfId="0" applyBorder="1"/>
    <xf numFmtId="14" fontId="0" fillId="0" borderId="7" xfId="0" applyNumberFormat="1" applyBorder="1"/>
    <xf numFmtId="0" fontId="0" fillId="0" borderId="7" xfId="0" applyBorder="1"/>
    <xf numFmtId="0" fontId="0" fillId="3" borderId="1" xfId="0" applyFont="1" applyFill="1" applyBorder="1"/>
    <xf numFmtId="14" fontId="0" fillId="3" borderId="2" xfId="0" applyNumberFormat="1" applyFont="1" applyFill="1" applyBorder="1"/>
    <xf numFmtId="0" fontId="0" fillId="3" borderId="2" xfId="0" applyFont="1" applyFill="1" applyBorder="1"/>
    <xf numFmtId="0" fontId="0" fillId="3" borderId="4" xfId="0" applyFont="1" applyFill="1" applyBorder="1"/>
    <xf numFmtId="14" fontId="0" fillId="3" borderId="0" xfId="0" applyNumberFormat="1" applyFont="1" applyFill="1" applyBorder="1"/>
    <xf numFmtId="0" fontId="0" fillId="3" borderId="0" xfId="0" applyFont="1" applyFill="1" applyBorder="1"/>
    <xf numFmtId="0" fontId="0" fillId="3" borderId="6" xfId="0" applyFont="1" applyFill="1" applyBorder="1"/>
    <xf numFmtId="14" fontId="0" fillId="3" borderId="7" xfId="0" applyNumberFormat="1" applyFont="1" applyFill="1" applyBorder="1"/>
    <xf numFmtId="0" fontId="0" fillId="3" borderId="7" xfId="0" applyFont="1" applyFill="1" applyBorder="1"/>
    <xf numFmtId="0" fontId="0" fillId="4" borderId="1" xfId="0" applyFont="1" applyFill="1" applyBorder="1"/>
    <xf numFmtId="14" fontId="0" fillId="4" borderId="2" xfId="0" applyNumberFormat="1" applyFill="1" applyBorder="1"/>
    <xf numFmtId="0" fontId="0" fillId="4" borderId="2" xfId="0" applyFont="1" applyFill="1" applyBorder="1"/>
    <xf numFmtId="0" fontId="0" fillId="4" borderId="6" xfId="0" applyFont="1" applyFill="1" applyBorder="1"/>
    <xf numFmtId="14" fontId="0" fillId="4" borderId="7" xfId="0" applyNumberFormat="1" applyFill="1" applyBorder="1"/>
    <xf numFmtId="0" fontId="0" fillId="4" borderId="7" xfId="0" applyFont="1" applyFill="1" applyBorder="1"/>
    <xf numFmtId="0" fontId="0" fillId="4" borderId="4" xfId="0" applyFont="1" applyFill="1" applyBorder="1"/>
    <xf numFmtId="0" fontId="0" fillId="4" borderId="0" xfId="0" applyFont="1" applyFill="1" applyBorder="1"/>
    <xf numFmtId="14" fontId="0" fillId="3" borderId="0" xfId="0" applyNumberFormat="1" applyFill="1"/>
    <xf numFmtId="0" fontId="0" fillId="3" borderId="9" xfId="0" applyFont="1" applyFill="1" applyBorder="1"/>
    <xf numFmtId="14" fontId="0" fillId="3" borderId="10" xfId="0" applyNumberFormat="1" applyFill="1" applyBorder="1"/>
    <xf numFmtId="0" fontId="0" fillId="3" borderId="10" xfId="0" applyFont="1" applyFill="1" applyBorder="1"/>
    <xf numFmtId="14" fontId="0" fillId="0" borderId="10" xfId="0" applyNumberFormat="1" applyBorder="1"/>
    <xf numFmtId="0" fontId="0" fillId="4" borderId="7" xfId="0" applyFill="1" applyBorder="1"/>
    <xf numFmtId="0" fontId="0" fillId="4" borderId="0" xfId="0" applyFill="1" applyBorder="1"/>
    <xf numFmtId="0" fontId="0" fillId="3" borderId="0" xfId="0" applyFill="1" applyBorder="1"/>
    <xf numFmtId="0" fontId="0" fillId="3" borderId="10" xfId="0" applyFill="1" applyBorder="1"/>
    <xf numFmtId="14" fontId="0" fillId="3" borderId="2" xfId="0" applyNumberFormat="1" applyFill="1" applyBorder="1"/>
    <xf numFmtId="14" fontId="0" fillId="3" borderId="7" xfId="0" applyNumberFormat="1" applyFill="1" applyBorder="1"/>
    <xf numFmtId="0" fontId="0" fillId="3" borderId="7" xfId="0" applyFill="1" applyBorder="1"/>
    <xf numFmtId="14" fontId="0" fillId="4" borderId="0" xfId="0" applyNumberFormat="1" applyFill="1" applyBorder="1"/>
    <xf numFmtId="0" fontId="0" fillId="4" borderId="9" xfId="0" applyFont="1" applyFill="1" applyBorder="1"/>
    <xf numFmtId="0" fontId="0" fillId="4" borderId="10" xfId="0" applyFill="1" applyBorder="1"/>
    <xf numFmtId="0" fontId="0" fillId="4" borderId="10" xfId="0" applyFont="1" applyFill="1" applyBorder="1"/>
    <xf numFmtId="164" fontId="1" fillId="2" borderId="0" xfId="0" applyNumberFormat="1" applyFont="1" applyFill="1"/>
    <xf numFmtId="164" fontId="0" fillId="0" borderId="2" xfId="0" applyNumberFormat="1" applyBorder="1"/>
    <xf numFmtId="164" fontId="0" fillId="0" borderId="3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3" borderId="2" xfId="0" applyNumberFormat="1" applyFont="1" applyFill="1" applyBorder="1"/>
    <xf numFmtId="164" fontId="0" fillId="3" borderId="3" xfId="0" applyNumberFormat="1" applyFont="1" applyFill="1" applyBorder="1"/>
    <xf numFmtId="164" fontId="0" fillId="3" borderId="0" xfId="0" applyNumberFormat="1" applyFont="1" applyFill="1" applyBorder="1"/>
    <xf numFmtId="164" fontId="0" fillId="3" borderId="5" xfId="0" applyNumberFormat="1" applyFont="1" applyFill="1" applyBorder="1"/>
    <xf numFmtId="164" fontId="0" fillId="3" borderId="7" xfId="0" applyNumberFormat="1" applyFont="1" applyFill="1" applyBorder="1"/>
    <xf numFmtId="164" fontId="0" fillId="3" borderId="8" xfId="0" applyNumberFormat="1" applyFont="1" applyFill="1" applyBorder="1"/>
    <xf numFmtId="164" fontId="0" fillId="4" borderId="2" xfId="0" applyNumberFormat="1" applyFont="1" applyFill="1" applyBorder="1"/>
    <xf numFmtId="164" fontId="0" fillId="4" borderId="3" xfId="0" applyNumberFormat="1" applyFont="1" applyFill="1" applyBorder="1"/>
    <xf numFmtId="164" fontId="0" fillId="4" borderId="7" xfId="0" applyNumberFormat="1" applyFont="1" applyFill="1" applyBorder="1"/>
    <xf numFmtId="164" fontId="0" fillId="4" borderId="8" xfId="0" applyNumberFormat="1" applyFont="1" applyFill="1" applyBorder="1"/>
    <xf numFmtId="164" fontId="0" fillId="3" borderId="10" xfId="0" applyNumberFormat="1" applyFont="1" applyFill="1" applyBorder="1"/>
    <xf numFmtId="164" fontId="0" fillId="3" borderId="11" xfId="0" applyNumberFormat="1" applyFont="1" applyFill="1" applyBorder="1"/>
    <xf numFmtId="164" fontId="0" fillId="4" borderId="0" xfId="0" applyNumberFormat="1" applyFont="1" applyFill="1" applyBorder="1"/>
    <xf numFmtId="164" fontId="0" fillId="4" borderId="5" xfId="0" applyNumberFormat="1" applyFont="1" applyFill="1" applyBorder="1"/>
    <xf numFmtId="164" fontId="0" fillId="4" borderId="10" xfId="0" applyNumberFormat="1" applyFont="1" applyFill="1" applyBorder="1"/>
    <xf numFmtId="164" fontId="0" fillId="4" borderId="11" xfId="0" applyNumberFormat="1" applyFont="1" applyFill="1" applyBorder="1"/>
    <xf numFmtId="164" fontId="0" fillId="0" borderId="0" xfId="0" applyNumberFormat="1"/>
    <xf numFmtId="0" fontId="0" fillId="4" borderId="2" xfId="0" applyFill="1" applyBorder="1"/>
    <xf numFmtId="164" fontId="0" fillId="3" borderId="0" xfId="0" applyNumberFormat="1" applyFill="1"/>
    <xf numFmtId="164" fontId="0" fillId="0" borderId="10" xfId="0" applyNumberFormat="1" applyBorder="1"/>
    <xf numFmtId="164" fontId="0" fillId="0" borderId="11" xfId="0" applyNumberFormat="1" applyBorder="1"/>
    <xf numFmtId="0" fontId="0" fillId="3" borderId="2" xfId="0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164" fontId="0" fillId="3" borderId="7" xfId="0" applyNumberFormat="1" applyFill="1" applyBorder="1"/>
    <xf numFmtId="164" fontId="0" fillId="3" borderId="8" xfId="0" applyNumberFormat="1" applyFill="1" applyBorder="1"/>
    <xf numFmtId="14" fontId="0" fillId="4" borderId="10" xfId="0" applyNumberFormat="1" applyFill="1" applyBorder="1"/>
    <xf numFmtId="164" fontId="0" fillId="4" borderId="10" xfId="0" applyNumberFormat="1" applyFill="1" applyBorder="1"/>
    <xf numFmtId="164" fontId="0" fillId="4" borderId="11" xfId="0" applyNumberFormat="1" applyFill="1" applyBorder="1"/>
    <xf numFmtId="164" fontId="0" fillId="3" borderId="10" xfId="0" applyNumberFormat="1" applyFill="1" applyBorder="1"/>
    <xf numFmtId="164" fontId="0" fillId="3" borderId="11" xfId="0" applyNumberFormat="1" applyFill="1" applyBorder="1"/>
    <xf numFmtId="0" fontId="0" fillId="3" borderId="0" xfId="0" applyFill="1"/>
    <xf numFmtId="164" fontId="0" fillId="3" borderId="5" xfId="0" applyNumberFormat="1" applyFill="1" applyBorder="1"/>
    <xf numFmtId="164" fontId="0" fillId="4" borderId="8" xfId="0" applyNumberFormat="1" applyFill="1" applyBorder="1"/>
    <xf numFmtId="14" fontId="0" fillId="3" borderId="0" xfId="0" applyNumberFormat="1" applyFill="1" applyBorder="1"/>
    <xf numFmtId="164" fontId="0" fillId="3" borderId="0" xfId="0" applyNumberFormat="1" applyFill="1" applyBorder="1"/>
    <xf numFmtId="164" fontId="0" fillId="4" borderId="2" xfId="0" applyNumberFormat="1" applyFill="1" applyBorder="1"/>
    <xf numFmtId="164" fontId="0" fillId="4" borderId="3" xfId="0" applyNumberFormat="1" applyFill="1" applyBorder="1"/>
    <xf numFmtId="164" fontId="0" fillId="4" borderId="0" xfId="0" applyNumberFormat="1" applyFill="1" applyBorder="1"/>
    <xf numFmtId="164" fontId="0" fillId="4" borderId="5" xfId="0" applyNumberFormat="1" applyFill="1" applyBorder="1"/>
    <xf numFmtId="164" fontId="0" fillId="4" borderId="7" xfId="0" applyNumberFormat="1" applyFill="1" applyBorder="1"/>
    <xf numFmtId="16" fontId="0" fillId="3" borderId="10" xfId="0" applyNumberFormat="1" applyFill="1" applyBorder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"/>
  <sheetViews>
    <sheetView tabSelected="1" topLeftCell="A150" workbookViewId="0">
      <selection activeCell="G179" sqref="G179"/>
    </sheetView>
  </sheetViews>
  <sheetFormatPr defaultRowHeight="14.4" x14ac:dyDescent="0.3"/>
  <cols>
    <col min="1" max="1" width="17.44140625" customWidth="1"/>
    <col min="2" max="2" width="9.5546875" bestFit="1" customWidth="1"/>
    <col min="3" max="3" width="28.77734375" customWidth="1"/>
    <col min="4" max="4" width="44.77734375" customWidth="1"/>
    <col min="6" max="7" width="8.88671875" style="69"/>
  </cols>
  <sheetData>
    <row r="1" spans="1:9" ht="15" thickBot="1" x14ac:dyDescent="0.35">
      <c r="A1" s="3" t="s">
        <v>2</v>
      </c>
      <c r="B1" s="3" t="s">
        <v>15</v>
      </c>
      <c r="C1" s="3" t="s">
        <v>4</v>
      </c>
      <c r="D1" s="3" t="s">
        <v>3</v>
      </c>
      <c r="E1" s="3" t="s">
        <v>5</v>
      </c>
      <c r="F1" s="46" t="s">
        <v>6</v>
      </c>
      <c r="G1" s="46" t="s">
        <v>13</v>
      </c>
      <c r="H1" s="3" t="s">
        <v>56</v>
      </c>
    </row>
    <row r="2" spans="1:9" x14ac:dyDescent="0.3">
      <c r="A2" s="4" t="s">
        <v>1</v>
      </c>
      <c r="B2" s="5">
        <v>42143</v>
      </c>
      <c r="C2" s="6" t="s">
        <v>7</v>
      </c>
      <c r="D2" s="6" t="s">
        <v>8</v>
      </c>
      <c r="E2" s="6">
        <v>2</v>
      </c>
      <c r="F2" s="47">
        <v>2.97</v>
      </c>
      <c r="G2" s="48">
        <f>E2 *F2</f>
        <v>5.94</v>
      </c>
      <c r="H2" t="s">
        <v>57</v>
      </c>
      <c r="I2" t="s">
        <v>0</v>
      </c>
    </row>
    <row r="3" spans="1:9" x14ac:dyDescent="0.3">
      <c r="A3" s="7" t="s">
        <v>1</v>
      </c>
      <c r="B3" s="8">
        <v>42143</v>
      </c>
      <c r="C3" s="9" t="s">
        <v>7</v>
      </c>
      <c r="D3" s="9" t="s">
        <v>9</v>
      </c>
      <c r="E3" s="9">
        <v>1</v>
      </c>
      <c r="F3" s="49">
        <v>2.48</v>
      </c>
      <c r="G3" s="50">
        <f t="shared" ref="G3:G39" si="0">E3 *F3</f>
        <v>2.48</v>
      </c>
      <c r="H3" t="s">
        <v>57</v>
      </c>
      <c r="I3" t="s">
        <v>0</v>
      </c>
    </row>
    <row r="4" spans="1:9" x14ac:dyDescent="0.3">
      <c r="A4" s="7" t="s">
        <v>1</v>
      </c>
      <c r="B4" s="8">
        <v>42143</v>
      </c>
      <c r="C4" s="9" t="s">
        <v>7</v>
      </c>
      <c r="D4" s="9" t="s">
        <v>10</v>
      </c>
      <c r="E4" s="9">
        <v>2</v>
      </c>
      <c r="F4" s="49">
        <v>1.24</v>
      </c>
      <c r="G4" s="50">
        <f t="shared" si="0"/>
        <v>2.48</v>
      </c>
      <c r="H4" t="s">
        <v>57</v>
      </c>
      <c r="I4" t="s">
        <v>0</v>
      </c>
    </row>
    <row r="5" spans="1:9" x14ac:dyDescent="0.3">
      <c r="A5" s="7" t="s">
        <v>1</v>
      </c>
      <c r="B5" s="8">
        <v>42143</v>
      </c>
      <c r="C5" s="9" t="s">
        <v>7</v>
      </c>
      <c r="D5" s="9" t="s">
        <v>11</v>
      </c>
      <c r="E5" s="9">
        <v>1</v>
      </c>
      <c r="F5" s="49">
        <v>3.73</v>
      </c>
      <c r="G5" s="50">
        <f t="shared" si="0"/>
        <v>3.73</v>
      </c>
      <c r="H5" t="s">
        <v>57</v>
      </c>
      <c r="I5" t="s">
        <v>0</v>
      </c>
    </row>
    <row r="6" spans="1:9" x14ac:dyDescent="0.3">
      <c r="A6" s="7" t="s">
        <v>1</v>
      </c>
      <c r="B6" s="8">
        <v>42143</v>
      </c>
      <c r="C6" s="9" t="s">
        <v>7</v>
      </c>
      <c r="D6" s="9" t="s">
        <v>12</v>
      </c>
      <c r="E6" s="9">
        <v>2</v>
      </c>
      <c r="F6" s="49">
        <v>2.33</v>
      </c>
      <c r="G6" s="50">
        <f t="shared" si="0"/>
        <v>4.66</v>
      </c>
      <c r="H6" t="s">
        <v>57</v>
      </c>
      <c r="I6" t="s">
        <v>0</v>
      </c>
    </row>
    <row r="7" spans="1:9" ht="15" thickBot="1" x14ac:dyDescent="0.35">
      <c r="A7" s="10" t="s">
        <v>1</v>
      </c>
      <c r="B7" s="11">
        <v>42143</v>
      </c>
      <c r="C7" s="12" t="s">
        <v>7</v>
      </c>
      <c r="D7" s="12" t="s">
        <v>14</v>
      </c>
      <c r="E7" s="12">
        <v>2</v>
      </c>
      <c r="F7" s="51">
        <v>0.21</v>
      </c>
      <c r="G7" s="52">
        <f t="shared" si="0"/>
        <v>0.42</v>
      </c>
      <c r="H7" t="s">
        <v>57</v>
      </c>
      <c r="I7" t="s">
        <v>0</v>
      </c>
    </row>
    <row r="8" spans="1:9" x14ac:dyDescent="0.3">
      <c r="A8" s="13" t="s">
        <v>16</v>
      </c>
      <c r="B8" s="14">
        <v>42133</v>
      </c>
      <c r="C8" s="15" t="s">
        <v>17</v>
      </c>
      <c r="D8" s="15" t="s">
        <v>18</v>
      </c>
      <c r="E8" s="15">
        <v>1</v>
      </c>
      <c r="F8" s="53">
        <v>9.99</v>
      </c>
      <c r="G8" s="54">
        <f t="shared" si="0"/>
        <v>9.99</v>
      </c>
      <c r="H8" t="s">
        <v>57</v>
      </c>
      <c r="I8" t="s">
        <v>0</v>
      </c>
    </row>
    <row r="9" spans="1:9" x14ac:dyDescent="0.3">
      <c r="A9" s="16" t="s">
        <v>16</v>
      </c>
      <c r="B9" s="17">
        <v>42133</v>
      </c>
      <c r="C9" s="18" t="s">
        <v>17</v>
      </c>
      <c r="D9" s="18" t="s">
        <v>19</v>
      </c>
      <c r="E9" s="18">
        <v>1</v>
      </c>
      <c r="F9" s="55">
        <v>9.99</v>
      </c>
      <c r="G9" s="56">
        <f t="shared" si="0"/>
        <v>9.99</v>
      </c>
      <c r="H9" t="s">
        <v>57</v>
      </c>
      <c r="I9" t="s">
        <v>0</v>
      </c>
    </row>
    <row r="10" spans="1:9" x14ac:dyDescent="0.3">
      <c r="A10" s="16" t="s">
        <v>16</v>
      </c>
      <c r="B10" s="17">
        <v>42133</v>
      </c>
      <c r="C10" s="18" t="s">
        <v>21</v>
      </c>
      <c r="D10" s="18" t="s">
        <v>20</v>
      </c>
      <c r="E10" s="18">
        <v>1</v>
      </c>
      <c r="F10" s="55">
        <v>21.99</v>
      </c>
      <c r="G10" s="56">
        <f t="shared" si="0"/>
        <v>21.99</v>
      </c>
      <c r="H10" t="s">
        <v>57</v>
      </c>
      <c r="I10" t="s">
        <v>0</v>
      </c>
    </row>
    <row r="11" spans="1:9" ht="15" thickBot="1" x14ac:dyDescent="0.35">
      <c r="A11" s="19" t="s">
        <v>16</v>
      </c>
      <c r="B11" s="20">
        <v>42133</v>
      </c>
      <c r="C11" s="21" t="s">
        <v>21</v>
      </c>
      <c r="D11" s="21" t="s">
        <v>22</v>
      </c>
      <c r="E11" s="21">
        <v>1</v>
      </c>
      <c r="F11" s="57">
        <v>99.99</v>
      </c>
      <c r="G11" s="58">
        <f t="shared" si="0"/>
        <v>99.99</v>
      </c>
      <c r="H11" t="s">
        <v>57</v>
      </c>
      <c r="I11" t="s">
        <v>0</v>
      </c>
    </row>
    <row r="12" spans="1:9" x14ac:dyDescent="0.3">
      <c r="A12" s="22" t="s">
        <v>23</v>
      </c>
      <c r="B12" s="23">
        <v>42102</v>
      </c>
      <c r="C12" s="24" t="s">
        <v>24</v>
      </c>
      <c r="D12" s="24" t="s">
        <v>25</v>
      </c>
      <c r="E12" s="24">
        <v>1</v>
      </c>
      <c r="F12" s="59">
        <v>2.27</v>
      </c>
      <c r="G12" s="60">
        <f t="shared" si="0"/>
        <v>2.27</v>
      </c>
      <c r="H12" t="s">
        <v>57</v>
      </c>
      <c r="I12" t="s">
        <v>0</v>
      </c>
    </row>
    <row r="13" spans="1:9" ht="15" thickBot="1" x14ac:dyDescent="0.35">
      <c r="A13" s="25" t="s">
        <v>23</v>
      </c>
      <c r="B13" s="26">
        <v>42102</v>
      </c>
      <c r="C13" s="27" t="s">
        <v>24</v>
      </c>
      <c r="D13" s="27" t="s">
        <v>26</v>
      </c>
      <c r="E13" s="27">
        <v>1</v>
      </c>
      <c r="F13" s="61">
        <v>2.27</v>
      </c>
      <c r="G13" s="62">
        <f t="shared" si="0"/>
        <v>2.27</v>
      </c>
      <c r="H13" t="s">
        <v>57</v>
      </c>
      <c r="I13" t="s">
        <v>0</v>
      </c>
    </row>
    <row r="14" spans="1:9" ht="15" thickBot="1" x14ac:dyDescent="0.35">
      <c r="A14" s="31" t="s">
        <v>27</v>
      </c>
      <c r="B14" s="32">
        <v>42117</v>
      </c>
      <c r="C14" s="33" t="s">
        <v>28</v>
      </c>
      <c r="D14" s="33" t="s">
        <v>29</v>
      </c>
      <c r="E14" s="33">
        <v>3</v>
      </c>
      <c r="F14" s="63">
        <v>3.95</v>
      </c>
      <c r="G14" s="64">
        <f t="shared" si="0"/>
        <v>11.850000000000001</v>
      </c>
      <c r="H14" t="s">
        <v>57</v>
      </c>
      <c r="I14" t="s">
        <v>0</v>
      </c>
    </row>
    <row r="15" spans="1:9" ht="15" thickBot="1" x14ac:dyDescent="0.35">
      <c r="A15" s="28" t="s">
        <v>30</v>
      </c>
      <c r="B15" s="2">
        <v>42126</v>
      </c>
      <c r="C15" s="29" t="s">
        <v>32</v>
      </c>
      <c r="D15" s="29" t="s">
        <v>31</v>
      </c>
      <c r="E15" s="29">
        <v>2</v>
      </c>
      <c r="F15" s="65">
        <v>4.99</v>
      </c>
      <c r="G15" s="66">
        <f t="shared" si="0"/>
        <v>9.98</v>
      </c>
      <c r="H15" t="s">
        <v>57</v>
      </c>
      <c r="I15" t="s">
        <v>0</v>
      </c>
    </row>
    <row r="16" spans="1:9" ht="15" thickBot="1" x14ac:dyDescent="0.35">
      <c r="A16" s="13" t="s">
        <v>16</v>
      </c>
      <c r="B16" s="39">
        <v>42116</v>
      </c>
      <c r="C16" s="15" t="s">
        <v>32</v>
      </c>
      <c r="D16" s="15" t="s">
        <v>33</v>
      </c>
      <c r="E16" s="15">
        <v>3</v>
      </c>
      <c r="F16" s="53">
        <v>12.99</v>
      </c>
      <c r="G16" s="54">
        <f t="shared" si="0"/>
        <v>38.97</v>
      </c>
      <c r="H16" t="s">
        <v>57</v>
      </c>
      <c r="I16" t="s">
        <v>0</v>
      </c>
    </row>
    <row r="17" spans="1:9" x14ac:dyDescent="0.3">
      <c r="A17" s="22" t="s">
        <v>34</v>
      </c>
      <c r="B17" s="23">
        <v>42101</v>
      </c>
      <c r="C17" s="24" t="s">
        <v>35</v>
      </c>
      <c r="D17" s="24" t="s">
        <v>36</v>
      </c>
      <c r="E17" s="24">
        <v>2</v>
      </c>
      <c r="F17" s="59">
        <v>1.46</v>
      </c>
      <c r="G17" s="60">
        <f t="shared" si="0"/>
        <v>2.92</v>
      </c>
      <c r="H17" t="s">
        <v>57</v>
      </c>
      <c r="I17" t="s">
        <v>0</v>
      </c>
    </row>
    <row r="18" spans="1:9" ht="15" thickBot="1" x14ac:dyDescent="0.35">
      <c r="A18" s="25" t="s">
        <v>34</v>
      </c>
      <c r="B18" s="26">
        <v>42101</v>
      </c>
      <c r="C18" s="35" t="s">
        <v>35</v>
      </c>
      <c r="D18" s="27" t="s">
        <v>37</v>
      </c>
      <c r="E18" s="27">
        <v>1</v>
      </c>
      <c r="F18" s="61">
        <v>0.83</v>
      </c>
      <c r="G18" s="62">
        <f t="shared" si="0"/>
        <v>0.83</v>
      </c>
      <c r="H18" t="s">
        <v>57</v>
      </c>
      <c r="I18" t="s">
        <v>0</v>
      </c>
    </row>
    <row r="19" spans="1:9" ht="15" thickBot="1" x14ac:dyDescent="0.35">
      <c r="A19" s="19" t="s">
        <v>38</v>
      </c>
      <c r="B19" s="40">
        <v>42117</v>
      </c>
      <c r="C19" s="41" t="s">
        <v>39</v>
      </c>
      <c r="D19" s="21" t="s">
        <v>40</v>
      </c>
      <c r="E19" s="21">
        <v>1</v>
      </c>
      <c r="F19" s="57">
        <v>7.95</v>
      </c>
      <c r="G19" s="58">
        <f t="shared" si="0"/>
        <v>7.95</v>
      </c>
      <c r="H19" t="s">
        <v>57</v>
      </c>
      <c r="I19" t="s">
        <v>0</v>
      </c>
    </row>
    <row r="20" spans="1:9" ht="15" thickBot="1" x14ac:dyDescent="0.35">
      <c r="A20" s="43" t="s">
        <v>34</v>
      </c>
      <c r="B20" s="34">
        <v>42135</v>
      </c>
      <c r="C20" s="44" t="s">
        <v>41</v>
      </c>
      <c r="D20" s="45" t="s">
        <v>42</v>
      </c>
      <c r="E20" s="45">
        <v>1</v>
      </c>
      <c r="F20" s="67">
        <v>8.39</v>
      </c>
      <c r="G20" s="68">
        <f t="shared" si="0"/>
        <v>8.39</v>
      </c>
      <c r="H20" t="s">
        <v>57</v>
      </c>
      <c r="I20" t="s">
        <v>0</v>
      </c>
    </row>
    <row r="21" spans="1:9" ht="15" thickBot="1" x14ac:dyDescent="0.35">
      <c r="A21" s="31" t="s">
        <v>43</v>
      </c>
      <c r="B21" s="32">
        <v>42116</v>
      </c>
      <c r="C21" s="38" t="s">
        <v>32</v>
      </c>
      <c r="D21" s="33" t="s">
        <v>44</v>
      </c>
      <c r="E21" s="33">
        <v>60</v>
      </c>
      <c r="F21" s="63">
        <v>3.75</v>
      </c>
      <c r="G21" s="64">
        <f t="shared" si="0"/>
        <v>225</v>
      </c>
      <c r="H21" t="s">
        <v>57</v>
      </c>
      <c r="I21" t="s">
        <v>0</v>
      </c>
    </row>
    <row r="22" spans="1:9" x14ac:dyDescent="0.3">
      <c r="A22" s="22" t="s">
        <v>34</v>
      </c>
      <c r="B22" s="5">
        <v>42109</v>
      </c>
      <c r="C22" s="70" t="s">
        <v>45</v>
      </c>
      <c r="D22" s="24" t="s">
        <v>46</v>
      </c>
      <c r="E22" s="24">
        <v>1</v>
      </c>
      <c r="F22" s="47">
        <v>3.97</v>
      </c>
      <c r="G22" s="48">
        <f t="shared" si="0"/>
        <v>3.97</v>
      </c>
      <c r="H22" t="s">
        <v>57</v>
      </c>
      <c r="I22" t="s">
        <v>0</v>
      </c>
    </row>
    <row r="23" spans="1:9" x14ac:dyDescent="0.3">
      <c r="A23" s="28" t="s">
        <v>34</v>
      </c>
      <c r="B23" s="8">
        <v>42109</v>
      </c>
      <c r="C23" s="36" t="s">
        <v>45</v>
      </c>
      <c r="D23" s="29" t="s">
        <v>47</v>
      </c>
      <c r="E23" s="29">
        <v>1</v>
      </c>
      <c r="F23" s="49">
        <v>8.7899999999999991</v>
      </c>
      <c r="G23" s="50">
        <f t="shared" si="0"/>
        <v>8.7899999999999991</v>
      </c>
      <c r="H23" t="s">
        <v>57</v>
      </c>
      <c r="I23" t="s">
        <v>0</v>
      </c>
    </row>
    <row r="24" spans="1:9" ht="15" thickBot="1" x14ac:dyDescent="0.35">
      <c r="A24" s="25" t="s">
        <v>34</v>
      </c>
      <c r="B24" s="11">
        <v>42109</v>
      </c>
      <c r="C24" s="35" t="s">
        <v>48</v>
      </c>
      <c r="D24" s="27" t="s">
        <v>49</v>
      </c>
      <c r="E24" s="27">
        <v>1</v>
      </c>
      <c r="F24" s="51">
        <v>20.04</v>
      </c>
      <c r="G24" s="52">
        <f t="shared" si="0"/>
        <v>20.04</v>
      </c>
      <c r="H24" t="s">
        <v>57</v>
      </c>
      <c r="I24" t="s">
        <v>0</v>
      </c>
    </row>
    <row r="25" spans="1:9" x14ac:dyDescent="0.3">
      <c r="A25" s="16" t="s">
        <v>34</v>
      </c>
      <c r="B25" s="30">
        <v>42048</v>
      </c>
      <c r="C25" s="37" t="s">
        <v>21</v>
      </c>
      <c r="D25" s="18" t="s">
        <v>50</v>
      </c>
      <c r="E25" s="18">
        <v>1</v>
      </c>
      <c r="F25" s="71">
        <v>4.88</v>
      </c>
      <c r="G25" s="71">
        <f t="shared" si="0"/>
        <v>4.88</v>
      </c>
      <c r="H25" t="s">
        <v>57</v>
      </c>
      <c r="I25" t="s">
        <v>0</v>
      </c>
    </row>
    <row r="26" spans="1:9" ht="15" thickBot="1" x14ac:dyDescent="0.35">
      <c r="A26" s="16" t="s">
        <v>34</v>
      </c>
      <c r="B26" s="30">
        <v>42048</v>
      </c>
      <c r="C26" s="37" t="s">
        <v>51</v>
      </c>
      <c r="D26" s="18" t="s">
        <v>52</v>
      </c>
      <c r="E26" s="18">
        <v>1</v>
      </c>
      <c r="F26" s="71">
        <v>0.83</v>
      </c>
      <c r="G26" s="71">
        <f t="shared" si="0"/>
        <v>0.83</v>
      </c>
      <c r="H26" t="s">
        <v>57</v>
      </c>
      <c r="I26" t="s">
        <v>0</v>
      </c>
    </row>
    <row r="27" spans="1:9" ht="15" thickBot="1" x14ac:dyDescent="0.35">
      <c r="A27" s="43" t="s">
        <v>53</v>
      </c>
      <c r="B27" s="34">
        <v>42096</v>
      </c>
      <c r="C27" s="44" t="s">
        <v>54</v>
      </c>
      <c r="D27" s="45" t="s">
        <v>55</v>
      </c>
      <c r="E27" s="45">
        <v>6</v>
      </c>
      <c r="F27" s="72">
        <v>20</v>
      </c>
      <c r="G27" s="73">
        <f t="shared" si="0"/>
        <v>120</v>
      </c>
      <c r="H27" t="s">
        <v>74</v>
      </c>
      <c r="I27" t="s">
        <v>0</v>
      </c>
    </row>
    <row r="28" spans="1:9" x14ac:dyDescent="0.3">
      <c r="A28" s="13" t="s">
        <v>59</v>
      </c>
      <c r="B28" s="39">
        <v>42107</v>
      </c>
      <c r="C28" s="74" t="s">
        <v>60</v>
      </c>
      <c r="D28" s="15" t="s">
        <v>61</v>
      </c>
      <c r="E28" s="15">
        <v>4</v>
      </c>
      <c r="F28" s="75">
        <v>1.02</v>
      </c>
      <c r="G28" s="76">
        <f t="shared" si="0"/>
        <v>4.08</v>
      </c>
      <c r="H28" t="s">
        <v>57</v>
      </c>
      <c r="I28" t="s">
        <v>0</v>
      </c>
    </row>
    <row r="29" spans="1:9" ht="15" thickBot="1" x14ac:dyDescent="0.35">
      <c r="A29" s="19" t="s">
        <v>59</v>
      </c>
      <c r="B29" s="40">
        <v>42107</v>
      </c>
      <c r="C29" s="41" t="s">
        <v>60</v>
      </c>
      <c r="D29" s="21" t="s">
        <v>62</v>
      </c>
      <c r="E29" s="21">
        <v>4</v>
      </c>
      <c r="F29" s="77">
        <v>0.2</v>
      </c>
      <c r="G29" s="78">
        <f t="shared" si="0"/>
        <v>0.8</v>
      </c>
      <c r="H29" t="s">
        <v>57</v>
      </c>
      <c r="I29" t="s">
        <v>0</v>
      </c>
    </row>
    <row r="30" spans="1:9" ht="15" thickBot="1" x14ac:dyDescent="0.35">
      <c r="A30" s="43" t="s">
        <v>63</v>
      </c>
      <c r="B30" s="79">
        <v>42033</v>
      </c>
      <c r="C30" s="44" t="s">
        <v>64</v>
      </c>
      <c r="D30" s="45" t="s">
        <v>66</v>
      </c>
      <c r="E30" s="45">
        <v>1</v>
      </c>
      <c r="F30" s="80">
        <v>59.95</v>
      </c>
      <c r="G30" s="78">
        <f t="shared" si="0"/>
        <v>59.95</v>
      </c>
      <c r="H30" t="s">
        <v>58</v>
      </c>
      <c r="I30" t="s">
        <v>0</v>
      </c>
    </row>
    <row r="31" spans="1:9" ht="15" thickBot="1" x14ac:dyDescent="0.35">
      <c r="A31" s="31" t="s">
        <v>53</v>
      </c>
      <c r="B31" s="32">
        <v>42116</v>
      </c>
      <c r="C31" s="38" t="s">
        <v>65</v>
      </c>
      <c r="D31" s="33" t="s">
        <v>55</v>
      </c>
      <c r="E31" s="33">
        <v>4</v>
      </c>
      <c r="F31" s="82">
        <v>20</v>
      </c>
      <c r="G31" s="78">
        <f t="shared" si="0"/>
        <v>80</v>
      </c>
      <c r="H31" t="s">
        <v>58</v>
      </c>
      <c r="I31" t="s">
        <v>0</v>
      </c>
    </row>
    <row r="32" spans="1:9" ht="15" thickBot="1" x14ac:dyDescent="0.35">
      <c r="A32" s="43" t="s">
        <v>63</v>
      </c>
      <c r="B32" s="79">
        <v>42116</v>
      </c>
      <c r="C32" s="44" t="s">
        <v>67</v>
      </c>
      <c r="D32" s="45" t="s">
        <v>68</v>
      </c>
      <c r="E32" s="45">
        <v>2</v>
      </c>
      <c r="F32" s="80">
        <v>89.95</v>
      </c>
      <c r="G32" s="78">
        <f t="shared" si="0"/>
        <v>179.9</v>
      </c>
      <c r="H32" t="s">
        <v>58</v>
      </c>
      <c r="I32" t="s">
        <v>0</v>
      </c>
    </row>
    <row r="33" spans="1:9" ht="15" thickBot="1" x14ac:dyDescent="0.35">
      <c r="A33" s="31" t="s">
        <v>63</v>
      </c>
      <c r="B33" s="32">
        <v>42131</v>
      </c>
      <c r="C33" s="38" t="s">
        <v>64</v>
      </c>
      <c r="D33" s="33" t="s">
        <v>66</v>
      </c>
      <c r="E33" s="33">
        <v>1</v>
      </c>
      <c r="F33" s="82">
        <v>59.95</v>
      </c>
      <c r="G33" s="78">
        <f t="shared" si="0"/>
        <v>59.95</v>
      </c>
      <c r="H33" t="s">
        <v>58</v>
      </c>
      <c r="I33" t="s">
        <v>0</v>
      </c>
    </row>
    <row r="34" spans="1:9" ht="15" thickBot="1" x14ac:dyDescent="0.35">
      <c r="A34" s="28" t="s">
        <v>59</v>
      </c>
      <c r="B34" s="1">
        <v>42104</v>
      </c>
      <c r="C34" s="36" t="s">
        <v>21</v>
      </c>
      <c r="D34" s="29" t="s">
        <v>69</v>
      </c>
      <c r="E34" s="29">
        <v>1</v>
      </c>
      <c r="F34" s="69">
        <v>4.57</v>
      </c>
      <c r="G34" s="85">
        <f t="shared" si="0"/>
        <v>4.57</v>
      </c>
      <c r="H34" t="s">
        <v>57</v>
      </c>
      <c r="I34" t="s">
        <v>0</v>
      </c>
    </row>
    <row r="35" spans="1:9" ht="15" thickBot="1" x14ac:dyDescent="0.35">
      <c r="A35" s="31" t="s">
        <v>70</v>
      </c>
      <c r="B35" s="38" t="s">
        <v>71</v>
      </c>
      <c r="C35" s="38" t="s">
        <v>72</v>
      </c>
      <c r="D35" s="33" t="s">
        <v>73</v>
      </c>
      <c r="E35" s="33">
        <v>2</v>
      </c>
      <c r="F35" s="82">
        <v>75.5</v>
      </c>
      <c r="G35" s="83">
        <f t="shared" si="0"/>
        <v>151</v>
      </c>
      <c r="H35" t="s">
        <v>57</v>
      </c>
      <c r="I35" t="s">
        <v>0</v>
      </c>
    </row>
    <row r="36" spans="1:9" ht="15" thickBot="1" x14ac:dyDescent="0.35">
      <c r="A36" s="43" t="s">
        <v>75</v>
      </c>
      <c r="B36" s="79">
        <v>42068</v>
      </c>
      <c r="C36" s="44" t="s">
        <v>76</v>
      </c>
      <c r="D36" s="45" t="s">
        <v>77</v>
      </c>
      <c r="E36" s="45">
        <v>4</v>
      </c>
      <c r="F36" s="80">
        <v>0.98</v>
      </c>
      <c r="G36" s="83">
        <f t="shared" si="0"/>
        <v>3.92</v>
      </c>
      <c r="H36" t="s">
        <v>57</v>
      </c>
      <c r="I36" t="s">
        <v>0</v>
      </c>
    </row>
    <row r="37" spans="1:9" ht="15" thickBot="1" x14ac:dyDescent="0.35">
      <c r="A37" s="16" t="s">
        <v>79</v>
      </c>
      <c r="B37" s="84" t="s">
        <v>71</v>
      </c>
      <c r="C37" s="37" t="s">
        <v>78</v>
      </c>
      <c r="D37" s="18" t="s">
        <v>80</v>
      </c>
      <c r="E37" s="84"/>
      <c r="F37" s="71"/>
      <c r="G37" s="83">
        <f t="shared" si="0"/>
        <v>0</v>
      </c>
      <c r="H37" t="s">
        <v>57</v>
      </c>
      <c r="I37" t="s">
        <v>0</v>
      </c>
    </row>
    <row r="38" spans="1:9" ht="15" thickBot="1" x14ac:dyDescent="0.35">
      <c r="A38" s="28" t="s">
        <v>81</v>
      </c>
      <c r="B38" s="1">
        <v>42131</v>
      </c>
      <c r="C38" s="36" t="s">
        <v>82</v>
      </c>
      <c r="D38" s="29" t="s">
        <v>83</v>
      </c>
      <c r="E38">
        <v>3</v>
      </c>
      <c r="F38" s="69">
        <v>234</v>
      </c>
      <c r="G38" s="76">
        <f t="shared" si="0"/>
        <v>702</v>
      </c>
      <c r="H38" t="s">
        <v>57</v>
      </c>
      <c r="I38" t="s">
        <v>0</v>
      </c>
    </row>
    <row r="39" spans="1:9" x14ac:dyDescent="0.3">
      <c r="A39" s="13" t="s">
        <v>34</v>
      </c>
      <c r="B39" s="39">
        <v>42116</v>
      </c>
      <c r="C39" s="74" t="s">
        <v>84</v>
      </c>
      <c r="D39" s="15" t="s">
        <v>85</v>
      </c>
      <c r="E39" s="74">
        <v>1</v>
      </c>
      <c r="F39" s="75">
        <v>2.84</v>
      </c>
      <c r="G39" s="76">
        <f t="shared" si="0"/>
        <v>2.84</v>
      </c>
      <c r="H39" t="s">
        <v>57</v>
      </c>
      <c r="I39" t="s">
        <v>0</v>
      </c>
    </row>
    <row r="40" spans="1:9" x14ac:dyDescent="0.3">
      <c r="A40" s="16" t="s">
        <v>34</v>
      </c>
      <c r="B40" s="87">
        <v>42116</v>
      </c>
      <c r="C40" s="37" t="s">
        <v>84</v>
      </c>
      <c r="D40" s="18" t="s">
        <v>86</v>
      </c>
      <c r="E40" s="37">
        <v>1</v>
      </c>
      <c r="F40" s="88">
        <v>2.7</v>
      </c>
      <c r="G40" s="85">
        <f t="shared" ref="G40:G44" si="1">E40 *F40</f>
        <v>2.7</v>
      </c>
      <c r="H40" t="s">
        <v>57</v>
      </c>
      <c r="I40" t="s">
        <v>0</v>
      </c>
    </row>
    <row r="41" spans="1:9" x14ac:dyDescent="0.3">
      <c r="A41" s="16" t="s">
        <v>34</v>
      </c>
      <c r="B41" s="87">
        <v>42116</v>
      </c>
      <c r="C41" s="37" t="s">
        <v>84</v>
      </c>
      <c r="D41" s="18" t="s">
        <v>87</v>
      </c>
      <c r="E41" s="37">
        <v>1</v>
      </c>
      <c r="F41" s="88">
        <v>0.83</v>
      </c>
      <c r="G41" s="85">
        <f t="shared" si="1"/>
        <v>0.83</v>
      </c>
      <c r="H41" t="s">
        <v>57</v>
      </c>
      <c r="I41" t="s">
        <v>0</v>
      </c>
    </row>
    <row r="42" spans="1:9" x14ac:dyDescent="0.3">
      <c r="A42" s="16" t="s">
        <v>34</v>
      </c>
      <c r="B42" s="87">
        <v>42116</v>
      </c>
      <c r="C42" s="37" t="s">
        <v>84</v>
      </c>
      <c r="D42" s="18" t="s">
        <v>88</v>
      </c>
      <c r="E42" s="37">
        <v>4</v>
      </c>
      <c r="F42" s="88">
        <v>1.8</v>
      </c>
      <c r="G42" s="85">
        <f t="shared" si="1"/>
        <v>7.2</v>
      </c>
      <c r="H42" t="s">
        <v>57</v>
      </c>
      <c r="I42" t="s">
        <v>0</v>
      </c>
    </row>
    <row r="43" spans="1:9" ht="15" thickBot="1" x14ac:dyDescent="0.35">
      <c r="A43" s="19" t="s">
        <v>34</v>
      </c>
      <c r="B43" s="40">
        <v>42116</v>
      </c>
      <c r="C43" s="41" t="s">
        <v>84</v>
      </c>
      <c r="D43" s="21" t="s">
        <v>89</v>
      </c>
      <c r="E43" s="41">
        <v>1</v>
      </c>
      <c r="F43" s="77">
        <v>5.26</v>
      </c>
      <c r="G43" s="78">
        <f t="shared" si="1"/>
        <v>5.26</v>
      </c>
      <c r="H43" t="s">
        <v>57</v>
      </c>
      <c r="I43" t="s">
        <v>0</v>
      </c>
    </row>
    <row r="44" spans="1:9" x14ac:dyDescent="0.3">
      <c r="A44" s="22" t="s">
        <v>59</v>
      </c>
      <c r="B44" s="23">
        <v>42081</v>
      </c>
      <c r="C44" s="70" t="s">
        <v>84</v>
      </c>
      <c r="D44" s="24" t="s">
        <v>90</v>
      </c>
      <c r="E44" s="70">
        <v>8</v>
      </c>
      <c r="F44" s="89">
        <v>0.43</v>
      </c>
      <c r="G44" s="90">
        <f t="shared" si="1"/>
        <v>3.44</v>
      </c>
      <c r="H44" t="s">
        <v>57</v>
      </c>
      <c r="I44" t="s">
        <v>0</v>
      </c>
    </row>
    <row r="45" spans="1:9" x14ac:dyDescent="0.3">
      <c r="A45" s="28" t="s">
        <v>59</v>
      </c>
      <c r="B45" s="42">
        <v>42081</v>
      </c>
      <c r="C45" s="36" t="s">
        <v>84</v>
      </c>
      <c r="D45" s="29" t="s">
        <v>91</v>
      </c>
      <c r="E45" s="36">
        <v>2</v>
      </c>
      <c r="F45" s="91">
        <v>1.97</v>
      </c>
      <c r="G45" s="92">
        <f t="shared" ref="G45:G54" si="2">E45 *F45</f>
        <v>3.94</v>
      </c>
      <c r="H45" t="s">
        <v>57</v>
      </c>
      <c r="I45" t="s">
        <v>0</v>
      </c>
    </row>
    <row r="46" spans="1:9" x14ac:dyDescent="0.3">
      <c r="A46" s="28" t="s">
        <v>59</v>
      </c>
      <c r="B46" s="42">
        <v>42081</v>
      </c>
      <c r="C46" s="36" t="s">
        <v>84</v>
      </c>
      <c r="D46" s="29" t="s">
        <v>92</v>
      </c>
      <c r="E46" s="36">
        <v>8</v>
      </c>
      <c r="F46" s="91">
        <v>0.98</v>
      </c>
      <c r="G46" s="92">
        <f t="shared" si="2"/>
        <v>7.84</v>
      </c>
      <c r="H46" t="s">
        <v>57</v>
      </c>
      <c r="I46" t="s">
        <v>0</v>
      </c>
    </row>
    <row r="47" spans="1:9" x14ac:dyDescent="0.3">
      <c r="A47" s="28" t="s">
        <v>59</v>
      </c>
      <c r="B47" s="42">
        <v>42081</v>
      </c>
      <c r="C47" s="36" t="s">
        <v>60</v>
      </c>
      <c r="D47" s="29" t="s">
        <v>93</v>
      </c>
      <c r="E47" s="36">
        <v>8</v>
      </c>
      <c r="F47" s="91">
        <v>0.54</v>
      </c>
      <c r="G47" s="92">
        <f t="shared" si="2"/>
        <v>4.32</v>
      </c>
      <c r="H47" t="s">
        <v>57</v>
      </c>
      <c r="I47" t="s">
        <v>0</v>
      </c>
    </row>
    <row r="48" spans="1:9" x14ac:dyDescent="0.3">
      <c r="A48" s="28" t="s">
        <v>59</v>
      </c>
      <c r="B48" s="42">
        <v>42081</v>
      </c>
      <c r="C48" s="36" t="s">
        <v>60</v>
      </c>
      <c r="D48" s="29" t="s">
        <v>94</v>
      </c>
      <c r="E48" s="36">
        <v>32</v>
      </c>
      <c r="F48" s="91">
        <v>0.35</v>
      </c>
      <c r="G48" s="92">
        <f t="shared" si="2"/>
        <v>11.2</v>
      </c>
      <c r="H48" t="s">
        <v>57</v>
      </c>
      <c r="I48" t="s">
        <v>0</v>
      </c>
    </row>
    <row r="49" spans="1:9" x14ac:dyDescent="0.3">
      <c r="A49" s="28" t="s">
        <v>59</v>
      </c>
      <c r="B49" s="42">
        <v>42081</v>
      </c>
      <c r="C49" s="36" t="s">
        <v>60</v>
      </c>
      <c r="D49" s="29" t="s">
        <v>95</v>
      </c>
      <c r="E49" s="36">
        <v>16</v>
      </c>
      <c r="F49" s="91">
        <v>0.2</v>
      </c>
      <c r="G49" s="92">
        <f t="shared" si="2"/>
        <v>3.2</v>
      </c>
      <c r="H49" t="s">
        <v>57</v>
      </c>
      <c r="I49" t="s">
        <v>0</v>
      </c>
    </row>
    <row r="50" spans="1:9" ht="15" thickBot="1" x14ac:dyDescent="0.35">
      <c r="A50" s="25" t="s">
        <v>59</v>
      </c>
      <c r="B50" s="26">
        <v>42081</v>
      </c>
      <c r="C50" s="35" t="s">
        <v>60</v>
      </c>
      <c r="D50" s="27" t="s">
        <v>96</v>
      </c>
      <c r="E50" s="35">
        <v>4</v>
      </c>
      <c r="F50" s="93">
        <v>1.02</v>
      </c>
      <c r="G50" s="86">
        <f t="shared" si="2"/>
        <v>4.08</v>
      </c>
      <c r="H50" t="s">
        <v>57</v>
      </c>
      <c r="I50" t="s">
        <v>0</v>
      </c>
    </row>
    <row r="51" spans="1:9" x14ac:dyDescent="0.3">
      <c r="A51" s="13" t="s">
        <v>34</v>
      </c>
      <c r="B51" s="39">
        <v>42075</v>
      </c>
      <c r="C51" s="74" t="s">
        <v>97</v>
      </c>
      <c r="D51" s="15" t="s">
        <v>98</v>
      </c>
      <c r="E51" s="74">
        <v>2</v>
      </c>
      <c r="F51" s="75">
        <v>1.0900000000000001</v>
      </c>
      <c r="G51" s="76">
        <f t="shared" si="2"/>
        <v>2.1800000000000002</v>
      </c>
      <c r="H51" t="s">
        <v>57</v>
      </c>
      <c r="I51" t="s">
        <v>0</v>
      </c>
    </row>
    <row r="52" spans="1:9" x14ac:dyDescent="0.3">
      <c r="A52" s="16" t="s">
        <v>34</v>
      </c>
      <c r="B52" s="87">
        <v>42075</v>
      </c>
      <c r="C52" s="37" t="s">
        <v>97</v>
      </c>
      <c r="D52" s="18" t="s">
        <v>99</v>
      </c>
      <c r="E52" s="37">
        <v>2</v>
      </c>
      <c r="F52" s="88">
        <v>1.0900000000000001</v>
      </c>
      <c r="G52" s="85">
        <f t="shared" si="2"/>
        <v>2.1800000000000002</v>
      </c>
      <c r="H52" t="s">
        <v>57</v>
      </c>
      <c r="I52" t="s">
        <v>0</v>
      </c>
    </row>
    <row r="53" spans="1:9" ht="15" thickBot="1" x14ac:dyDescent="0.35">
      <c r="A53" s="16" t="s">
        <v>34</v>
      </c>
      <c r="B53" s="87">
        <v>42075</v>
      </c>
      <c r="C53" s="37" t="s">
        <v>97</v>
      </c>
      <c r="D53" s="18" t="s">
        <v>100</v>
      </c>
      <c r="E53" s="37">
        <v>2</v>
      </c>
      <c r="F53" s="88">
        <v>1.84</v>
      </c>
      <c r="G53" s="85">
        <f t="shared" si="2"/>
        <v>3.68</v>
      </c>
      <c r="H53" t="s">
        <v>57</v>
      </c>
      <c r="I53" t="s">
        <v>0</v>
      </c>
    </row>
    <row r="54" spans="1:9" x14ac:dyDescent="0.3">
      <c r="A54" s="22" t="s">
        <v>59</v>
      </c>
      <c r="B54" s="23">
        <v>42078</v>
      </c>
      <c r="C54" s="70" t="s">
        <v>84</v>
      </c>
      <c r="D54" s="24" t="s">
        <v>101</v>
      </c>
      <c r="E54" s="70">
        <v>4</v>
      </c>
      <c r="F54" s="89">
        <v>1.97</v>
      </c>
      <c r="G54" s="90">
        <f t="shared" si="2"/>
        <v>7.88</v>
      </c>
      <c r="H54" t="s">
        <v>57</v>
      </c>
      <c r="I54" t="s">
        <v>0</v>
      </c>
    </row>
    <row r="55" spans="1:9" x14ac:dyDescent="0.3">
      <c r="A55" s="28" t="s">
        <v>59</v>
      </c>
      <c r="B55" s="42">
        <v>42078</v>
      </c>
      <c r="C55" s="36" t="s">
        <v>97</v>
      </c>
      <c r="D55" s="29" t="s">
        <v>102</v>
      </c>
      <c r="E55" s="36">
        <v>2</v>
      </c>
      <c r="F55" s="91">
        <v>0.35</v>
      </c>
      <c r="G55" s="92">
        <f t="shared" ref="G55:G56" si="3">E55 *F55</f>
        <v>0.7</v>
      </c>
      <c r="H55" t="s">
        <v>57</v>
      </c>
      <c r="I55" t="s">
        <v>0</v>
      </c>
    </row>
    <row r="56" spans="1:9" x14ac:dyDescent="0.3">
      <c r="A56" s="28" t="s">
        <v>59</v>
      </c>
      <c r="B56" s="42">
        <v>42078</v>
      </c>
      <c r="C56" s="36" t="s">
        <v>104</v>
      </c>
      <c r="D56" s="29" t="s">
        <v>103</v>
      </c>
      <c r="E56" s="36">
        <v>2</v>
      </c>
      <c r="F56" s="91">
        <v>0.84</v>
      </c>
      <c r="G56" s="92">
        <f t="shared" si="3"/>
        <v>1.68</v>
      </c>
      <c r="H56" t="s">
        <v>57</v>
      </c>
      <c r="I56" t="s">
        <v>0</v>
      </c>
    </row>
    <row r="57" spans="1:9" ht="15" thickBot="1" x14ac:dyDescent="0.35">
      <c r="A57" s="25" t="s">
        <v>59</v>
      </c>
      <c r="B57" s="26">
        <v>42078</v>
      </c>
      <c r="C57" s="35" t="s">
        <v>104</v>
      </c>
      <c r="D57" s="27" t="s">
        <v>105</v>
      </c>
      <c r="E57" s="35">
        <v>2</v>
      </c>
      <c r="F57" s="93">
        <v>0.2</v>
      </c>
      <c r="G57" s="86">
        <f t="shared" ref="G57:G58" si="4">E57 *F57</f>
        <v>0.4</v>
      </c>
      <c r="H57" t="s">
        <v>57</v>
      </c>
      <c r="I57" t="s">
        <v>0</v>
      </c>
    </row>
    <row r="58" spans="1:9" x14ac:dyDescent="0.3">
      <c r="A58" s="13" t="s">
        <v>59</v>
      </c>
      <c r="B58" s="39">
        <v>42082</v>
      </c>
      <c r="C58" s="74" t="s">
        <v>84</v>
      </c>
      <c r="D58" s="74" t="s">
        <v>106</v>
      </c>
      <c r="E58" s="74">
        <v>4</v>
      </c>
      <c r="F58" s="75">
        <v>0.98</v>
      </c>
      <c r="G58" s="76">
        <f t="shared" si="4"/>
        <v>3.92</v>
      </c>
      <c r="H58" t="s">
        <v>57</v>
      </c>
      <c r="I58" t="s">
        <v>0</v>
      </c>
    </row>
    <row r="59" spans="1:9" ht="15" thickBot="1" x14ac:dyDescent="0.35">
      <c r="A59" s="16" t="s">
        <v>59</v>
      </c>
      <c r="B59" s="87">
        <v>42082</v>
      </c>
      <c r="C59" s="37" t="s">
        <v>84</v>
      </c>
      <c r="D59" s="37" t="s">
        <v>107</v>
      </c>
      <c r="E59" s="37">
        <v>1</v>
      </c>
      <c r="F59" s="88">
        <v>3.59</v>
      </c>
      <c r="G59" s="85">
        <f t="shared" ref="G59:G60" si="5">E59 *F59</f>
        <v>3.59</v>
      </c>
      <c r="H59" t="s">
        <v>57</v>
      </c>
      <c r="I59" t="s">
        <v>0</v>
      </c>
    </row>
    <row r="60" spans="1:9" x14ac:dyDescent="0.3">
      <c r="A60" s="22" t="s">
        <v>34</v>
      </c>
      <c r="B60" s="5">
        <v>42068</v>
      </c>
      <c r="C60" s="70" t="s">
        <v>84</v>
      </c>
      <c r="D60" s="70" t="s">
        <v>108</v>
      </c>
      <c r="E60" s="70">
        <v>2</v>
      </c>
      <c r="F60" s="47">
        <v>1.58</v>
      </c>
      <c r="G60" s="48">
        <f t="shared" si="5"/>
        <v>3.16</v>
      </c>
      <c r="H60" t="s">
        <v>57</v>
      </c>
      <c r="I60" t="s">
        <v>0</v>
      </c>
    </row>
    <row r="61" spans="1:9" x14ac:dyDescent="0.3">
      <c r="A61" s="28" t="s">
        <v>34</v>
      </c>
      <c r="B61" s="8">
        <v>42068</v>
      </c>
      <c r="C61" s="36" t="s">
        <v>84</v>
      </c>
      <c r="D61" s="36" t="s">
        <v>109</v>
      </c>
      <c r="E61" s="36">
        <v>1</v>
      </c>
      <c r="F61" s="49">
        <v>1.24</v>
      </c>
      <c r="G61" s="50">
        <f t="shared" ref="G61:G66" si="6">E61 *F61</f>
        <v>1.24</v>
      </c>
      <c r="H61" t="s">
        <v>57</v>
      </c>
      <c r="I61" t="s">
        <v>0</v>
      </c>
    </row>
    <row r="62" spans="1:9" x14ac:dyDescent="0.3">
      <c r="A62" s="28" t="s">
        <v>34</v>
      </c>
      <c r="B62" s="8">
        <v>42068</v>
      </c>
      <c r="C62" s="36" t="s">
        <v>84</v>
      </c>
      <c r="D62" s="36" t="s">
        <v>110</v>
      </c>
      <c r="E62" s="36">
        <v>1</v>
      </c>
      <c r="F62" s="49">
        <v>3.06</v>
      </c>
      <c r="G62" s="50">
        <f t="shared" si="6"/>
        <v>3.06</v>
      </c>
      <c r="H62" t="s">
        <v>57</v>
      </c>
      <c r="I62" t="s">
        <v>0</v>
      </c>
    </row>
    <row r="63" spans="1:9" x14ac:dyDescent="0.3">
      <c r="A63" s="28" t="s">
        <v>34</v>
      </c>
      <c r="B63" s="8">
        <v>42068</v>
      </c>
      <c r="C63" s="36" t="s">
        <v>84</v>
      </c>
      <c r="D63" s="36" t="s">
        <v>111</v>
      </c>
      <c r="E63" s="36">
        <v>1</v>
      </c>
      <c r="F63" s="49">
        <v>1.98</v>
      </c>
      <c r="G63" s="50">
        <f t="shared" si="6"/>
        <v>1.98</v>
      </c>
      <c r="H63" t="s">
        <v>57</v>
      </c>
      <c r="I63" t="s">
        <v>0</v>
      </c>
    </row>
    <row r="64" spans="1:9" x14ac:dyDescent="0.3">
      <c r="A64" s="28" t="s">
        <v>34</v>
      </c>
      <c r="B64" s="8">
        <v>42068</v>
      </c>
      <c r="C64" s="36" t="s">
        <v>84</v>
      </c>
      <c r="D64" s="36" t="s">
        <v>112</v>
      </c>
      <c r="E64" s="36">
        <v>16</v>
      </c>
      <c r="F64" s="49">
        <v>0.52</v>
      </c>
      <c r="G64" s="50">
        <f t="shared" si="6"/>
        <v>8.32</v>
      </c>
      <c r="H64" t="s">
        <v>57</v>
      </c>
      <c r="I64" t="s">
        <v>0</v>
      </c>
    </row>
    <row r="65" spans="1:9" ht="15" thickBot="1" x14ac:dyDescent="0.35">
      <c r="A65" s="28" t="s">
        <v>34</v>
      </c>
      <c r="B65" s="8">
        <v>42068</v>
      </c>
      <c r="C65" s="36" t="s">
        <v>84</v>
      </c>
      <c r="D65" s="36" t="s">
        <v>113</v>
      </c>
      <c r="E65" s="36">
        <v>1</v>
      </c>
      <c r="F65" s="49">
        <v>1.24</v>
      </c>
      <c r="G65" s="50">
        <f t="shared" si="6"/>
        <v>1.24</v>
      </c>
      <c r="H65" t="s">
        <v>57</v>
      </c>
      <c r="I65" t="s">
        <v>0</v>
      </c>
    </row>
    <row r="66" spans="1:9" x14ac:dyDescent="0.3">
      <c r="A66" s="13" t="s">
        <v>34</v>
      </c>
      <c r="B66" s="39">
        <v>42073</v>
      </c>
      <c r="C66" s="74" t="s">
        <v>114</v>
      </c>
      <c r="D66" s="74" t="s">
        <v>115</v>
      </c>
      <c r="E66" s="74">
        <v>2</v>
      </c>
      <c r="F66" s="75">
        <v>1.57</v>
      </c>
      <c r="G66" s="76">
        <f t="shared" si="6"/>
        <v>3.14</v>
      </c>
      <c r="H66" t="s">
        <v>57</v>
      </c>
      <c r="I66" t="s">
        <v>0</v>
      </c>
    </row>
    <row r="67" spans="1:9" x14ac:dyDescent="0.3">
      <c r="A67" s="16" t="s">
        <v>34</v>
      </c>
      <c r="B67" s="87">
        <v>42073</v>
      </c>
      <c r="C67" s="37" t="s">
        <v>114</v>
      </c>
      <c r="D67" s="37" t="s">
        <v>116</v>
      </c>
      <c r="E67" s="37">
        <v>1</v>
      </c>
      <c r="F67" s="88">
        <v>2.48</v>
      </c>
      <c r="G67" s="85">
        <f t="shared" ref="G67:G68" si="7">E67 *F67</f>
        <v>2.48</v>
      </c>
      <c r="H67" t="s">
        <v>57</v>
      </c>
      <c r="I67" t="s">
        <v>0</v>
      </c>
    </row>
    <row r="68" spans="1:9" x14ac:dyDescent="0.3">
      <c r="A68" s="16" t="s">
        <v>34</v>
      </c>
      <c r="B68" s="87">
        <v>42073</v>
      </c>
      <c r="C68" s="37" t="s">
        <v>114</v>
      </c>
      <c r="D68" s="37" t="s">
        <v>117</v>
      </c>
      <c r="E68" s="37">
        <v>9</v>
      </c>
      <c r="F68" s="88">
        <v>2.58</v>
      </c>
      <c r="G68" s="85">
        <f t="shared" si="7"/>
        <v>23.22</v>
      </c>
      <c r="H68" t="s">
        <v>57</v>
      </c>
      <c r="I68" t="s">
        <v>0</v>
      </c>
    </row>
    <row r="69" spans="1:9" x14ac:dyDescent="0.3">
      <c r="A69" s="16" t="s">
        <v>34</v>
      </c>
      <c r="B69" s="87">
        <v>42073</v>
      </c>
      <c r="C69" s="37" t="s">
        <v>114</v>
      </c>
      <c r="D69" s="37" t="s">
        <v>118</v>
      </c>
      <c r="E69" s="37">
        <v>1</v>
      </c>
      <c r="F69" s="88">
        <v>2.74</v>
      </c>
      <c r="G69" s="85">
        <f t="shared" ref="G69" si="8">E69 *F69</f>
        <v>2.74</v>
      </c>
      <c r="H69" t="s">
        <v>57</v>
      </c>
      <c r="I69" t="s">
        <v>0</v>
      </c>
    </row>
    <row r="70" spans="1:9" x14ac:dyDescent="0.3">
      <c r="A70" s="16" t="s">
        <v>34</v>
      </c>
      <c r="B70" s="87">
        <v>42073</v>
      </c>
      <c r="C70" s="37" t="s">
        <v>114</v>
      </c>
      <c r="D70" s="37" t="s">
        <v>119</v>
      </c>
      <c r="E70" s="37">
        <v>1</v>
      </c>
      <c r="F70" s="88">
        <v>2.97</v>
      </c>
      <c r="G70" s="85">
        <f t="shared" ref="G70:G71" si="9">E70 *F70</f>
        <v>2.97</v>
      </c>
      <c r="H70" t="s">
        <v>57</v>
      </c>
      <c r="I70" t="s">
        <v>0</v>
      </c>
    </row>
    <row r="71" spans="1:9" x14ac:dyDescent="0.3">
      <c r="A71" s="16" t="s">
        <v>34</v>
      </c>
      <c r="B71" s="87">
        <v>42073</v>
      </c>
      <c r="C71" s="37" t="s">
        <v>114</v>
      </c>
      <c r="D71" s="37" t="s">
        <v>120</v>
      </c>
      <c r="E71" s="37">
        <v>100</v>
      </c>
      <c r="F71" s="88">
        <v>0.1</v>
      </c>
      <c r="G71" s="85">
        <f t="shared" si="9"/>
        <v>10</v>
      </c>
      <c r="H71" t="s">
        <v>57</v>
      </c>
      <c r="I71" t="s">
        <v>0</v>
      </c>
    </row>
    <row r="72" spans="1:9" x14ac:dyDescent="0.3">
      <c r="A72" s="16" t="s">
        <v>34</v>
      </c>
      <c r="B72" s="87">
        <v>42073</v>
      </c>
      <c r="C72" s="37" t="s">
        <v>114</v>
      </c>
      <c r="D72" s="37" t="s">
        <v>121</v>
      </c>
      <c r="E72" s="37">
        <v>100</v>
      </c>
      <c r="F72" s="88">
        <v>0.06</v>
      </c>
      <c r="G72" s="85">
        <f t="shared" ref="G72" si="10">E72 *F72</f>
        <v>6</v>
      </c>
      <c r="H72" t="s">
        <v>57</v>
      </c>
      <c r="I72" t="s">
        <v>0</v>
      </c>
    </row>
    <row r="73" spans="1:9" ht="15" thickBot="1" x14ac:dyDescent="0.35">
      <c r="A73" s="19" t="s">
        <v>34</v>
      </c>
      <c r="B73" s="40">
        <v>42073</v>
      </c>
      <c r="C73" s="41" t="s">
        <v>114</v>
      </c>
      <c r="D73" s="21" t="s">
        <v>122</v>
      </c>
      <c r="E73" s="41">
        <v>25</v>
      </c>
      <c r="F73" s="77">
        <v>0.06</v>
      </c>
      <c r="G73" s="78">
        <f t="shared" ref="G73:G89" si="11">E73 *F73</f>
        <v>1.5</v>
      </c>
      <c r="H73" t="s">
        <v>57</v>
      </c>
      <c r="I73" t="s">
        <v>0</v>
      </c>
    </row>
    <row r="74" spans="1:9" ht="15" thickBot="1" x14ac:dyDescent="0.35">
      <c r="G74" s="69">
        <f>SUM(G2:G73)</f>
        <v>2030.8900000000008</v>
      </c>
      <c r="I74" t="s">
        <v>0</v>
      </c>
    </row>
    <row r="75" spans="1:9" x14ac:dyDescent="0.3">
      <c r="A75" s="22" t="s">
        <v>30</v>
      </c>
      <c r="B75" s="23">
        <v>42087</v>
      </c>
      <c r="C75" s="70" t="s">
        <v>124</v>
      </c>
      <c r="D75" s="70" t="s">
        <v>123</v>
      </c>
      <c r="E75" s="70">
        <v>1</v>
      </c>
      <c r="F75" s="89">
        <v>0.49</v>
      </c>
      <c r="G75" s="90">
        <f t="shared" si="11"/>
        <v>0.49</v>
      </c>
      <c r="H75" t="s">
        <v>57</v>
      </c>
      <c r="I75" t="s">
        <v>126</v>
      </c>
    </row>
    <row r="76" spans="1:9" ht="15" thickBot="1" x14ac:dyDescent="0.35">
      <c r="A76" s="25" t="s">
        <v>30</v>
      </c>
      <c r="B76" s="26">
        <v>42087</v>
      </c>
      <c r="C76" s="35" t="s">
        <v>124</v>
      </c>
      <c r="D76" s="35" t="s">
        <v>125</v>
      </c>
      <c r="E76" s="35">
        <v>17</v>
      </c>
      <c r="F76" s="93">
        <v>0.79</v>
      </c>
      <c r="G76" s="86">
        <f t="shared" si="11"/>
        <v>13.43</v>
      </c>
      <c r="H76" t="s">
        <v>57</v>
      </c>
      <c r="I76" t="s">
        <v>126</v>
      </c>
    </row>
    <row r="77" spans="1:9" x14ac:dyDescent="0.3">
      <c r="A77" s="16" t="s">
        <v>30</v>
      </c>
      <c r="B77" s="87">
        <v>42086</v>
      </c>
      <c r="C77" s="37" t="s">
        <v>124</v>
      </c>
      <c r="D77" s="37" t="s">
        <v>127</v>
      </c>
      <c r="E77" s="37">
        <v>2</v>
      </c>
      <c r="F77" s="88">
        <v>0.49</v>
      </c>
      <c r="G77" s="85">
        <f t="shared" si="11"/>
        <v>0.98</v>
      </c>
      <c r="H77" t="s">
        <v>57</v>
      </c>
      <c r="I77" t="s">
        <v>126</v>
      </c>
    </row>
    <row r="78" spans="1:9" x14ac:dyDescent="0.3">
      <c r="A78" s="16" t="s">
        <v>30</v>
      </c>
      <c r="B78" s="87">
        <v>42086</v>
      </c>
      <c r="C78" s="37" t="s">
        <v>124</v>
      </c>
      <c r="D78" s="37" t="s">
        <v>128</v>
      </c>
      <c r="E78" s="37">
        <v>2</v>
      </c>
      <c r="F78" s="88">
        <v>0.39</v>
      </c>
      <c r="G78" s="85">
        <f t="shared" ref="G78:G83" si="12">E78 *F78</f>
        <v>0.78</v>
      </c>
      <c r="H78" t="s">
        <v>57</v>
      </c>
      <c r="I78" t="s">
        <v>126</v>
      </c>
    </row>
    <row r="79" spans="1:9" x14ac:dyDescent="0.3">
      <c r="A79" s="16" t="s">
        <v>30</v>
      </c>
      <c r="B79" s="87">
        <v>42086</v>
      </c>
      <c r="C79" s="37" t="s">
        <v>124</v>
      </c>
      <c r="D79" s="37" t="s">
        <v>129</v>
      </c>
      <c r="E79" s="37">
        <v>3</v>
      </c>
      <c r="F79" s="88">
        <v>0.79</v>
      </c>
      <c r="G79" s="85">
        <f t="shared" si="12"/>
        <v>2.37</v>
      </c>
      <c r="H79" t="s">
        <v>57</v>
      </c>
      <c r="I79" t="s">
        <v>126</v>
      </c>
    </row>
    <row r="80" spans="1:9" x14ac:dyDescent="0.3">
      <c r="A80" s="16" t="s">
        <v>30</v>
      </c>
      <c r="B80" s="87">
        <v>42086</v>
      </c>
      <c r="C80" s="37" t="s">
        <v>124</v>
      </c>
      <c r="D80" s="37" t="s">
        <v>130</v>
      </c>
      <c r="E80" s="37">
        <v>3</v>
      </c>
      <c r="F80" s="88">
        <v>0.59</v>
      </c>
      <c r="G80" s="85">
        <f t="shared" si="12"/>
        <v>1.77</v>
      </c>
      <c r="H80" t="s">
        <v>57</v>
      </c>
      <c r="I80" t="s">
        <v>126</v>
      </c>
    </row>
    <row r="81" spans="1:9" x14ac:dyDescent="0.3">
      <c r="A81" s="16" t="s">
        <v>30</v>
      </c>
      <c r="B81" s="87">
        <v>42086</v>
      </c>
      <c r="C81" s="37" t="s">
        <v>124</v>
      </c>
      <c r="D81" s="37" t="s">
        <v>131</v>
      </c>
      <c r="E81" s="37">
        <v>2</v>
      </c>
      <c r="F81" s="88">
        <v>1.49</v>
      </c>
      <c r="G81" s="85">
        <f t="shared" si="12"/>
        <v>2.98</v>
      </c>
      <c r="H81" t="s">
        <v>57</v>
      </c>
      <c r="I81" t="s">
        <v>126</v>
      </c>
    </row>
    <row r="82" spans="1:9" ht="15" thickBot="1" x14ac:dyDescent="0.35">
      <c r="A82" s="16" t="s">
        <v>30</v>
      </c>
      <c r="B82" s="87">
        <v>42086</v>
      </c>
      <c r="C82" s="37" t="s">
        <v>124</v>
      </c>
      <c r="D82" s="37" t="s">
        <v>132</v>
      </c>
      <c r="E82" s="37">
        <v>2</v>
      </c>
      <c r="F82" s="88">
        <v>0.28999999999999998</v>
      </c>
      <c r="G82" s="85">
        <f t="shared" si="12"/>
        <v>0.57999999999999996</v>
      </c>
      <c r="H82" t="s">
        <v>57</v>
      </c>
      <c r="I82" t="s">
        <v>126</v>
      </c>
    </row>
    <row r="83" spans="1:9" x14ac:dyDescent="0.3">
      <c r="A83" s="22" t="s">
        <v>30</v>
      </c>
      <c r="B83" s="23">
        <v>42086</v>
      </c>
      <c r="C83" s="70" t="s">
        <v>124</v>
      </c>
      <c r="D83" s="70" t="s">
        <v>133</v>
      </c>
      <c r="E83" s="70">
        <v>8</v>
      </c>
      <c r="F83" s="89">
        <v>0.39</v>
      </c>
      <c r="G83" s="90">
        <f t="shared" si="12"/>
        <v>3.12</v>
      </c>
      <c r="H83" t="s">
        <v>57</v>
      </c>
      <c r="I83" t="s">
        <v>126</v>
      </c>
    </row>
    <row r="84" spans="1:9" x14ac:dyDescent="0.3">
      <c r="A84" s="28" t="s">
        <v>30</v>
      </c>
      <c r="B84" s="42">
        <v>42086</v>
      </c>
      <c r="C84" s="36" t="s">
        <v>124</v>
      </c>
      <c r="D84" s="36" t="s">
        <v>134</v>
      </c>
      <c r="E84" s="36">
        <v>8</v>
      </c>
      <c r="F84" s="91">
        <v>0.28999999999999998</v>
      </c>
      <c r="G84" s="92">
        <f t="shared" ref="G84:G85" si="13">E84 *F84</f>
        <v>2.3199999999999998</v>
      </c>
      <c r="H84" t="s">
        <v>57</v>
      </c>
      <c r="I84" t="s">
        <v>126</v>
      </c>
    </row>
    <row r="85" spans="1:9" x14ac:dyDescent="0.3">
      <c r="A85" s="28" t="s">
        <v>30</v>
      </c>
      <c r="B85" s="42">
        <v>42086</v>
      </c>
      <c r="C85" s="36" t="s">
        <v>124</v>
      </c>
      <c r="D85" s="36" t="s">
        <v>135</v>
      </c>
      <c r="E85" s="36">
        <v>8</v>
      </c>
      <c r="F85" s="91">
        <v>0.49</v>
      </c>
      <c r="G85" s="92">
        <f t="shared" si="13"/>
        <v>3.92</v>
      </c>
      <c r="H85" t="s">
        <v>57</v>
      </c>
      <c r="I85" t="s">
        <v>126</v>
      </c>
    </row>
    <row r="86" spans="1:9" x14ac:dyDescent="0.3">
      <c r="A86" s="28" t="s">
        <v>30</v>
      </c>
      <c r="B86" s="42">
        <v>42086</v>
      </c>
      <c r="C86" s="36" t="s">
        <v>124</v>
      </c>
      <c r="D86" s="36" t="s">
        <v>131</v>
      </c>
      <c r="E86" s="36">
        <v>8</v>
      </c>
      <c r="F86" s="91">
        <v>0.28999999999999998</v>
      </c>
      <c r="G86" s="92">
        <f t="shared" si="11"/>
        <v>2.3199999999999998</v>
      </c>
      <c r="H86" t="s">
        <v>57</v>
      </c>
      <c r="I86" t="s">
        <v>126</v>
      </c>
    </row>
    <row r="87" spans="1:9" x14ac:dyDescent="0.3">
      <c r="A87" s="28" t="s">
        <v>30</v>
      </c>
      <c r="B87" s="42">
        <v>42086</v>
      </c>
      <c r="C87" s="36" t="s">
        <v>124</v>
      </c>
      <c r="D87" s="36" t="s">
        <v>137</v>
      </c>
      <c r="E87" s="36">
        <v>8</v>
      </c>
      <c r="F87" s="91">
        <v>0.79</v>
      </c>
      <c r="G87" s="92">
        <f t="shared" si="11"/>
        <v>6.32</v>
      </c>
      <c r="H87" t="s">
        <v>57</v>
      </c>
      <c r="I87" t="s">
        <v>126</v>
      </c>
    </row>
    <row r="88" spans="1:9" ht="15" thickBot="1" x14ac:dyDescent="0.35">
      <c r="A88" s="28" t="s">
        <v>30</v>
      </c>
      <c r="B88" s="42">
        <v>42086</v>
      </c>
      <c r="C88" s="36" t="s">
        <v>124</v>
      </c>
      <c r="D88" s="36" t="s">
        <v>136</v>
      </c>
      <c r="E88" s="36">
        <v>4</v>
      </c>
      <c r="F88" s="91">
        <v>0.28999999999999998</v>
      </c>
      <c r="G88" s="92">
        <f t="shared" si="11"/>
        <v>1.1599999999999999</v>
      </c>
      <c r="H88" t="s">
        <v>57</v>
      </c>
      <c r="I88" t="s">
        <v>126</v>
      </c>
    </row>
    <row r="89" spans="1:9" x14ac:dyDescent="0.3">
      <c r="A89" s="13" t="s">
        <v>30</v>
      </c>
      <c r="B89" s="39">
        <v>42103</v>
      </c>
      <c r="C89" s="74" t="s">
        <v>124</v>
      </c>
      <c r="D89" s="74" t="s">
        <v>138</v>
      </c>
      <c r="E89" s="74">
        <v>10</v>
      </c>
      <c r="F89" s="75">
        <v>0.59</v>
      </c>
      <c r="G89" s="76">
        <f t="shared" si="11"/>
        <v>5.8999999999999995</v>
      </c>
      <c r="H89" t="s">
        <v>57</v>
      </c>
      <c r="I89" t="s">
        <v>126</v>
      </c>
    </row>
    <row r="90" spans="1:9" ht="15" thickBot="1" x14ac:dyDescent="0.35">
      <c r="A90" s="16" t="s">
        <v>30</v>
      </c>
      <c r="B90" s="87">
        <v>42103</v>
      </c>
      <c r="C90" s="37" t="s">
        <v>124</v>
      </c>
      <c r="D90" s="37" t="s">
        <v>139</v>
      </c>
      <c r="E90" s="37">
        <v>10</v>
      </c>
      <c r="F90" s="88">
        <v>0.28999999999999998</v>
      </c>
      <c r="G90" s="85">
        <f t="shared" ref="G90:G91" si="14">E90 *F90</f>
        <v>2.9</v>
      </c>
      <c r="H90" t="s">
        <v>57</v>
      </c>
      <c r="I90" t="s">
        <v>126</v>
      </c>
    </row>
    <row r="91" spans="1:9" x14ac:dyDescent="0.3">
      <c r="A91" s="22" t="s">
        <v>34</v>
      </c>
      <c r="B91" s="23">
        <v>42111</v>
      </c>
      <c r="C91" s="70" t="s">
        <v>140</v>
      </c>
      <c r="D91" s="70" t="s">
        <v>141</v>
      </c>
      <c r="E91" s="70">
        <v>1</v>
      </c>
      <c r="F91" s="70">
        <v>2.74</v>
      </c>
      <c r="G91" s="90">
        <f t="shared" si="14"/>
        <v>2.74</v>
      </c>
      <c r="H91" t="s">
        <v>57</v>
      </c>
      <c r="I91" t="s">
        <v>126</v>
      </c>
    </row>
    <row r="92" spans="1:9" x14ac:dyDescent="0.3">
      <c r="A92" s="28" t="s">
        <v>34</v>
      </c>
      <c r="B92" s="42">
        <v>42111</v>
      </c>
      <c r="C92" s="36" t="s">
        <v>143</v>
      </c>
      <c r="D92" s="36" t="s">
        <v>142</v>
      </c>
      <c r="E92" s="36">
        <v>1</v>
      </c>
      <c r="F92" s="36">
        <v>3.24</v>
      </c>
      <c r="G92" s="92">
        <f t="shared" ref="G92" si="15">E92 *F92</f>
        <v>3.24</v>
      </c>
      <c r="H92" t="s">
        <v>57</v>
      </c>
      <c r="I92" t="s">
        <v>126</v>
      </c>
    </row>
    <row r="93" spans="1:9" ht="15" thickBot="1" x14ac:dyDescent="0.35">
      <c r="A93" s="25" t="s">
        <v>34</v>
      </c>
      <c r="B93" s="26">
        <v>42111</v>
      </c>
      <c r="C93" s="35" t="s">
        <v>143</v>
      </c>
      <c r="D93" s="35" t="s">
        <v>144</v>
      </c>
      <c r="E93" s="35">
        <v>4</v>
      </c>
      <c r="F93" s="35">
        <v>2.0299999999999998</v>
      </c>
      <c r="G93" s="86">
        <f t="shared" ref="G93:G97" si="16">E93 *F93</f>
        <v>8.1199999999999992</v>
      </c>
      <c r="H93" t="s">
        <v>57</v>
      </c>
      <c r="I93" t="s">
        <v>126</v>
      </c>
    </row>
    <row r="94" spans="1:9" ht="15" thickBot="1" x14ac:dyDescent="0.35">
      <c r="A94" s="31" t="s">
        <v>30</v>
      </c>
      <c r="B94" s="32">
        <v>42075</v>
      </c>
      <c r="C94" s="38" t="s">
        <v>104</v>
      </c>
      <c r="D94" s="38" t="s">
        <v>145</v>
      </c>
      <c r="E94" s="38">
        <v>3</v>
      </c>
      <c r="F94" s="82">
        <v>1.99</v>
      </c>
      <c r="G94" s="83">
        <f t="shared" si="16"/>
        <v>5.97</v>
      </c>
      <c r="H94" t="s">
        <v>57</v>
      </c>
      <c r="I94" t="s">
        <v>126</v>
      </c>
    </row>
    <row r="95" spans="1:9" ht="15" thickBot="1" x14ac:dyDescent="0.35">
      <c r="A95" s="43" t="s">
        <v>195</v>
      </c>
      <c r="B95" s="79" t="s">
        <v>196</v>
      </c>
      <c r="C95" s="44" t="s">
        <v>197</v>
      </c>
      <c r="D95" s="44" t="s">
        <v>198</v>
      </c>
      <c r="E95" s="44">
        <v>1</v>
      </c>
      <c r="F95" s="80">
        <v>7.5</v>
      </c>
      <c r="G95" s="81">
        <f t="shared" si="16"/>
        <v>7.5</v>
      </c>
      <c r="H95" t="s">
        <v>57</v>
      </c>
      <c r="I95" t="s">
        <v>126</v>
      </c>
    </row>
    <row r="96" spans="1:9" ht="15" thickBot="1" x14ac:dyDescent="0.35">
      <c r="G96" s="95">
        <f>SUM(G75:G95)</f>
        <v>78.91</v>
      </c>
    </row>
    <row r="97" spans="1:9" x14ac:dyDescent="0.3">
      <c r="A97" s="22" t="s">
        <v>146</v>
      </c>
      <c r="B97" s="5">
        <v>42108</v>
      </c>
      <c r="C97" s="70" t="s">
        <v>147</v>
      </c>
      <c r="D97" s="70" t="s">
        <v>148</v>
      </c>
      <c r="E97" s="70">
        <v>1</v>
      </c>
      <c r="F97" s="47">
        <v>5.99</v>
      </c>
      <c r="G97" s="90">
        <f t="shared" si="16"/>
        <v>5.99</v>
      </c>
      <c r="H97" t="s">
        <v>57</v>
      </c>
      <c r="I97" t="s">
        <v>194</v>
      </c>
    </row>
    <row r="98" spans="1:9" x14ac:dyDescent="0.3">
      <c r="A98" s="28" t="s">
        <v>146</v>
      </c>
      <c r="B98" s="8">
        <v>42108</v>
      </c>
      <c r="C98" s="36" t="s">
        <v>147</v>
      </c>
      <c r="D98" s="36" t="s">
        <v>148</v>
      </c>
      <c r="E98" s="36">
        <v>1</v>
      </c>
      <c r="F98" s="49">
        <v>5.99</v>
      </c>
      <c r="G98" s="92">
        <f t="shared" ref="G98:G101" si="17">E98 *F98</f>
        <v>5.99</v>
      </c>
      <c r="H98" t="s">
        <v>57</v>
      </c>
      <c r="I98" t="s">
        <v>194</v>
      </c>
    </row>
    <row r="99" spans="1:9" x14ac:dyDescent="0.3">
      <c r="A99" s="28" t="s">
        <v>146</v>
      </c>
      <c r="B99" s="8">
        <v>42108</v>
      </c>
      <c r="C99" s="36" t="s">
        <v>147</v>
      </c>
      <c r="D99" s="36" t="s">
        <v>148</v>
      </c>
      <c r="E99" s="36">
        <v>1</v>
      </c>
      <c r="F99" s="49">
        <v>5.99</v>
      </c>
      <c r="G99" s="92">
        <f t="shared" si="17"/>
        <v>5.99</v>
      </c>
      <c r="H99" t="s">
        <v>57</v>
      </c>
      <c r="I99" t="s">
        <v>194</v>
      </c>
    </row>
    <row r="100" spans="1:9" ht="15" thickBot="1" x14ac:dyDescent="0.35">
      <c r="A100" s="28" t="s">
        <v>146</v>
      </c>
      <c r="B100" s="8">
        <v>42108</v>
      </c>
      <c r="C100" s="36" t="s">
        <v>147</v>
      </c>
      <c r="D100" s="36" t="s">
        <v>148</v>
      </c>
      <c r="E100" s="36">
        <v>1</v>
      </c>
      <c r="F100" s="49">
        <v>5.99</v>
      </c>
      <c r="G100" s="92">
        <f t="shared" si="17"/>
        <v>5.99</v>
      </c>
      <c r="H100" t="s">
        <v>57</v>
      </c>
      <c r="I100" t="s">
        <v>194</v>
      </c>
    </row>
    <row r="101" spans="1:9" x14ac:dyDescent="0.3">
      <c r="A101" s="13" t="s">
        <v>59</v>
      </c>
      <c r="B101" s="39">
        <v>42108</v>
      </c>
      <c r="C101" s="74" t="s">
        <v>149</v>
      </c>
      <c r="D101" s="74" t="s">
        <v>151</v>
      </c>
      <c r="E101" s="74">
        <v>1</v>
      </c>
      <c r="F101" s="75">
        <v>5.2</v>
      </c>
      <c r="G101" s="76">
        <f t="shared" si="17"/>
        <v>5.2</v>
      </c>
      <c r="H101" t="s">
        <v>57</v>
      </c>
      <c r="I101" t="s">
        <v>194</v>
      </c>
    </row>
    <row r="102" spans="1:9" ht="15" thickBot="1" x14ac:dyDescent="0.35">
      <c r="A102" s="19" t="s">
        <v>59</v>
      </c>
      <c r="B102" s="40">
        <v>42108</v>
      </c>
      <c r="C102" s="41" t="s">
        <v>149</v>
      </c>
      <c r="D102" s="41" t="s">
        <v>150</v>
      </c>
      <c r="E102" s="41">
        <v>1</v>
      </c>
      <c r="F102" s="77">
        <v>5.2</v>
      </c>
      <c r="G102" s="78">
        <f t="shared" ref="G102:G103" si="18">E102 *F102</f>
        <v>5.2</v>
      </c>
      <c r="H102" t="s">
        <v>57</v>
      </c>
      <c r="I102" t="s">
        <v>194</v>
      </c>
    </row>
    <row r="103" spans="1:9" x14ac:dyDescent="0.3">
      <c r="A103" s="22" t="s">
        <v>152</v>
      </c>
      <c r="B103" s="5">
        <v>42108</v>
      </c>
      <c r="C103" s="70" t="s">
        <v>147</v>
      </c>
      <c r="D103" s="70" t="s">
        <v>153</v>
      </c>
      <c r="E103" s="70">
        <v>1</v>
      </c>
      <c r="F103" s="47">
        <v>1.49</v>
      </c>
      <c r="G103" s="48">
        <f t="shared" si="18"/>
        <v>1.49</v>
      </c>
      <c r="H103" t="s">
        <v>57</v>
      </c>
      <c r="I103" t="s">
        <v>194</v>
      </c>
    </row>
    <row r="104" spans="1:9" x14ac:dyDescent="0.3">
      <c r="A104" s="28" t="s">
        <v>152</v>
      </c>
      <c r="B104" s="8">
        <v>42108</v>
      </c>
      <c r="C104" s="36" t="s">
        <v>147</v>
      </c>
      <c r="D104" s="36" t="s">
        <v>154</v>
      </c>
      <c r="E104" s="36">
        <v>1</v>
      </c>
      <c r="F104" s="49">
        <v>6.99</v>
      </c>
      <c r="G104" s="50">
        <f t="shared" ref="G104:G109" si="19">E104 *F104</f>
        <v>6.99</v>
      </c>
      <c r="H104" t="s">
        <v>57</v>
      </c>
      <c r="I104" t="s">
        <v>194</v>
      </c>
    </row>
    <row r="105" spans="1:9" x14ac:dyDescent="0.3">
      <c r="A105" s="28" t="s">
        <v>152</v>
      </c>
      <c r="B105" s="8">
        <v>42108</v>
      </c>
      <c r="C105" s="36" t="s">
        <v>147</v>
      </c>
      <c r="D105" s="36" t="s">
        <v>155</v>
      </c>
      <c r="E105" s="36">
        <v>1</v>
      </c>
      <c r="F105" s="49">
        <v>3.69</v>
      </c>
      <c r="G105" s="50">
        <f t="shared" si="19"/>
        <v>3.69</v>
      </c>
      <c r="H105" t="s">
        <v>57</v>
      </c>
      <c r="I105" t="s">
        <v>194</v>
      </c>
    </row>
    <row r="106" spans="1:9" x14ac:dyDescent="0.3">
      <c r="A106" s="28" t="s">
        <v>152</v>
      </c>
      <c r="B106" s="8">
        <v>42108</v>
      </c>
      <c r="C106" s="36" t="s">
        <v>147</v>
      </c>
      <c r="D106" s="36" t="s">
        <v>156</v>
      </c>
      <c r="E106" s="36">
        <v>1</v>
      </c>
      <c r="F106" s="49">
        <v>2.99</v>
      </c>
      <c r="G106" s="50">
        <f t="shared" si="19"/>
        <v>2.99</v>
      </c>
      <c r="H106" t="s">
        <v>57</v>
      </c>
      <c r="I106" t="s">
        <v>194</v>
      </c>
    </row>
    <row r="107" spans="1:9" x14ac:dyDescent="0.3">
      <c r="A107" s="28" t="s">
        <v>152</v>
      </c>
      <c r="B107" s="8">
        <v>42108</v>
      </c>
      <c r="C107" s="36" t="s">
        <v>147</v>
      </c>
      <c r="D107" s="36" t="s">
        <v>156</v>
      </c>
      <c r="E107" s="36">
        <v>1</v>
      </c>
      <c r="F107" s="49">
        <v>2.99</v>
      </c>
      <c r="G107" s="50">
        <f t="shared" si="19"/>
        <v>2.99</v>
      </c>
      <c r="H107" t="s">
        <v>57</v>
      </c>
      <c r="I107" t="s">
        <v>194</v>
      </c>
    </row>
    <row r="108" spans="1:9" x14ac:dyDescent="0.3">
      <c r="A108" s="28" t="s">
        <v>152</v>
      </c>
      <c r="B108" s="8">
        <v>42108</v>
      </c>
      <c r="C108" s="36" t="s">
        <v>147</v>
      </c>
      <c r="D108" s="36" t="s">
        <v>157</v>
      </c>
      <c r="E108" s="36">
        <v>1</v>
      </c>
      <c r="F108" s="49">
        <v>8.19</v>
      </c>
      <c r="G108" s="50">
        <f t="shared" si="19"/>
        <v>8.19</v>
      </c>
      <c r="H108" t="s">
        <v>57</v>
      </c>
      <c r="I108" t="s">
        <v>194</v>
      </c>
    </row>
    <row r="109" spans="1:9" x14ac:dyDescent="0.3">
      <c r="A109" s="28" t="s">
        <v>152</v>
      </c>
      <c r="B109" s="8">
        <v>42108</v>
      </c>
      <c r="C109" s="36" t="s">
        <v>147</v>
      </c>
      <c r="D109" s="36" t="s">
        <v>159</v>
      </c>
      <c r="E109" s="36">
        <v>1</v>
      </c>
      <c r="F109" s="49">
        <v>0.99</v>
      </c>
      <c r="G109" s="50">
        <f t="shared" si="19"/>
        <v>0.99</v>
      </c>
      <c r="H109" t="s">
        <v>57</v>
      </c>
      <c r="I109" t="s">
        <v>194</v>
      </c>
    </row>
    <row r="110" spans="1:9" x14ac:dyDescent="0.3">
      <c r="A110" s="28" t="s">
        <v>152</v>
      </c>
      <c r="B110" s="8">
        <v>42108</v>
      </c>
      <c r="C110" s="36" t="s">
        <v>147</v>
      </c>
      <c r="D110" s="36" t="s">
        <v>158</v>
      </c>
      <c r="E110" s="36">
        <v>1</v>
      </c>
      <c r="F110" s="49">
        <v>3.69</v>
      </c>
      <c r="G110" s="50">
        <f t="shared" ref="G110:G115" si="20">E110 *F110</f>
        <v>3.69</v>
      </c>
      <c r="H110" t="s">
        <v>57</v>
      </c>
      <c r="I110" t="s">
        <v>194</v>
      </c>
    </row>
    <row r="111" spans="1:9" x14ac:dyDescent="0.3">
      <c r="A111" s="28" t="s">
        <v>152</v>
      </c>
      <c r="B111" s="8">
        <v>42108</v>
      </c>
      <c r="C111" s="36" t="s">
        <v>147</v>
      </c>
      <c r="D111" s="36" t="s">
        <v>159</v>
      </c>
      <c r="E111" s="36">
        <v>1</v>
      </c>
      <c r="F111" s="49">
        <v>0.99</v>
      </c>
      <c r="G111" s="50">
        <f t="shared" si="20"/>
        <v>0.99</v>
      </c>
      <c r="H111" t="s">
        <v>57</v>
      </c>
      <c r="I111" t="s">
        <v>194</v>
      </c>
    </row>
    <row r="112" spans="1:9" ht="15" thickBot="1" x14ac:dyDescent="0.35">
      <c r="A112" s="25" t="s">
        <v>152</v>
      </c>
      <c r="B112" s="11">
        <v>42108</v>
      </c>
      <c r="C112" s="35" t="s">
        <v>147</v>
      </c>
      <c r="D112" s="35" t="s">
        <v>160</v>
      </c>
      <c r="E112" s="35">
        <v>2</v>
      </c>
      <c r="F112" s="51">
        <v>2.19</v>
      </c>
      <c r="G112" s="52">
        <f t="shared" si="20"/>
        <v>4.38</v>
      </c>
      <c r="H112" t="s">
        <v>57</v>
      </c>
      <c r="I112" t="s">
        <v>194</v>
      </c>
    </row>
    <row r="113" spans="1:9" ht="15" thickBot="1" x14ac:dyDescent="0.35">
      <c r="A113" s="31" t="s">
        <v>163</v>
      </c>
      <c r="B113" s="94">
        <v>42116</v>
      </c>
      <c r="C113" s="38" t="s">
        <v>161</v>
      </c>
      <c r="D113" s="38" t="s">
        <v>162</v>
      </c>
      <c r="E113" s="38">
        <v>1</v>
      </c>
      <c r="F113" s="82">
        <v>44</v>
      </c>
      <c r="G113" s="83">
        <f t="shared" si="20"/>
        <v>44</v>
      </c>
      <c r="H113" t="s">
        <v>57</v>
      </c>
      <c r="I113" t="s">
        <v>194</v>
      </c>
    </row>
    <row r="114" spans="1:9" ht="15" thickBot="1" x14ac:dyDescent="0.35">
      <c r="A114" s="43" t="s">
        <v>63</v>
      </c>
      <c r="B114" s="34">
        <v>42096</v>
      </c>
      <c r="C114" s="44" t="s">
        <v>164</v>
      </c>
      <c r="D114" s="44" t="s">
        <v>165</v>
      </c>
      <c r="E114" s="44">
        <v>1</v>
      </c>
      <c r="F114" s="72">
        <v>17.95</v>
      </c>
      <c r="G114" s="73">
        <f t="shared" si="20"/>
        <v>17.95</v>
      </c>
      <c r="H114" t="s">
        <v>57</v>
      </c>
      <c r="I114" t="s">
        <v>194</v>
      </c>
    </row>
    <row r="115" spans="1:9" ht="15" thickBot="1" x14ac:dyDescent="0.35">
      <c r="A115" s="31" t="s">
        <v>166</v>
      </c>
      <c r="B115" s="32">
        <v>42037</v>
      </c>
      <c r="C115" s="38" t="s">
        <v>167</v>
      </c>
      <c r="D115" s="38" t="s">
        <v>168</v>
      </c>
      <c r="E115" s="38">
        <v>2</v>
      </c>
      <c r="F115" s="82">
        <v>29.95</v>
      </c>
      <c r="G115" s="83">
        <f t="shared" si="20"/>
        <v>59.9</v>
      </c>
      <c r="H115" t="s">
        <v>57</v>
      </c>
      <c r="I115" t="s">
        <v>194</v>
      </c>
    </row>
    <row r="116" spans="1:9" x14ac:dyDescent="0.3">
      <c r="A116" s="22" t="s">
        <v>166</v>
      </c>
      <c r="B116" s="5">
        <v>42037</v>
      </c>
      <c r="C116" s="70" t="s">
        <v>167</v>
      </c>
      <c r="D116" s="70" t="s">
        <v>168</v>
      </c>
      <c r="E116" s="70">
        <v>2</v>
      </c>
      <c r="F116" s="47">
        <v>29.95</v>
      </c>
      <c r="G116" s="48">
        <f t="shared" ref="G116:G117" si="21">E116 *F116</f>
        <v>59.9</v>
      </c>
      <c r="H116" t="s">
        <v>57</v>
      </c>
      <c r="I116" t="s">
        <v>194</v>
      </c>
    </row>
    <row r="117" spans="1:9" ht="15" thickBot="1" x14ac:dyDescent="0.35">
      <c r="A117" s="25" t="s">
        <v>166</v>
      </c>
      <c r="B117" s="11">
        <v>42037</v>
      </c>
      <c r="C117" s="12"/>
      <c r="D117" s="35" t="s">
        <v>170</v>
      </c>
      <c r="E117" s="35">
        <v>1</v>
      </c>
      <c r="F117" s="51">
        <v>5.86</v>
      </c>
      <c r="G117" s="52">
        <f t="shared" si="21"/>
        <v>5.86</v>
      </c>
      <c r="H117" t="s">
        <v>57</v>
      </c>
      <c r="I117" t="s">
        <v>194</v>
      </c>
    </row>
    <row r="118" spans="1:9" x14ac:dyDescent="0.3">
      <c r="A118" s="13" t="s">
        <v>166</v>
      </c>
      <c r="B118" s="39">
        <v>42043</v>
      </c>
      <c r="C118" s="74" t="s">
        <v>167</v>
      </c>
      <c r="D118" s="74" t="s">
        <v>169</v>
      </c>
      <c r="E118" s="74">
        <v>22</v>
      </c>
      <c r="F118" s="75">
        <v>1.3</v>
      </c>
      <c r="G118" s="76">
        <f t="shared" ref="G118:G122" si="22">E118 *F118</f>
        <v>28.6</v>
      </c>
      <c r="H118" t="s">
        <v>57</v>
      </c>
      <c r="I118" t="s">
        <v>194</v>
      </c>
    </row>
    <row r="119" spans="1:9" ht="15" thickBot="1" x14ac:dyDescent="0.35">
      <c r="A119" s="19" t="s">
        <v>166</v>
      </c>
      <c r="B119" s="40">
        <v>42043</v>
      </c>
      <c r="C119" s="41"/>
      <c r="D119" s="41" t="s">
        <v>170</v>
      </c>
      <c r="E119" s="41">
        <v>1</v>
      </c>
      <c r="F119" s="77">
        <v>58.1</v>
      </c>
      <c r="G119" s="78">
        <f t="shared" si="22"/>
        <v>58.1</v>
      </c>
      <c r="H119" t="s">
        <v>57</v>
      </c>
      <c r="I119" t="s">
        <v>194</v>
      </c>
    </row>
    <row r="120" spans="1:9" ht="15" thickBot="1" x14ac:dyDescent="0.35">
      <c r="A120" s="22" t="s">
        <v>166</v>
      </c>
      <c r="B120" s="23">
        <v>42110</v>
      </c>
      <c r="C120" s="70" t="s">
        <v>167</v>
      </c>
      <c r="D120" s="70" t="s">
        <v>171</v>
      </c>
      <c r="E120" s="70">
        <v>2</v>
      </c>
      <c r="F120" s="89">
        <v>0.51</v>
      </c>
      <c r="G120" s="81">
        <f t="shared" si="22"/>
        <v>1.02</v>
      </c>
      <c r="H120" t="s">
        <v>57</v>
      </c>
      <c r="I120" t="s">
        <v>194</v>
      </c>
    </row>
    <row r="121" spans="1:9" ht="15" thickBot="1" x14ac:dyDescent="0.35">
      <c r="A121" s="22" t="s">
        <v>166</v>
      </c>
      <c r="B121" s="23">
        <v>42110</v>
      </c>
      <c r="C121" s="36"/>
      <c r="D121" s="36" t="s">
        <v>170</v>
      </c>
      <c r="E121" s="36">
        <v>1</v>
      </c>
      <c r="F121" s="91">
        <v>5.47</v>
      </c>
      <c r="G121" s="92">
        <f t="shared" si="22"/>
        <v>5.47</v>
      </c>
      <c r="H121" t="s">
        <v>57</v>
      </c>
      <c r="I121" t="s">
        <v>194</v>
      </c>
    </row>
    <row r="122" spans="1:9" x14ac:dyDescent="0.3">
      <c r="A122" s="13" t="s">
        <v>172</v>
      </c>
      <c r="B122" s="39">
        <v>42102</v>
      </c>
      <c r="C122" s="74" t="s">
        <v>167</v>
      </c>
      <c r="D122" s="74" t="s">
        <v>173</v>
      </c>
      <c r="E122" s="74">
        <v>25</v>
      </c>
      <c r="F122" s="75">
        <v>0.44700000000000001</v>
      </c>
      <c r="G122" s="76">
        <f t="shared" si="22"/>
        <v>11.175000000000001</v>
      </c>
      <c r="H122" t="s">
        <v>57</v>
      </c>
      <c r="I122" t="s">
        <v>194</v>
      </c>
    </row>
    <row r="123" spans="1:9" x14ac:dyDescent="0.3">
      <c r="A123" s="16" t="s">
        <v>172</v>
      </c>
      <c r="B123" s="87">
        <v>42102</v>
      </c>
      <c r="C123" s="37" t="s">
        <v>167</v>
      </c>
      <c r="D123" s="37" t="s">
        <v>174</v>
      </c>
      <c r="E123" s="37">
        <v>66</v>
      </c>
      <c r="F123" s="88">
        <v>0.27600000000000002</v>
      </c>
      <c r="G123" s="85">
        <f t="shared" ref="G123:G124" si="23">E123 *F123</f>
        <v>18.216000000000001</v>
      </c>
      <c r="H123" t="s">
        <v>57</v>
      </c>
      <c r="I123" t="s">
        <v>194</v>
      </c>
    </row>
    <row r="124" spans="1:9" x14ac:dyDescent="0.3">
      <c r="A124" s="16" t="s">
        <v>172</v>
      </c>
      <c r="B124" s="87">
        <v>42102</v>
      </c>
      <c r="C124" s="37" t="s">
        <v>167</v>
      </c>
      <c r="D124" s="37" t="s">
        <v>174</v>
      </c>
      <c r="E124" s="37">
        <v>11</v>
      </c>
      <c r="F124" s="88">
        <v>0.22700000000000001</v>
      </c>
      <c r="G124" s="85">
        <f t="shared" si="23"/>
        <v>2.4969999999999999</v>
      </c>
      <c r="H124" t="s">
        <v>57</v>
      </c>
      <c r="I124" t="s">
        <v>194</v>
      </c>
    </row>
    <row r="125" spans="1:9" x14ac:dyDescent="0.3">
      <c r="A125" s="16" t="s">
        <v>172</v>
      </c>
      <c r="B125" s="87">
        <v>42102</v>
      </c>
      <c r="C125" s="37" t="s">
        <v>167</v>
      </c>
      <c r="D125" s="37" t="s">
        <v>174</v>
      </c>
      <c r="E125" s="37">
        <v>11</v>
      </c>
      <c r="F125" s="88">
        <v>0.14599999999999999</v>
      </c>
      <c r="G125" s="85">
        <f t="shared" ref="G125" si="24">E125 *F125</f>
        <v>1.6059999999999999</v>
      </c>
      <c r="H125" t="s">
        <v>57</v>
      </c>
      <c r="I125" t="s">
        <v>194</v>
      </c>
    </row>
    <row r="126" spans="1:9" x14ac:dyDescent="0.3">
      <c r="A126" s="16" t="s">
        <v>172</v>
      </c>
      <c r="B126" s="87">
        <v>42102</v>
      </c>
      <c r="C126" s="37" t="s">
        <v>167</v>
      </c>
      <c r="D126" s="37" t="s">
        <v>175</v>
      </c>
      <c r="E126" s="37">
        <v>11</v>
      </c>
      <c r="F126" s="88">
        <v>0.30299999999999999</v>
      </c>
      <c r="G126" s="85">
        <f t="shared" ref="G126:G128" si="25">E126 *F126</f>
        <v>3.3329999999999997</v>
      </c>
      <c r="H126" t="s">
        <v>57</v>
      </c>
      <c r="I126" t="s">
        <v>194</v>
      </c>
    </row>
    <row r="127" spans="1:9" x14ac:dyDescent="0.3">
      <c r="A127" s="16" t="s">
        <v>172</v>
      </c>
      <c r="B127" s="87">
        <v>42102</v>
      </c>
      <c r="C127" s="37" t="s">
        <v>167</v>
      </c>
      <c r="D127" s="37" t="s">
        <v>176</v>
      </c>
      <c r="E127" s="37">
        <v>11</v>
      </c>
      <c r="F127" s="88">
        <v>0.2</v>
      </c>
      <c r="G127" s="85">
        <f t="shared" si="25"/>
        <v>2.2000000000000002</v>
      </c>
      <c r="H127" t="s">
        <v>57</v>
      </c>
      <c r="I127" t="s">
        <v>194</v>
      </c>
    </row>
    <row r="128" spans="1:9" x14ac:dyDescent="0.3">
      <c r="A128" s="16" t="s">
        <v>172</v>
      </c>
      <c r="B128" s="87">
        <v>42102</v>
      </c>
      <c r="C128" s="37" t="s">
        <v>167</v>
      </c>
      <c r="D128" s="37" t="s">
        <v>177</v>
      </c>
      <c r="E128" s="37">
        <v>11</v>
      </c>
      <c r="F128" s="88">
        <v>0.1</v>
      </c>
      <c r="G128" s="85">
        <f t="shared" si="25"/>
        <v>1.1000000000000001</v>
      </c>
      <c r="H128" t="s">
        <v>57</v>
      </c>
      <c r="I128" t="s">
        <v>194</v>
      </c>
    </row>
    <row r="129" spans="1:9" x14ac:dyDescent="0.3">
      <c r="A129" s="16" t="s">
        <v>172</v>
      </c>
      <c r="B129" s="87">
        <v>42102</v>
      </c>
      <c r="C129" s="37" t="s">
        <v>167</v>
      </c>
      <c r="D129" s="37" t="s">
        <v>178</v>
      </c>
      <c r="E129" s="37">
        <v>11</v>
      </c>
      <c r="F129" s="88">
        <v>0.11700000000000001</v>
      </c>
      <c r="G129" s="85">
        <f t="shared" ref="G129" si="26">E129 *F129</f>
        <v>1.2870000000000001</v>
      </c>
      <c r="H129" t="s">
        <v>57</v>
      </c>
      <c r="I129" t="s">
        <v>194</v>
      </c>
    </row>
    <row r="130" spans="1:9" x14ac:dyDescent="0.3">
      <c r="A130" s="16" t="s">
        <v>172</v>
      </c>
      <c r="B130" s="87">
        <v>42102</v>
      </c>
      <c r="C130" s="37" t="s">
        <v>167</v>
      </c>
      <c r="D130" s="37" t="s">
        <v>178</v>
      </c>
      <c r="E130" s="37">
        <v>22</v>
      </c>
      <c r="F130" s="88">
        <v>0.11700000000000001</v>
      </c>
      <c r="G130" s="85">
        <f t="shared" ref="G130" si="27">E130 *F130</f>
        <v>2.5740000000000003</v>
      </c>
      <c r="H130" t="s">
        <v>57</v>
      </c>
      <c r="I130" t="s">
        <v>194</v>
      </c>
    </row>
    <row r="131" spans="1:9" x14ac:dyDescent="0.3">
      <c r="A131" s="16" t="s">
        <v>172</v>
      </c>
      <c r="B131" s="87">
        <v>42102</v>
      </c>
      <c r="C131" s="37" t="s">
        <v>167</v>
      </c>
      <c r="D131" s="37" t="s">
        <v>178</v>
      </c>
      <c r="E131" s="37">
        <v>11</v>
      </c>
      <c r="F131" s="88">
        <v>0.11700000000000001</v>
      </c>
      <c r="G131" s="85">
        <f t="shared" ref="G131" si="28">E131 *F131</f>
        <v>1.2870000000000001</v>
      </c>
      <c r="H131" t="s">
        <v>57</v>
      </c>
      <c r="I131" t="s">
        <v>194</v>
      </c>
    </row>
    <row r="132" spans="1:9" x14ac:dyDescent="0.3">
      <c r="A132" s="16" t="s">
        <v>172</v>
      </c>
      <c r="B132" s="87">
        <v>42102</v>
      </c>
      <c r="C132" s="37" t="s">
        <v>167</v>
      </c>
      <c r="D132" s="37" t="s">
        <v>178</v>
      </c>
      <c r="E132" s="37">
        <v>11</v>
      </c>
      <c r="F132" s="88">
        <v>0.11700000000000001</v>
      </c>
      <c r="G132" s="85">
        <f t="shared" ref="G132:G133" si="29">E132 *F132</f>
        <v>1.2870000000000001</v>
      </c>
      <c r="H132" t="s">
        <v>57</v>
      </c>
      <c r="I132" t="s">
        <v>194</v>
      </c>
    </row>
    <row r="133" spans="1:9" x14ac:dyDescent="0.3">
      <c r="A133" s="16" t="s">
        <v>172</v>
      </c>
      <c r="B133" s="87">
        <v>42102</v>
      </c>
      <c r="C133" s="37" t="s">
        <v>167</v>
      </c>
      <c r="D133" s="37" t="s">
        <v>174</v>
      </c>
      <c r="E133" s="37">
        <v>11</v>
      </c>
      <c r="F133" s="88">
        <v>0.53300000000000003</v>
      </c>
      <c r="G133" s="85">
        <f t="shared" si="29"/>
        <v>5.8630000000000004</v>
      </c>
      <c r="H133" t="s">
        <v>57</v>
      </c>
      <c r="I133" t="s">
        <v>194</v>
      </c>
    </row>
    <row r="134" spans="1:9" x14ac:dyDescent="0.3">
      <c r="A134" s="16" t="s">
        <v>172</v>
      </c>
      <c r="B134" s="87">
        <v>42102</v>
      </c>
      <c r="C134" s="37" t="s">
        <v>167</v>
      </c>
      <c r="D134" s="37" t="s">
        <v>179</v>
      </c>
      <c r="E134" s="37">
        <v>11</v>
      </c>
      <c r="F134" s="88">
        <v>0.51</v>
      </c>
      <c r="G134" s="85">
        <f t="shared" ref="G134:G136" si="30">E134 *F134</f>
        <v>5.61</v>
      </c>
      <c r="H134" t="s">
        <v>57</v>
      </c>
      <c r="I134" t="s">
        <v>194</v>
      </c>
    </row>
    <row r="135" spans="1:9" x14ac:dyDescent="0.3">
      <c r="A135" s="16" t="s">
        <v>172</v>
      </c>
      <c r="B135" s="87">
        <v>42102</v>
      </c>
      <c r="C135" s="37" t="s">
        <v>167</v>
      </c>
      <c r="D135" s="37" t="s">
        <v>180</v>
      </c>
      <c r="E135" s="37">
        <v>44</v>
      </c>
      <c r="F135" s="88">
        <v>0.26800000000000002</v>
      </c>
      <c r="G135" s="85">
        <f t="shared" si="30"/>
        <v>11.792000000000002</v>
      </c>
      <c r="H135" t="s">
        <v>57</v>
      </c>
      <c r="I135" t="s">
        <v>194</v>
      </c>
    </row>
    <row r="136" spans="1:9" ht="15" thickBot="1" x14ac:dyDescent="0.35">
      <c r="A136" s="16" t="s">
        <v>172</v>
      </c>
      <c r="B136" s="87">
        <v>42102</v>
      </c>
      <c r="C136" s="37" t="s">
        <v>167</v>
      </c>
      <c r="D136" s="37" t="s">
        <v>181</v>
      </c>
      <c r="E136" s="37">
        <v>11</v>
      </c>
      <c r="F136" s="88">
        <v>7.95</v>
      </c>
      <c r="G136" s="85">
        <f t="shared" si="30"/>
        <v>87.45</v>
      </c>
      <c r="H136" t="s">
        <v>57</v>
      </c>
      <c r="I136" t="s">
        <v>194</v>
      </c>
    </row>
    <row r="137" spans="1:9" x14ac:dyDescent="0.3">
      <c r="A137" s="22" t="s">
        <v>172</v>
      </c>
      <c r="B137" s="23" t="s">
        <v>182</v>
      </c>
      <c r="C137" s="70" t="s">
        <v>167</v>
      </c>
      <c r="D137" s="70" t="s">
        <v>183</v>
      </c>
      <c r="E137" s="70">
        <v>4</v>
      </c>
      <c r="F137" s="89">
        <v>7.5</v>
      </c>
      <c r="G137" s="90">
        <f t="shared" ref="G137" si="31">E137 *F137</f>
        <v>30</v>
      </c>
      <c r="H137" t="s">
        <v>57</v>
      </c>
      <c r="I137" t="s">
        <v>194</v>
      </c>
    </row>
    <row r="138" spans="1:9" x14ac:dyDescent="0.3">
      <c r="A138" s="28" t="s">
        <v>172</v>
      </c>
      <c r="B138" s="42" t="s">
        <v>182</v>
      </c>
      <c r="C138" s="36" t="s">
        <v>167</v>
      </c>
      <c r="D138" s="36" t="s">
        <v>174</v>
      </c>
      <c r="E138" s="36">
        <v>30</v>
      </c>
      <c r="F138" s="91">
        <v>0.27600000000000002</v>
      </c>
      <c r="G138" s="92">
        <f t="shared" ref="G138" si="32">E138 *F138</f>
        <v>8.2800000000000011</v>
      </c>
      <c r="H138" t="s">
        <v>57</v>
      </c>
      <c r="I138" t="s">
        <v>194</v>
      </c>
    </row>
    <row r="139" spans="1:9" x14ac:dyDescent="0.3">
      <c r="A139" s="28" t="s">
        <v>172</v>
      </c>
      <c r="B139" s="42" t="s">
        <v>182</v>
      </c>
      <c r="C139" s="36" t="s">
        <v>167</v>
      </c>
      <c r="D139" s="36" t="s">
        <v>174</v>
      </c>
      <c r="E139" s="36">
        <v>5</v>
      </c>
      <c r="F139" s="91">
        <v>0.19</v>
      </c>
      <c r="G139" s="92">
        <f t="shared" ref="G139" si="33">E139 *F139</f>
        <v>0.95</v>
      </c>
      <c r="H139" t="s">
        <v>57</v>
      </c>
      <c r="I139" t="s">
        <v>194</v>
      </c>
    </row>
    <row r="140" spans="1:9" x14ac:dyDescent="0.3">
      <c r="A140" s="28" t="s">
        <v>172</v>
      </c>
      <c r="B140" s="42" t="s">
        <v>182</v>
      </c>
      <c r="C140" s="36" t="s">
        <v>167</v>
      </c>
      <c r="D140" s="36" t="s">
        <v>174</v>
      </c>
      <c r="E140" s="36">
        <v>5</v>
      </c>
      <c r="F140" s="91">
        <v>0.17</v>
      </c>
      <c r="G140" s="92">
        <f t="shared" ref="G140" si="34">E140 *F140</f>
        <v>0.85000000000000009</v>
      </c>
      <c r="H140" t="s">
        <v>57</v>
      </c>
      <c r="I140" t="s">
        <v>194</v>
      </c>
    </row>
    <row r="141" spans="1:9" x14ac:dyDescent="0.3">
      <c r="A141" s="28" t="s">
        <v>172</v>
      </c>
      <c r="B141" s="42" t="s">
        <v>182</v>
      </c>
      <c r="C141" s="36" t="s">
        <v>167</v>
      </c>
      <c r="D141" s="36" t="s">
        <v>178</v>
      </c>
      <c r="E141" s="36">
        <v>20</v>
      </c>
      <c r="F141" s="91">
        <v>0.115</v>
      </c>
      <c r="G141" s="92">
        <f t="shared" ref="G141" si="35">E141 *F141</f>
        <v>2.3000000000000003</v>
      </c>
      <c r="H141" t="s">
        <v>57</v>
      </c>
      <c r="I141" t="s">
        <v>194</v>
      </c>
    </row>
    <row r="142" spans="1:9" x14ac:dyDescent="0.3">
      <c r="A142" s="28" t="s">
        <v>172</v>
      </c>
      <c r="B142" s="42" t="s">
        <v>182</v>
      </c>
      <c r="C142" s="36" t="s">
        <v>167</v>
      </c>
      <c r="D142" s="36" t="s">
        <v>184</v>
      </c>
      <c r="E142" s="36">
        <v>10</v>
      </c>
      <c r="F142" s="91">
        <v>0.1</v>
      </c>
      <c r="G142" s="92">
        <f t="shared" ref="G142" si="36">E142 *F142</f>
        <v>1</v>
      </c>
      <c r="H142" t="s">
        <v>57</v>
      </c>
      <c r="I142" t="s">
        <v>194</v>
      </c>
    </row>
    <row r="143" spans="1:9" x14ac:dyDescent="0.3">
      <c r="A143" s="28" t="s">
        <v>172</v>
      </c>
      <c r="B143" s="42" t="s">
        <v>182</v>
      </c>
      <c r="C143" s="36" t="s">
        <v>167</v>
      </c>
      <c r="D143" s="36" t="s">
        <v>185</v>
      </c>
      <c r="E143" s="36">
        <v>10</v>
      </c>
      <c r="F143" s="91">
        <v>0.38</v>
      </c>
      <c r="G143" s="92">
        <f t="shared" ref="G143" si="37">E143 *F143</f>
        <v>3.8</v>
      </c>
      <c r="H143" t="s">
        <v>57</v>
      </c>
      <c r="I143" t="s">
        <v>194</v>
      </c>
    </row>
    <row r="144" spans="1:9" x14ac:dyDescent="0.3">
      <c r="A144" s="28" t="s">
        <v>172</v>
      </c>
      <c r="B144" s="42" t="s">
        <v>182</v>
      </c>
      <c r="C144" s="36" t="s">
        <v>167</v>
      </c>
      <c r="D144" s="36" t="s">
        <v>185</v>
      </c>
      <c r="E144" s="36">
        <v>10</v>
      </c>
      <c r="F144" s="91">
        <v>0.191</v>
      </c>
      <c r="G144" s="92">
        <f t="shared" ref="G144" si="38">E144 *F144</f>
        <v>1.9100000000000001</v>
      </c>
      <c r="H144" t="s">
        <v>57</v>
      </c>
      <c r="I144" t="s">
        <v>194</v>
      </c>
    </row>
    <row r="145" spans="1:9" ht="15" thickBot="1" x14ac:dyDescent="0.35">
      <c r="A145" s="25" t="s">
        <v>172</v>
      </c>
      <c r="B145" s="26" t="s">
        <v>182</v>
      </c>
      <c r="C145" s="35" t="s">
        <v>167</v>
      </c>
      <c r="D145" s="35" t="s">
        <v>185</v>
      </c>
      <c r="E145" s="35">
        <v>10</v>
      </c>
      <c r="F145" s="93">
        <v>0.09</v>
      </c>
      <c r="G145" s="86">
        <f t="shared" ref="G145:G148" si="39">E145 *F145</f>
        <v>0.89999999999999991</v>
      </c>
      <c r="H145" t="s">
        <v>57</v>
      </c>
      <c r="I145" t="s">
        <v>194</v>
      </c>
    </row>
    <row r="146" spans="1:9" ht="15" thickBot="1" x14ac:dyDescent="0.35">
      <c r="A146" s="16" t="s">
        <v>186</v>
      </c>
      <c r="B146" s="30">
        <v>42074</v>
      </c>
      <c r="C146" s="37" t="s">
        <v>187</v>
      </c>
      <c r="D146" s="37" t="s">
        <v>188</v>
      </c>
      <c r="E146" s="37">
        <v>1</v>
      </c>
      <c r="F146" s="71">
        <v>19.5</v>
      </c>
      <c r="G146" s="71">
        <f t="shared" si="39"/>
        <v>19.5</v>
      </c>
      <c r="H146" t="s">
        <v>57</v>
      </c>
      <c r="I146" t="s">
        <v>194</v>
      </c>
    </row>
    <row r="147" spans="1:9" x14ac:dyDescent="0.3">
      <c r="A147" s="22" t="s">
        <v>189</v>
      </c>
      <c r="B147" s="23">
        <v>42093</v>
      </c>
      <c r="C147" s="70" t="s">
        <v>190</v>
      </c>
      <c r="D147" s="70" t="s">
        <v>191</v>
      </c>
      <c r="E147" s="70">
        <v>3</v>
      </c>
      <c r="F147" s="89">
        <v>15.35</v>
      </c>
      <c r="G147" s="90">
        <f t="shared" si="39"/>
        <v>46.05</v>
      </c>
      <c r="H147" t="s">
        <v>57</v>
      </c>
      <c r="I147" t="s">
        <v>194</v>
      </c>
    </row>
    <row r="148" spans="1:9" x14ac:dyDescent="0.3">
      <c r="A148" s="28" t="s">
        <v>189</v>
      </c>
      <c r="B148" s="42">
        <v>42093</v>
      </c>
      <c r="C148" s="36"/>
      <c r="D148" s="36" t="s">
        <v>192</v>
      </c>
      <c r="E148" s="36">
        <v>1</v>
      </c>
      <c r="F148" s="91">
        <v>89</v>
      </c>
      <c r="G148" s="92">
        <f t="shared" si="39"/>
        <v>89</v>
      </c>
      <c r="H148" t="s">
        <v>57</v>
      </c>
      <c r="I148" t="s">
        <v>194</v>
      </c>
    </row>
    <row r="149" spans="1:9" x14ac:dyDescent="0.3">
      <c r="A149" s="28" t="s">
        <v>189</v>
      </c>
      <c r="B149" s="42">
        <v>42093</v>
      </c>
      <c r="C149" s="36" t="s">
        <v>190</v>
      </c>
      <c r="D149" s="36" t="s">
        <v>193</v>
      </c>
      <c r="E149" s="36">
        <v>1</v>
      </c>
      <c r="F149" s="91">
        <v>3.95</v>
      </c>
      <c r="G149" s="92">
        <f t="shared" ref="G149:G150" si="40">E149 *F149</f>
        <v>3.95</v>
      </c>
      <c r="H149" t="s">
        <v>57</v>
      </c>
      <c r="I149" t="s">
        <v>194</v>
      </c>
    </row>
    <row r="150" spans="1:9" ht="15" thickBot="1" x14ac:dyDescent="0.35">
      <c r="A150" s="25" t="s">
        <v>189</v>
      </c>
      <c r="B150" s="26">
        <v>42093</v>
      </c>
      <c r="C150" s="35"/>
      <c r="D150" s="35" t="s">
        <v>192</v>
      </c>
      <c r="E150" s="35">
        <v>1</v>
      </c>
      <c r="F150" s="93">
        <v>89</v>
      </c>
      <c r="G150" s="86">
        <f t="shared" si="40"/>
        <v>89</v>
      </c>
      <c r="H150" t="s">
        <v>57</v>
      </c>
      <c r="I150" t="s">
        <v>194</v>
      </c>
    </row>
    <row r="151" spans="1:9" ht="15" thickBot="1" x14ac:dyDescent="0.35">
      <c r="G151" s="95">
        <f>SUM(G97:G150)</f>
        <v>806.31699999999989</v>
      </c>
    </row>
    <row r="152" spans="1:9" x14ac:dyDescent="0.3">
      <c r="A152" s="13" t="s">
        <v>189</v>
      </c>
      <c r="B152" s="39">
        <v>42121</v>
      </c>
      <c r="C152" s="74" t="s">
        <v>190</v>
      </c>
      <c r="D152" s="74" t="s">
        <v>199</v>
      </c>
      <c r="E152" s="74">
        <v>1</v>
      </c>
      <c r="F152" s="75">
        <v>31.4</v>
      </c>
      <c r="G152" s="76">
        <f t="shared" ref="G152:G156" si="41">E152 *F152</f>
        <v>31.4</v>
      </c>
      <c r="H152" t="s">
        <v>57</v>
      </c>
      <c r="I152" t="s">
        <v>204</v>
      </c>
    </row>
    <row r="153" spans="1:9" ht="15" thickBot="1" x14ac:dyDescent="0.35">
      <c r="A153" s="19" t="s">
        <v>189</v>
      </c>
      <c r="B153" s="40">
        <v>42121</v>
      </c>
      <c r="C153" s="41"/>
      <c r="D153" s="41" t="s">
        <v>192</v>
      </c>
      <c r="E153" s="41">
        <v>1</v>
      </c>
      <c r="F153" s="77">
        <v>89</v>
      </c>
      <c r="G153" s="78">
        <f t="shared" si="41"/>
        <v>89</v>
      </c>
      <c r="H153" t="s">
        <v>57</v>
      </c>
      <c r="I153" t="s">
        <v>204</v>
      </c>
    </row>
    <row r="154" spans="1:9" x14ac:dyDescent="0.3">
      <c r="A154" s="22" t="s">
        <v>189</v>
      </c>
      <c r="B154" s="23">
        <v>42121</v>
      </c>
      <c r="C154" s="70" t="s">
        <v>190</v>
      </c>
      <c r="D154" s="70" t="s">
        <v>203</v>
      </c>
      <c r="E154" s="70">
        <v>1</v>
      </c>
      <c r="F154" s="89">
        <v>31.4</v>
      </c>
      <c r="G154" s="90">
        <f t="shared" ref="G154:G155" si="42">E154 *F154</f>
        <v>31.4</v>
      </c>
      <c r="H154" t="s">
        <v>57</v>
      </c>
      <c r="I154" t="s">
        <v>204</v>
      </c>
    </row>
    <row r="155" spans="1:9" ht="15" thickBot="1" x14ac:dyDescent="0.35">
      <c r="A155" s="25" t="s">
        <v>189</v>
      </c>
      <c r="B155" s="26">
        <v>42121</v>
      </c>
      <c r="C155" s="35"/>
      <c r="D155" s="35" t="s">
        <v>192</v>
      </c>
      <c r="E155" s="35">
        <v>1</v>
      </c>
      <c r="F155" s="93">
        <v>89</v>
      </c>
      <c r="G155" s="86">
        <f t="shared" si="42"/>
        <v>89</v>
      </c>
      <c r="H155" t="s">
        <v>57</v>
      </c>
      <c r="I155" t="s">
        <v>204</v>
      </c>
    </row>
    <row r="156" spans="1:9" ht="15" thickBot="1" x14ac:dyDescent="0.35">
      <c r="A156" s="31" t="s">
        <v>200</v>
      </c>
      <c r="B156" s="32">
        <v>42081</v>
      </c>
      <c r="C156" s="38" t="s">
        <v>201</v>
      </c>
      <c r="D156" s="38" t="s">
        <v>202</v>
      </c>
      <c r="E156" s="38">
        <v>1</v>
      </c>
      <c r="F156" s="82">
        <v>4.1900000000000004</v>
      </c>
      <c r="G156" s="83">
        <f t="shared" si="41"/>
        <v>4.1900000000000004</v>
      </c>
      <c r="H156" t="s">
        <v>57</v>
      </c>
      <c r="I156" t="s">
        <v>204</v>
      </c>
    </row>
    <row r="157" spans="1:9" ht="15" thickBot="1" x14ac:dyDescent="0.35">
      <c r="A157" s="43" t="s">
        <v>200</v>
      </c>
      <c r="B157" s="79">
        <v>42128</v>
      </c>
      <c r="C157" s="44" t="s">
        <v>201</v>
      </c>
      <c r="D157" s="44" t="s">
        <v>202</v>
      </c>
      <c r="E157" s="44">
        <v>1</v>
      </c>
      <c r="F157" s="80">
        <v>26.77</v>
      </c>
      <c r="G157" s="81">
        <f t="shared" ref="G157" si="43">E157 *F157</f>
        <v>26.77</v>
      </c>
      <c r="H157" t="s">
        <v>57</v>
      </c>
      <c r="I157" t="s">
        <v>204</v>
      </c>
    </row>
    <row r="158" spans="1:9" x14ac:dyDescent="0.3">
      <c r="G158" s="95">
        <f>SUM(G152:G157)</f>
        <v>271.76</v>
      </c>
    </row>
    <row r="159" spans="1:9" x14ac:dyDescent="0.3">
      <c r="F159" s="69" t="s">
        <v>13</v>
      </c>
      <c r="G159" s="69">
        <f>SUM(G158,G151,G96,G74)</f>
        <v>3187.8770000000004</v>
      </c>
    </row>
    <row r="160" spans="1:9" x14ac:dyDescent="0.3">
      <c r="F160" s="69" t="s">
        <v>205</v>
      </c>
      <c r="G160" s="69">
        <f>G159*1.09</f>
        <v>3474.7859300000009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alkal_000</dc:creator>
  <cp:lastModifiedBy>alkal_000</cp:lastModifiedBy>
  <dcterms:created xsi:type="dcterms:W3CDTF">2015-05-11T17:03:10Z</dcterms:created>
  <dcterms:modified xsi:type="dcterms:W3CDTF">2015-05-25T16:19:30Z</dcterms:modified>
</cp:coreProperties>
</file>