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drawings/drawing3.xml" ContentType="application/vnd.openxmlformats-officedocument.drawing+xml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_\Desktop\层次分析法\"/>
    </mc:Choice>
  </mc:AlternateContent>
  <xr:revisionPtr revIDLastSave="0" documentId="13_ncr:48009_{48B1C822-E271-4F01-9605-94BB615978B2}" xr6:coauthVersionLast="46" xr6:coauthVersionMax="46" xr10:uidLastSave="{00000000-0000-0000-0000-000000000000}"/>
  <workbookProtection workbookPassword="BF42" lockStructure="1"/>
  <bookViews>
    <workbookView xWindow="-108" yWindow="492" windowWidth="23256" windowHeight="12576" activeTab="2"/>
  </bookViews>
  <sheets>
    <sheet name="readme" sheetId="4" r:id="rId1"/>
    <sheet name="五因素人才招聘" sheetId="1" r:id="rId2"/>
    <sheet name="十因素内的自动化运算模板" sheetId="2" r:id="rId3"/>
  </sheets>
  <calcPr calcId="191029"/>
</workbook>
</file>

<file path=xl/calcChain.xml><?xml version="1.0" encoding="utf-8"?>
<calcChain xmlns="http://schemas.openxmlformats.org/spreadsheetml/2006/main">
  <c r="G81" i="1" l="1"/>
  <c r="G80" i="1"/>
  <c r="G79" i="1"/>
  <c r="F65" i="1"/>
  <c r="G65" i="1" s="1"/>
  <c r="F66" i="1"/>
  <c r="G66" i="1" s="1"/>
  <c r="F67" i="1"/>
  <c r="G67" i="1"/>
  <c r="I67" i="1"/>
  <c r="I66" i="1"/>
  <c r="I65" i="1"/>
  <c r="F53" i="1"/>
  <c r="G53" i="1"/>
  <c r="F54" i="1"/>
  <c r="G54" i="1"/>
  <c r="F55" i="1"/>
  <c r="G55" i="1" s="1"/>
  <c r="I55" i="1"/>
  <c r="I54" i="1"/>
  <c r="I53" i="1"/>
  <c r="F41" i="1"/>
  <c r="G41" i="1"/>
  <c r="F42" i="1"/>
  <c r="G42" i="1" s="1"/>
  <c r="F43" i="1"/>
  <c r="G43" i="1" s="1"/>
  <c r="I43" i="1"/>
  <c r="I42" i="1"/>
  <c r="I41" i="1"/>
  <c r="F29" i="1"/>
  <c r="G29" i="1"/>
  <c r="F30" i="1"/>
  <c r="G30" i="1" s="1"/>
  <c r="F31" i="1"/>
  <c r="G31" i="1"/>
  <c r="I31" i="1"/>
  <c r="I30" i="1"/>
  <c r="I29" i="1"/>
  <c r="F17" i="1"/>
  <c r="G17" i="1"/>
  <c r="F18" i="1"/>
  <c r="G18" i="1"/>
  <c r="F19" i="1"/>
  <c r="G19" i="1" s="1"/>
  <c r="I19" i="1"/>
  <c r="I18" i="1"/>
  <c r="I17" i="1"/>
  <c r="J2" i="1"/>
  <c r="G2" i="1"/>
  <c r="H2" i="1" s="1"/>
  <c r="G3" i="1"/>
  <c r="H3" i="1" s="1"/>
  <c r="G4" i="1"/>
  <c r="H4" i="1" s="1"/>
  <c r="G5" i="1"/>
  <c r="H5" i="1" s="1"/>
  <c r="G6" i="1"/>
  <c r="H6" i="1" s="1"/>
  <c r="J3" i="1"/>
  <c r="J4" i="1"/>
  <c r="J5" i="1"/>
  <c r="J6" i="1"/>
  <c r="G21" i="1" l="1"/>
  <c r="H17" i="1" s="1"/>
  <c r="J17" i="1" s="1"/>
  <c r="H42" i="1"/>
  <c r="J42" i="1" s="1"/>
  <c r="H66" i="1"/>
  <c r="J66" i="1" s="1"/>
  <c r="J67" i="1"/>
  <c r="G69" i="1"/>
  <c r="H65" i="1"/>
  <c r="J65" i="1" s="1"/>
  <c r="G57" i="1"/>
  <c r="H54" i="1" s="1"/>
  <c r="J54" i="1" s="1"/>
  <c r="H8" i="1"/>
  <c r="I2" i="1" s="1"/>
  <c r="H67" i="1"/>
  <c r="H19" i="1"/>
  <c r="J19" i="1" s="1"/>
  <c r="G33" i="1"/>
  <c r="H29" i="1" s="1"/>
  <c r="J29" i="1" s="1"/>
  <c r="G45" i="1"/>
  <c r="H43" i="1" s="1"/>
  <c r="J43" i="1" s="1"/>
  <c r="H41" i="1"/>
  <c r="J41" i="1" s="1"/>
  <c r="H18" i="1"/>
  <c r="J18" i="1" s="1"/>
  <c r="K2" i="1" l="1"/>
  <c r="K41" i="1"/>
  <c r="L41" i="1" s="1"/>
  <c r="M41" i="1" s="1"/>
  <c r="H30" i="1"/>
  <c r="J30" i="1" s="1"/>
  <c r="K29" i="1" s="1"/>
  <c r="L29" i="1" s="1"/>
  <c r="M29" i="1" s="1"/>
  <c r="K17" i="1"/>
  <c r="L17" i="1" s="1"/>
  <c r="M17" i="1" s="1"/>
  <c r="I6" i="1"/>
  <c r="K6" i="1" s="1"/>
  <c r="I5" i="1"/>
  <c r="K5" i="1" s="1"/>
  <c r="K65" i="1"/>
  <c r="L65" i="1" s="1"/>
  <c r="M65" i="1" s="1"/>
  <c r="I4" i="1"/>
  <c r="K4" i="1" s="1"/>
  <c r="I3" i="1"/>
  <c r="K3" i="1" s="1"/>
  <c r="H55" i="1"/>
  <c r="J55" i="1" s="1"/>
  <c r="H53" i="1"/>
  <c r="J53" i="1" s="1"/>
  <c r="K53" i="1" s="1"/>
  <c r="L53" i="1" s="1"/>
  <c r="M53" i="1" s="1"/>
  <c r="H31" i="1"/>
  <c r="J31" i="1" s="1"/>
  <c r="L4" i="1" l="1"/>
  <c r="M4" i="1" s="1"/>
  <c r="N4" i="1" s="1"/>
  <c r="I8" i="1"/>
</calcChain>
</file>

<file path=xl/comments1.xml><?xml version="1.0" encoding="utf-8"?>
<comments xmlns="http://schemas.openxmlformats.org/spreadsheetml/2006/main">
  <authors>
    <author>微软中国</author>
  </authors>
  <commentList>
    <comment ref="A4" authorId="0" shapeId="0">
      <text>
        <r>
          <rPr>
            <b/>
            <sz val="9"/>
            <color indexed="81"/>
            <rFont val="宋体"/>
            <charset val="134"/>
          </rPr>
          <t>1.输入两个参数
2.创建框架
3.手工修改矩阵数值
4.再次点击统计分析
5.到文末查看结果</t>
        </r>
      </text>
    </comment>
  </commentList>
</comments>
</file>

<file path=xl/sharedStrings.xml><?xml version="1.0" encoding="utf-8"?>
<sst xmlns="http://schemas.openxmlformats.org/spreadsheetml/2006/main" count="238" uniqueCount="66">
  <si>
    <t>招聘目标综合评价</t>
  </si>
  <si>
    <t>F1</t>
  </si>
  <si>
    <t>F2</t>
  </si>
  <si>
    <t>F3</t>
  </si>
  <si>
    <t>F4</t>
  </si>
  <si>
    <t>F5</t>
  </si>
  <si>
    <r>
      <t>品德素质（</t>
    </r>
    <r>
      <rPr>
        <b/>
        <sz val="11"/>
        <rFont val="Times New Roman"/>
        <family val="1"/>
      </rPr>
      <t>F1</t>
    </r>
    <r>
      <rPr>
        <b/>
        <sz val="11"/>
        <rFont val="宋体"/>
        <charset val="134"/>
      </rPr>
      <t>）</t>
    </r>
  </si>
  <si>
    <r>
      <t>文化素质（</t>
    </r>
    <r>
      <rPr>
        <b/>
        <sz val="11"/>
        <rFont val="Times New Roman"/>
        <family val="1"/>
      </rPr>
      <t>F2</t>
    </r>
    <r>
      <rPr>
        <b/>
        <sz val="11"/>
        <rFont val="宋体"/>
        <charset val="134"/>
      </rPr>
      <t>）</t>
    </r>
  </si>
  <si>
    <r>
      <t>身体素质（</t>
    </r>
    <r>
      <rPr>
        <b/>
        <sz val="11"/>
        <rFont val="Times New Roman"/>
        <family val="1"/>
      </rPr>
      <t>F3</t>
    </r>
    <r>
      <rPr>
        <b/>
        <sz val="11"/>
        <rFont val="宋体"/>
        <charset val="134"/>
      </rPr>
      <t>）</t>
    </r>
  </si>
  <si>
    <r>
      <t>沟通协调（</t>
    </r>
    <r>
      <rPr>
        <b/>
        <sz val="11"/>
        <rFont val="Times New Roman"/>
        <family val="1"/>
      </rPr>
      <t>F4</t>
    </r>
    <r>
      <rPr>
        <b/>
        <sz val="11"/>
        <rFont val="宋体"/>
        <charset val="134"/>
      </rPr>
      <t>）</t>
    </r>
  </si>
  <si>
    <r>
      <t>创新素质（</t>
    </r>
    <r>
      <rPr>
        <b/>
        <sz val="11"/>
        <rFont val="Times New Roman"/>
        <family val="1"/>
      </rPr>
      <t>F5</t>
    </r>
    <r>
      <rPr>
        <b/>
        <sz val="11"/>
        <rFont val="宋体"/>
        <charset val="134"/>
      </rPr>
      <t>）</t>
    </r>
  </si>
  <si>
    <t>AW</t>
    <phoneticPr fontId="1" type="noConversion"/>
  </si>
  <si>
    <t>品德素质</t>
  </si>
  <si>
    <t>AW</t>
    <phoneticPr fontId="1" type="noConversion"/>
  </si>
  <si>
    <t>文化素质</t>
    <phoneticPr fontId="1" type="noConversion"/>
  </si>
  <si>
    <t>身体素质</t>
    <phoneticPr fontId="1" type="noConversion"/>
  </si>
  <si>
    <t>沟通协调</t>
    <phoneticPr fontId="1" type="noConversion"/>
  </si>
  <si>
    <t>创新素质</t>
    <phoneticPr fontId="1" type="noConversion"/>
  </si>
  <si>
    <t>人才A</t>
    <phoneticPr fontId="1" type="noConversion"/>
  </si>
  <si>
    <t>人才B</t>
    <phoneticPr fontId="1" type="noConversion"/>
  </si>
  <si>
    <t>人才C</t>
    <phoneticPr fontId="1" type="noConversion"/>
  </si>
  <si>
    <t>评价指标</t>
  </si>
  <si>
    <r>
      <t>品德素质（</t>
    </r>
    <r>
      <rPr>
        <sz val="14"/>
        <rFont val="Times New Roman"/>
        <family val="1"/>
      </rPr>
      <t>F1</t>
    </r>
    <r>
      <rPr>
        <sz val="14"/>
        <rFont val="宋体"/>
        <charset val="134"/>
      </rPr>
      <t>）</t>
    </r>
  </si>
  <si>
    <r>
      <t>文化素质（</t>
    </r>
    <r>
      <rPr>
        <sz val="14"/>
        <rFont val="Times New Roman"/>
        <family val="1"/>
      </rPr>
      <t>F2</t>
    </r>
    <r>
      <rPr>
        <sz val="14"/>
        <rFont val="宋体"/>
        <charset val="134"/>
      </rPr>
      <t>）</t>
    </r>
  </si>
  <si>
    <r>
      <t>身体素质（</t>
    </r>
    <r>
      <rPr>
        <sz val="14"/>
        <rFont val="Times New Roman"/>
        <family val="1"/>
      </rPr>
      <t>F3</t>
    </r>
    <r>
      <rPr>
        <sz val="14"/>
        <rFont val="宋体"/>
        <charset val="134"/>
      </rPr>
      <t>）</t>
    </r>
  </si>
  <si>
    <r>
      <t>沟通协调（</t>
    </r>
    <r>
      <rPr>
        <sz val="14"/>
        <rFont val="Times New Roman"/>
        <family val="1"/>
      </rPr>
      <t>F4</t>
    </r>
    <r>
      <rPr>
        <sz val="14"/>
        <rFont val="宋体"/>
        <charset val="134"/>
      </rPr>
      <t>）</t>
    </r>
  </si>
  <si>
    <r>
      <t>创新素质（</t>
    </r>
    <r>
      <rPr>
        <sz val="14"/>
        <rFont val="Times New Roman"/>
        <family val="1"/>
      </rPr>
      <t>F5</t>
    </r>
    <r>
      <rPr>
        <sz val="14"/>
        <rFont val="宋体"/>
        <charset val="134"/>
      </rPr>
      <t>）</t>
    </r>
  </si>
  <si>
    <t>权重</t>
  </si>
  <si>
    <t>——</t>
  </si>
  <si>
    <r>
      <t>人才</t>
    </r>
    <r>
      <rPr>
        <sz val="14"/>
        <rFont val="Times New Roman"/>
        <family val="1"/>
      </rPr>
      <t>A</t>
    </r>
  </si>
  <si>
    <r>
      <t>人才</t>
    </r>
    <r>
      <rPr>
        <sz val="14"/>
        <rFont val="Times New Roman"/>
        <family val="1"/>
      </rPr>
      <t>B</t>
    </r>
  </si>
  <si>
    <r>
      <t>人才</t>
    </r>
    <r>
      <rPr>
        <sz val="14"/>
        <rFont val="Times New Roman"/>
        <family val="1"/>
      </rPr>
      <t>C</t>
    </r>
  </si>
  <si>
    <t>最终权重</t>
    <phoneticPr fontId="1" type="noConversion"/>
  </si>
  <si>
    <t>人才选用</t>
    <phoneticPr fontId="1" type="noConversion"/>
  </si>
  <si>
    <t>人才1</t>
    <phoneticPr fontId="1" type="noConversion"/>
  </si>
  <si>
    <t>人才2</t>
    <phoneticPr fontId="1" type="noConversion"/>
  </si>
  <si>
    <t>人才3</t>
    <phoneticPr fontId="1" type="noConversion"/>
  </si>
  <si>
    <t>指标数</t>
    <phoneticPr fontId="1" type="noConversion"/>
  </si>
  <si>
    <t>人员数</t>
    <phoneticPr fontId="1" type="noConversion"/>
  </si>
  <si>
    <t>指标综合评价</t>
  </si>
  <si>
    <t>一致性判断</t>
    <phoneticPr fontId="1" type="noConversion"/>
  </si>
  <si>
    <r>
      <t>简要说明</t>
    </r>
    <r>
      <rPr>
        <sz val="12"/>
        <rFont val="宋体"/>
        <charset val="134"/>
      </rPr>
      <t xml:space="preserve">
徐州医学院  卓朗  episoft@163.com</t>
    </r>
    <phoneticPr fontId="1" type="noConversion"/>
  </si>
  <si>
    <t>在使用过程中因两个重要参数自由变动有一点繁琐，决定继开拓者之后改写一个基于VBA语音开发的，能在10因素10人员以内自由设计并自动运算的软件模板。见“十因素内的自动化运算模板”。</t>
    <phoneticPr fontId="1" type="noConversion"/>
  </si>
  <si>
    <t xml:space="preserve">使用时，请在“十因素内的自动化运算模板”中首先输入 指标数和人员数，两者均不要大于10；先创建框架；改写评分矩阵数据后，再重新统计运算一遍就可以在最下面看到结果了。
</t>
    <phoneticPr fontId="1" type="noConversion"/>
  </si>
  <si>
    <t>从网上下载了一个“京华孤客”先生编写的以函数为基础的层次分析模板（见五因素人才招聘），真的很好用，向这位开拓者致敬。下面的图片是他发表在百度文库中的一部分。</t>
    <phoneticPr fontId="1" type="noConversion"/>
  </si>
  <si>
    <t>开发后，用“五因素人才招聘”数据测试完全成功。为了感谢开拓者的航标指引，故保留在这个模板中。</t>
    <phoneticPr fontId="1" type="noConversion"/>
  </si>
  <si>
    <r>
      <t>10*10 指标*人员 优劣选拔 层次分析自动化模板</t>
    </r>
    <r>
      <rPr>
        <sz val="10"/>
        <rFont val="黑体"/>
        <family val="3"/>
        <charset val="134"/>
      </rPr>
      <t>（Ver1.0）</t>
    </r>
    <r>
      <rPr>
        <sz val="18"/>
        <rFont val="黑体"/>
        <family val="3"/>
        <charset val="134"/>
      </rPr>
      <t xml:space="preserve">
</t>
    </r>
    <r>
      <rPr>
        <sz val="10"/>
        <rFont val="黑体"/>
        <family val="3"/>
        <charset val="134"/>
      </rPr>
      <t>徐州医学院</t>
    </r>
    <r>
      <rPr>
        <sz val="18"/>
        <rFont val="黑体"/>
        <family val="3"/>
        <charset val="134"/>
      </rPr>
      <t xml:space="preserve"> </t>
    </r>
    <r>
      <rPr>
        <sz val="10"/>
        <rFont val="黑体"/>
        <family val="3"/>
        <charset val="134"/>
      </rPr>
      <t xml:space="preserve">卓朗  episoft@163.com </t>
    </r>
    <phoneticPr fontId="1" type="noConversion"/>
  </si>
  <si>
    <t>程序在Excel2003下测试通过。如果你的按钮不能工作，请设置 工具/宏/安全性/ 为低。如果仍然不能工作，您的“宏”是灰色的，您用的是不含VBA模块的精简版，请安装完整版Excel2003。</t>
    <phoneticPr fontId="1" type="noConversion"/>
  </si>
  <si>
    <t>程序是在短短几天内完成的，不足之处请不吝指教。如果对您有帮助，不妨也给个email鼓励鼓励，让我也高兴一下。如果有大客户需要参数超过10的，欢迎联系合作开发。
                                                    episoft@163.com  徐州医学院  卓朗</t>
    <phoneticPr fontId="1" type="noConversion"/>
  </si>
  <si>
    <t>P1</t>
  </si>
  <si>
    <t>P2</t>
  </si>
  <si>
    <t>P3</t>
  </si>
  <si>
    <t>行之积</t>
  </si>
  <si>
    <t>行几何均数</t>
  </si>
  <si>
    <t>构成比(特征根)</t>
  </si>
  <si>
    <t>两数组积的和</t>
  </si>
  <si>
    <t>O列/N列</t>
  </si>
  <si>
    <t>特征根</t>
  </si>
  <si>
    <t>CR</t>
  </si>
  <si>
    <t>RI</t>
  </si>
  <si>
    <t>是否通过</t>
  </si>
  <si>
    <t>Yes</t>
  </si>
  <si>
    <t>F6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</si>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</sst>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b/>
      <sz val="11"/>
      <name val="宋体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color indexed="9"/>
      <name val="宋体"/>
      <charset val="134"/>
    </font>
    <font>
      <sz val="14"/>
      <name val="Times New Roman"/>
      <family val="1"/>
    </font>
    <font>
      <sz val="12"/>
      <name val="宋体"/>
      <charset val="134"/>
    </font>
    <font>
      <vertAlign val="subscript"/>
      <sz val="18"/>
      <name val="宋体"/>
      <charset val="134"/>
    </font>
    <font>
      <sz val="12"/>
      <name val="宋体"/>
      <charset val="134"/>
    </font>
    <font>
      <b/>
      <sz val="9"/>
      <color indexed="81"/>
      <name val="宋体"/>
      <charset val="134"/>
    </font>
    <font>
      <sz val="18"/>
      <name val="黑体"/>
      <family val="3"/>
      <charset val="134"/>
    </font>
    <font>
      <sz val="10"/>
      <name val="黑体"/>
      <family val="3"/>
      <charset val="134"/>
    </font>
    <font>
      <sz val="26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 diagonalDown="1"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 style="thin">
        <color indexed="9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top"/>
    </xf>
    <xf numFmtId="0" fontId="0" fillId="0" borderId="0" xfId="0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12" fontId="0" fillId="0" borderId="0" xfId="0" applyNumberFormat="1" applyProtection="1"/>
    <xf numFmtId="12" fontId="2" fillId="0" borderId="1" xfId="0" applyNumberFormat="1" applyFont="1" applyBorder="1" applyAlignment="1" applyProtection="1">
      <alignment horizontal="center" wrapText="1"/>
    </xf>
    <xf numFmtId="0" fontId="0" fillId="0" borderId="1" xfId="0" applyBorder="1" applyProtection="1"/>
    <xf numFmtId="0" fontId="6" fillId="3" borderId="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2" fontId="3" fillId="0" borderId="1" xfId="0" applyNumberFormat="1" applyFont="1" applyBorder="1" applyAlignment="1" applyProtection="1">
      <alignment horizontal="center" wrapText="1"/>
    </xf>
    <xf numFmtId="12" fontId="4" fillId="0" borderId="1" xfId="0" applyNumberFormat="1" applyFont="1" applyBorder="1" applyAlignment="1" applyProtection="1">
      <alignment horizontal="center" wrapText="1"/>
    </xf>
    <xf numFmtId="0" fontId="0" fillId="4" borderId="1" xfId="0" applyFill="1" applyBorder="1" applyProtection="1"/>
    <xf numFmtId="0" fontId="7" fillId="0" borderId="0" xfId="0" applyFont="1" applyProtection="1"/>
    <xf numFmtId="0" fontId="9" fillId="0" borderId="3" xfId="0" applyFont="1" applyBorder="1" applyAlignment="1" applyProtection="1">
      <alignment horizontal="center" vertical="center"/>
    </xf>
    <xf numFmtId="0" fontId="9" fillId="0" borderId="3" xfId="0" applyFont="1" applyBorder="1" applyProtection="1"/>
    <xf numFmtId="0" fontId="6" fillId="0" borderId="3" xfId="0" applyFont="1" applyBorder="1" applyAlignment="1" applyProtection="1">
      <alignment horizontal="center" vertical="center"/>
    </xf>
    <xf numFmtId="12" fontId="9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horizontal="center" vertical="center"/>
    </xf>
    <xf numFmtId="12" fontId="11" fillId="0" borderId="3" xfId="0" applyNumberFormat="1" applyFont="1" applyBorder="1" applyAlignment="1" applyProtection="1">
      <alignment vertical="center"/>
    </xf>
    <xf numFmtId="0" fontId="11" fillId="0" borderId="3" xfId="0" applyFont="1" applyBorder="1" applyProtection="1"/>
    <xf numFmtId="0" fontId="11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4" xfId="0" applyBorder="1" applyProtection="1"/>
    <xf numFmtId="0" fontId="6" fillId="0" borderId="4" xfId="0" applyFont="1" applyBorder="1" applyAlignment="1" applyProtection="1">
      <alignment horizontal="center" vertical="center"/>
    </xf>
    <xf numFmtId="12" fontId="0" fillId="0" borderId="4" xfId="0" applyNumberFormat="1" applyBorder="1" applyAlignment="1" applyProtection="1">
      <alignment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0" applyBorder="1" applyProtection="1"/>
    <xf numFmtId="0" fontId="6" fillId="0" borderId="5" xfId="0" applyFont="1" applyBorder="1" applyAlignment="1" applyProtection="1">
      <alignment horizontal="center" vertical="center"/>
    </xf>
    <xf numFmtId="12" fontId="0" fillId="0" borderId="5" xfId="0" applyNumberFormat="1" applyBorder="1" applyAlignment="1" applyProtection="1">
      <alignment vertical="center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Protection="1"/>
    <xf numFmtId="0" fontId="6" fillId="0" borderId="6" xfId="0" applyFont="1" applyBorder="1" applyAlignment="1" applyProtection="1">
      <alignment horizontal="center" vertical="center"/>
    </xf>
    <xf numFmtId="12" fontId="0" fillId="0" borderId="6" xfId="0" applyNumberFormat="1" applyBorder="1" applyAlignment="1" applyProtection="1">
      <alignment vertical="center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Protection="1"/>
    <xf numFmtId="0" fontId="6" fillId="0" borderId="7" xfId="0" applyFont="1" applyBorder="1" applyAlignment="1" applyProtection="1">
      <alignment horizontal="center" vertical="center"/>
    </xf>
    <xf numFmtId="12" fontId="0" fillId="0" borderId="7" xfId="0" applyNumberFormat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0" fillId="5" borderId="0" xfId="0" applyFill="1" applyProtection="1">
      <protection locked="0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7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wrapText="1"/>
    </xf>
    <xf numFmtId="0" fontId="13" fillId="0" borderId="0" xfId="0" applyFont="1" applyAlignment="1" applyProtection="1">
      <alignment horizontal="center"/>
    </xf>
    <xf numFmtId="12" fontId="0" fillId="0" borderId="1" xfId="0" applyNumberForma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emf"/><Relationship Id="rId1" Type="http://schemas.openxmlformats.org/officeDocument/2006/relationships/image" Target="../media/image2.w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10" Type="http://schemas.openxmlformats.org/officeDocument/2006/relationships/image" Target="../media/image11.w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emf"/><Relationship Id="rId1" Type="http://schemas.openxmlformats.org/officeDocument/2006/relationships/image" Target="../media/image2.w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30480</xdr:rowOff>
    </xdr:from>
    <xdr:to>
      <xdr:col>7</xdr:col>
      <xdr:colOff>426720</xdr:colOff>
      <xdr:row>17</xdr:row>
      <xdr:rowOff>45720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396A49E2-FE7E-4CE8-9443-156DD8A5C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280160"/>
          <a:ext cx="4434840" cy="27889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68580</xdr:colOff>
          <xdr:row>0</xdr:row>
          <xdr:rowOff>266700</xdr:rowOff>
        </xdr:from>
        <xdr:to>
          <xdr:col>6</xdr:col>
          <xdr:colOff>762000</xdr:colOff>
          <xdr:row>0</xdr:row>
          <xdr:rowOff>609600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E9D4BF1-BE8E-4DEC-88EE-7AAECFD59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0</xdr:row>
          <xdr:rowOff>7620</xdr:rowOff>
        </xdr:from>
        <xdr:to>
          <xdr:col>8</xdr:col>
          <xdr:colOff>15240</xdr:colOff>
          <xdr:row>0</xdr:row>
          <xdr:rowOff>845820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61B20CC-F098-48AA-B159-96EAF4B7C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0</xdr:row>
          <xdr:rowOff>167640</xdr:rowOff>
        </xdr:from>
        <xdr:to>
          <xdr:col>9</xdr:col>
          <xdr:colOff>76200</xdr:colOff>
          <xdr:row>0</xdr:row>
          <xdr:rowOff>548640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F0EC27D-DA65-4465-82E8-123CC0AFE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15240</xdr:colOff>
          <xdr:row>0</xdr:row>
          <xdr:rowOff>22860</xdr:rowOff>
        </xdr:from>
        <xdr:to>
          <xdr:col>10</xdr:col>
          <xdr:colOff>1005840</xdr:colOff>
          <xdr:row>0</xdr:row>
          <xdr:rowOff>822960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0D6F6F3-00F7-4709-A4A2-AF497C86F4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106680</xdr:colOff>
          <xdr:row>0</xdr:row>
          <xdr:rowOff>220980</xdr:rowOff>
        </xdr:from>
        <xdr:to>
          <xdr:col>11</xdr:col>
          <xdr:colOff>609600</xdr:colOff>
          <xdr:row>0</xdr:row>
          <xdr:rowOff>632460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7CB95B5-6609-4F30-9664-2D72F054E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655320</xdr:colOff>
          <xdr:row>0</xdr:row>
          <xdr:rowOff>83820</xdr:rowOff>
        </xdr:from>
        <xdr:to>
          <xdr:col>12</xdr:col>
          <xdr:colOff>1257300</xdr:colOff>
          <xdr:row>0</xdr:row>
          <xdr:rowOff>731520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95939B5-99D3-40E6-B379-1772A28F88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53340</xdr:colOff>
          <xdr:row>0</xdr:row>
          <xdr:rowOff>198120</xdr:rowOff>
        </xdr:from>
        <xdr:to>
          <xdr:col>13</xdr:col>
          <xdr:colOff>624840</xdr:colOff>
          <xdr:row>0</xdr:row>
          <xdr:rowOff>586740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EF117CB-456E-4977-B1FF-0D6A7243C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15</xdr:row>
          <xdr:rowOff>76200</xdr:rowOff>
        </xdr:from>
        <xdr:to>
          <xdr:col>5</xdr:col>
          <xdr:colOff>769620</xdr:colOff>
          <xdr:row>16</xdr:row>
          <xdr:rowOff>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5F8CE5B-6180-4507-85B0-D0B2E2439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15</xdr:row>
          <xdr:rowOff>38100</xdr:rowOff>
        </xdr:from>
        <xdr:to>
          <xdr:col>6</xdr:col>
          <xdr:colOff>807720</xdr:colOff>
          <xdr:row>15</xdr:row>
          <xdr:rowOff>358140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28BBEE7-E18A-4F5F-AA1C-0F6A4C577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83820</xdr:colOff>
          <xdr:row>15</xdr:row>
          <xdr:rowOff>99060</xdr:rowOff>
        </xdr:from>
        <xdr:to>
          <xdr:col>7</xdr:col>
          <xdr:colOff>815340</xdr:colOff>
          <xdr:row>16</xdr:row>
          <xdr:rowOff>38100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B5657C5-7833-48AB-9618-028A2832EE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15</xdr:row>
          <xdr:rowOff>30480</xdr:rowOff>
        </xdr:from>
        <xdr:to>
          <xdr:col>10</xdr:col>
          <xdr:colOff>601980</xdr:colOff>
          <xdr:row>15</xdr:row>
          <xdr:rowOff>441960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B16C91CC-A93B-43E2-8CEC-3208E020F1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15</xdr:row>
          <xdr:rowOff>30480</xdr:rowOff>
        </xdr:from>
        <xdr:to>
          <xdr:col>11</xdr:col>
          <xdr:colOff>670560</xdr:colOff>
          <xdr:row>15</xdr:row>
          <xdr:rowOff>403860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3571558-83AA-496F-8442-2479EC1D6A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27</xdr:row>
          <xdr:rowOff>76200</xdr:rowOff>
        </xdr:from>
        <xdr:to>
          <xdr:col>5</xdr:col>
          <xdr:colOff>769620</xdr:colOff>
          <xdr:row>28</xdr:row>
          <xdr:rowOff>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C6325D1-BE44-490B-B27A-066ABB5B9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27</xdr:row>
          <xdr:rowOff>38100</xdr:rowOff>
        </xdr:from>
        <xdr:to>
          <xdr:col>6</xdr:col>
          <xdr:colOff>807720</xdr:colOff>
          <xdr:row>27</xdr:row>
          <xdr:rowOff>358140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AEF14699-EE7B-44C4-A16A-55D2B30C9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83820</xdr:colOff>
          <xdr:row>27</xdr:row>
          <xdr:rowOff>15240</xdr:rowOff>
        </xdr:from>
        <xdr:to>
          <xdr:col>7</xdr:col>
          <xdr:colOff>815340</xdr:colOff>
          <xdr:row>27</xdr:row>
          <xdr:rowOff>327660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C516C6E1-03BB-4760-85A3-502DB8A19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27</xdr:row>
          <xdr:rowOff>30480</xdr:rowOff>
        </xdr:from>
        <xdr:to>
          <xdr:col>10</xdr:col>
          <xdr:colOff>609600</xdr:colOff>
          <xdr:row>28</xdr:row>
          <xdr:rowOff>76200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C5FAD53-B279-445C-8FEA-17B3C5A54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27</xdr:row>
          <xdr:rowOff>30480</xdr:rowOff>
        </xdr:from>
        <xdr:to>
          <xdr:col>11</xdr:col>
          <xdr:colOff>670560</xdr:colOff>
          <xdr:row>27</xdr:row>
          <xdr:rowOff>403860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FDCCCB9-A88B-4E2D-A39F-1B486EE7D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39</xdr:row>
          <xdr:rowOff>76200</xdr:rowOff>
        </xdr:from>
        <xdr:to>
          <xdr:col>5</xdr:col>
          <xdr:colOff>769620</xdr:colOff>
          <xdr:row>40</xdr:row>
          <xdr:rowOff>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4460EA4-1DC9-4905-9F91-A298778FB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39</xdr:row>
          <xdr:rowOff>38100</xdr:rowOff>
        </xdr:from>
        <xdr:to>
          <xdr:col>6</xdr:col>
          <xdr:colOff>807720</xdr:colOff>
          <xdr:row>39</xdr:row>
          <xdr:rowOff>358140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67F4F04-872E-4261-B7D0-E3404ACBC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68580</xdr:colOff>
          <xdr:row>39</xdr:row>
          <xdr:rowOff>30480</xdr:rowOff>
        </xdr:from>
        <xdr:to>
          <xdr:col>7</xdr:col>
          <xdr:colOff>800100</xdr:colOff>
          <xdr:row>39</xdr:row>
          <xdr:rowOff>335280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A213FAC2-BE21-482E-BC30-8F043E7F8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39</xdr:row>
          <xdr:rowOff>30480</xdr:rowOff>
        </xdr:from>
        <xdr:to>
          <xdr:col>10</xdr:col>
          <xdr:colOff>609600</xdr:colOff>
          <xdr:row>40</xdr:row>
          <xdr:rowOff>83820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38DAA5F9-6FAB-4ADA-AEFD-115BE9D2B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39</xdr:row>
          <xdr:rowOff>30480</xdr:rowOff>
        </xdr:from>
        <xdr:to>
          <xdr:col>11</xdr:col>
          <xdr:colOff>670560</xdr:colOff>
          <xdr:row>39</xdr:row>
          <xdr:rowOff>403860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7732417-7223-4FA1-B548-C18F3E2E5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51</xdr:row>
          <xdr:rowOff>76200</xdr:rowOff>
        </xdr:from>
        <xdr:to>
          <xdr:col>5</xdr:col>
          <xdr:colOff>769620</xdr:colOff>
          <xdr:row>52</xdr:row>
          <xdr:rowOff>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E4205306-F732-4056-9C15-E8E2B7EC0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51</xdr:row>
          <xdr:rowOff>38100</xdr:rowOff>
        </xdr:from>
        <xdr:to>
          <xdr:col>6</xdr:col>
          <xdr:colOff>807720</xdr:colOff>
          <xdr:row>51</xdr:row>
          <xdr:rowOff>358140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4973F6EF-418D-4B01-8B69-CF32ED5F4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83820</xdr:colOff>
          <xdr:row>51</xdr:row>
          <xdr:rowOff>15240</xdr:rowOff>
        </xdr:from>
        <xdr:to>
          <xdr:col>7</xdr:col>
          <xdr:colOff>815340</xdr:colOff>
          <xdr:row>51</xdr:row>
          <xdr:rowOff>327660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6D2FB0EC-4DC4-49C7-B4E0-97962490E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51</xdr:row>
          <xdr:rowOff>30480</xdr:rowOff>
        </xdr:from>
        <xdr:to>
          <xdr:col>10</xdr:col>
          <xdr:colOff>609600</xdr:colOff>
          <xdr:row>52</xdr:row>
          <xdr:rowOff>76200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D4E55F41-B592-4035-AB88-441B7A428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51</xdr:row>
          <xdr:rowOff>30480</xdr:rowOff>
        </xdr:from>
        <xdr:to>
          <xdr:col>11</xdr:col>
          <xdr:colOff>670560</xdr:colOff>
          <xdr:row>51</xdr:row>
          <xdr:rowOff>403860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7C97468A-63B7-47D7-B54A-52F2D8D8EF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114300</xdr:colOff>
          <xdr:row>63</xdr:row>
          <xdr:rowOff>76200</xdr:rowOff>
        </xdr:from>
        <xdr:to>
          <xdr:col>5</xdr:col>
          <xdr:colOff>769620</xdr:colOff>
          <xdr:row>64</xdr:row>
          <xdr:rowOff>0</xdr:rowOff>
        </xdr:to>
        <xdr:sp macro="" textlink="">
          <xdr:nvSpPr>
            <xdr:cNvPr id="1067" name="Object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DF22447-82A8-4C81-AD01-4E4B2CDD5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63</xdr:row>
          <xdr:rowOff>38100</xdr:rowOff>
        </xdr:from>
        <xdr:to>
          <xdr:col>6</xdr:col>
          <xdr:colOff>807720</xdr:colOff>
          <xdr:row>63</xdr:row>
          <xdr:rowOff>358140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F7D6C8B8-DAD4-4177-9B13-F1F124E37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68580</xdr:colOff>
          <xdr:row>63</xdr:row>
          <xdr:rowOff>38100</xdr:rowOff>
        </xdr:from>
        <xdr:to>
          <xdr:col>7</xdr:col>
          <xdr:colOff>800100</xdr:colOff>
          <xdr:row>63</xdr:row>
          <xdr:rowOff>342900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C6C113D3-5FA0-47BF-A33A-EB04D0231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91440</xdr:colOff>
          <xdr:row>63</xdr:row>
          <xdr:rowOff>30480</xdr:rowOff>
        </xdr:from>
        <xdr:to>
          <xdr:col>10</xdr:col>
          <xdr:colOff>609600</xdr:colOff>
          <xdr:row>64</xdr:row>
          <xdr:rowOff>83820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247C102-A2FF-45F6-BF2B-A33B4EF4C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121920</xdr:colOff>
          <xdr:row>63</xdr:row>
          <xdr:rowOff>30480</xdr:rowOff>
        </xdr:from>
        <xdr:to>
          <xdr:col>11</xdr:col>
          <xdr:colOff>670560</xdr:colOff>
          <xdr:row>63</xdr:row>
          <xdr:rowOff>403860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3EAAF727-464C-4980-A6F8-6457E1D47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350520</xdr:colOff>
          <xdr:row>15</xdr:row>
          <xdr:rowOff>68580</xdr:rowOff>
        </xdr:from>
        <xdr:to>
          <xdr:col>12</xdr:col>
          <xdr:colOff>929640</xdr:colOff>
          <xdr:row>15</xdr:row>
          <xdr:rowOff>457200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7BF24F57-0D87-436D-9DF4-C023A5C3A0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304800</xdr:colOff>
          <xdr:row>26</xdr:row>
          <xdr:rowOff>190500</xdr:rowOff>
        </xdr:from>
        <xdr:to>
          <xdr:col>12</xdr:col>
          <xdr:colOff>883920</xdr:colOff>
          <xdr:row>28</xdr:row>
          <xdr:rowOff>7620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46106743-BB55-46B9-ADA0-2F1E25359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312420</xdr:colOff>
          <xdr:row>38</xdr:row>
          <xdr:rowOff>175260</xdr:rowOff>
        </xdr:from>
        <xdr:to>
          <xdr:col>12</xdr:col>
          <xdr:colOff>891540</xdr:colOff>
          <xdr:row>40</xdr:row>
          <xdr:rowOff>7620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52BD28E-4F4D-4170-BD64-D68A5EB2C1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312420</xdr:colOff>
          <xdr:row>50</xdr:row>
          <xdr:rowOff>175260</xdr:rowOff>
        </xdr:from>
        <xdr:to>
          <xdr:col>12</xdr:col>
          <xdr:colOff>891540</xdr:colOff>
          <xdr:row>52</xdr:row>
          <xdr:rowOff>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7802A2C1-0C18-4D3A-AB08-C103D0707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335280</xdr:colOff>
          <xdr:row>62</xdr:row>
          <xdr:rowOff>167640</xdr:rowOff>
        </xdr:from>
        <xdr:to>
          <xdr:col>12</xdr:col>
          <xdr:colOff>914400</xdr:colOff>
          <xdr:row>64</xdr:row>
          <xdr:rowOff>0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39EB6797-6EB0-40AC-B7E3-F35FF1B82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83820</xdr:colOff>
          <xdr:row>4</xdr:row>
          <xdr:rowOff>83820</xdr:rowOff>
        </xdr:from>
        <xdr:to>
          <xdr:col>11</xdr:col>
          <xdr:colOff>685800</xdr:colOff>
          <xdr:row>4</xdr:row>
          <xdr:rowOff>426720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57F0A70-C18A-40C1-A80D-3E24DC35C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4</xdr:row>
          <xdr:rowOff>7620</xdr:rowOff>
        </xdr:from>
        <xdr:to>
          <xdr:col>13</xdr:col>
          <xdr:colOff>15240</xdr:colOff>
          <xdr:row>4</xdr:row>
          <xdr:rowOff>845820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D7251653-035F-4376-9223-CD9A3C17B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4</xdr:row>
          <xdr:rowOff>7620</xdr:rowOff>
        </xdr:from>
        <xdr:to>
          <xdr:col>13</xdr:col>
          <xdr:colOff>15240</xdr:colOff>
          <xdr:row>5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504E8988-5282-4792-9F53-96B28C7F2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4</xdr:row>
          <xdr:rowOff>53340</xdr:rowOff>
        </xdr:from>
        <xdr:to>
          <xdr:col>14</xdr:col>
          <xdr:colOff>45720</xdr:colOff>
          <xdr:row>4</xdr:row>
          <xdr:rowOff>426720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6C266D1C-1FC6-4F47-A95A-B67DE6BBF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15240</xdr:colOff>
          <xdr:row>4</xdr:row>
          <xdr:rowOff>22860</xdr:rowOff>
        </xdr:from>
        <xdr:to>
          <xdr:col>16</xdr:col>
          <xdr:colOff>0</xdr:colOff>
          <xdr:row>5</xdr:row>
          <xdr:rowOff>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17364128-0F7B-4890-AC2F-C37833F57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83820</xdr:colOff>
          <xdr:row>4</xdr:row>
          <xdr:rowOff>53340</xdr:rowOff>
        </xdr:from>
        <xdr:to>
          <xdr:col>16</xdr:col>
          <xdr:colOff>579120</xdr:colOff>
          <xdr:row>4</xdr:row>
          <xdr:rowOff>464820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B05F925-CB44-4512-BBAF-35F7D2B0D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655320</xdr:colOff>
          <xdr:row>4</xdr:row>
          <xdr:rowOff>83820</xdr:rowOff>
        </xdr:from>
        <xdr:to>
          <xdr:col>17</xdr:col>
          <xdr:colOff>1257300</xdr:colOff>
          <xdr:row>4</xdr:row>
          <xdr:rowOff>731520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AA639FC9-2650-4369-B3B5-CB017C9578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53340</xdr:colOff>
          <xdr:row>4</xdr:row>
          <xdr:rowOff>198120</xdr:rowOff>
        </xdr:from>
        <xdr:to>
          <xdr:col>18</xdr:col>
          <xdr:colOff>624840</xdr:colOff>
          <xdr:row>4</xdr:row>
          <xdr:rowOff>586740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F87CAD71-D9C9-494E-BD3C-1CE91AF09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38100</xdr:colOff>
      <xdr:row>0</xdr:row>
      <xdr:rowOff>114300</xdr:rowOff>
    </xdr:from>
    <xdr:to>
      <xdr:col>16</xdr:col>
      <xdr:colOff>144780</xdr:colOff>
      <xdr:row>1</xdr:row>
      <xdr:rowOff>106680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CF898488-75AD-44E8-B41F-EB70C77BD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1080" y="114300"/>
          <a:ext cx="382524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</xdr:colOff>
          <xdr:row>2</xdr:row>
          <xdr:rowOff>22860</xdr:rowOff>
        </xdr:from>
        <xdr:to>
          <xdr:col>7</xdr:col>
          <xdr:colOff>38100</xdr:colOff>
          <xdr:row>3</xdr:row>
          <xdr:rowOff>190500</xdr:rowOff>
        </xdr:to>
        <xdr:sp macro="" textlink="">
          <xdr:nvSpPr>
            <xdr:cNvPr id="3134" name="Butto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EFB7ECA0-03A4-4303-8B74-A1E4ABD8D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创建框架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327660</xdr:colOff>
          <xdr:row>2</xdr:row>
          <xdr:rowOff>22860</xdr:rowOff>
        </xdr:from>
        <xdr:to>
          <xdr:col>8</xdr:col>
          <xdr:colOff>7620</xdr:colOff>
          <xdr:row>3</xdr:row>
          <xdr:rowOff>190500</xdr:rowOff>
        </xdr:to>
        <xdr:sp macro="" textlink="">
          <xdr:nvSpPr>
            <xdr:cNvPr id="3135" name="Butto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3F55B33F-96E8-48F1-9665-7845BFA45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统计分析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6.bin"/><Relationship Id="rId21" Type="http://schemas.openxmlformats.org/officeDocument/2006/relationships/image" Target="../media/image10.emf"/><Relationship Id="rId34" Type="http://schemas.openxmlformats.org/officeDocument/2006/relationships/oleObject" Target="../embeddings/oleObject21.bin"/><Relationship Id="rId42" Type="http://schemas.openxmlformats.org/officeDocument/2006/relationships/oleObject" Target="../embeddings/oleObject29.bin"/><Relationship Id="rId47" Type="http://schemas.openxmlformats.org/officeDocument/2006/relationships/oleObject" Target="../embeddings/oleObject34.bin"/><Relationship Id="rId50" Type="http://schemas.openxmlformats.org/officeDocument/2006/relationships/oleObject" Target="../embeddings/oleObject37.bin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9" Type="http://schemas.openxmlformats.org/officeDocument/2006/relationships/oleObject" Target="../embeddings/oleObject16.bin"/><Relationship Id="rId11" Type="http://schemas.openxmlformats.org/officeDocument/2006/relationships/image" Target="../media/image5.emf"/><Relationship Id="rId24" Type="http://schemas.openxmlformats.org/officeDocument/2006/relationships/oleObject" Target="../embeddings/oleObject12.bin"/><Relationship Id="rId32" Type="http://schemas.openxmlformats.org/officeDocument/2006/relationships/oleObject" Target="../embeddings/oleObject19.bin"/><Relationship Id="rId37" Type="http://schemas.openxmlformats.org/officeDocument/2006/relationships/oleObject" Target="../embeddings/oleObject24.bin"/><Relationship Id="rId40" Type="http://schemas.openxmlformats.org/officeDocument/2006/relationships/oleObject" Target="../embeddings/oleObject27.bin"/><Relationship Id="rId45" Type="http://schemas.openxmlformats.org/officeDocument/2006/relationships/oleObject" Target="../embeddings/oleObject32.bin"/><Relationship Id="rId5" Type="http://schemas.openxmlformats.org/officeDocument/2006/relationships/image" Target="../media/image2.wmf"/><Relationship Id="rId15" Type="http://schemas.openxmlformats.org/officeDocument/2006/relationships/image" Target="../media/image7.emf"/><Relationship Id="rId23" Type="http://schemas.openxmlformats.org/officeDocument/2006/relationships/oleObject" Target="../embeddings/oleObject11.bin"/><Relationship Id="rId28" Type="http://schemas.openxmlformats.org/officeDocument/2006/relationships/oleObject" Target="../embeddings/oleObject15.bin"/><Relationship Id="rId36" Type="http://schemas.openxmlformats.org/officeDocument/2006/relationships/oleObject" Target="../embeddings/oleObject23.bin"/><Relationship Id="rId49" Type="http://schemas.openxmlformats.org/officeDocument/2006/relationships/oleObject" Target="../embeddings/oleObject36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9.emf"/><Relationship Id="rId31" Type="http://schemas.openxmlformats.org/officeDocument/2006/relationships/oleObject" Target="../embeddings/oleObject18.bin"/><Relationship Id="rId44" Type="http://schemas.openxmlformats.org/officeDocument/2006/relationships/oleObject" Target="../embeddings/oleObject3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w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oleObject" Target="../embeddings/oleObject14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2.bin"/><Relationship Id="rId43" Type="http://schemas.openxmlformats.org/officeDocument/2006/relationships/oleObject" Target="../embeddings/oleObject30.bin"/><Relationship Id="rId48" Type="http://schemas.openxmlformats.org/officeDocument/2006/relationships/oleObject" Target="../embeddings/oleObject35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8.wmf"/><Relationship Id="rId25" Type="http://schemas.openxmlformats.org/officeDocument/2006/relationships/image" Target="../media/image11.wmf"/><Relationship Id="rId33" Type="http://schemas.openxmlformats.org/officeDocument/2006/relationships/oleObject" Target="../embeddings/oleObject20.bin"/><Relationship Id="rId38" Type="http://schemas.openxmlformats.org/officeDocument/2006/relationships/oleObject" Target="../embeddings/oleObject25.bin"/><Relationship Id="rId46" Type="http://schemas.openxmlformats.org/officeDocument/2006/relationships/oleObject" Target="../embeddings/oleObject33.bin"/><Relationship Id="rId20" Type="http://schemas.openxmlformats.org/officeDocument/2006/relationships/oleObject" Target="../embeddings/oleObject9.bin"/><Relationship Id="rId41" Type="http://schemas.openxmlformats.org/officeDocument/2006/relationships/oleObject" Target="../embeddings/oleObject2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0.bin"/><Relationship Id="rId13" Type="http://schemas.openxmlformats.org/officeDocument/2006/relationships/oleObject" Target="../embeddings/oleObject43.bin"/><Relationship Id="rId18" Type="http://schemas.openxmlformats.org/officeDocument/2006/relationships/image" Target="../media/image8.wmf"/><Relationship Id="rId3" Type="http://schemas.openxmlformats.org/officeDocument/2006/relationships/vmlDrawing" Target="../drawings/vmlDrawing2.vml"/><Relationship Id="rId21" Type="http://schemas.openxmlformats.org/officeDocument/2006/relationships/comments" Target="../comments1.xml"/><Relationship Id="rId7" Type="http://schemas.openxmlformats.org/officeDocument/2006/relationships/image" Target="../media/image3.emf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45.bin"/><Relationship Id="rId2" Type="http://schemas.openxmlformats.org/officeDocument/2006/relationships/drawing" Target="../drawings/drawing3.xml"/><Relationship Id="rId16" Type="http://schemas.openxmlformats.org/officeDocument/2006/relationships/image" Target="../media/image7.emf"/><Relationship Id="rId20" Type="http://schemas.openxmlformats.org/officeDocument/2006/relationships/ctrlProp" Target="../ctrlProps/ctrlProp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39.bin"/><Relationship Id="rId11" Type="http://schemas.openxmlformats.org/officeDocument/2006/relationships/oleObject" Target="../embeddings/oleObject42.bin"/><Relationship Id="rId5" Type="http://schemas.openxmlformats.org/officeDocument/2006/relationships/image" Target="../media/image2.wmf"/><Relationship Id="rId15" Type="http://schemas.openxmlformats.org/officeDocument/2006/relationships/oleObject" Target="../embeddings/oleObject44.bin"/><Relationship Id="rId10" Type="http://schemas.openxmlformats.org/officeDocument/2006/relationships/image" Target="../media/image4.wmf"/><Relationship Id="rId19" Type="http://schemas.openxmlformats.org/officeDocument/2006/relationships/ctrlProp" Target="../ctrlProps/ctrlProp1.xml"/><Relationship Id="rId4" Type="http://schemas.openxmlformats.org/officeDocument/2006/relationships/oleObject" Target="../embeddings/oleObject38.bin"/><Relationship Id="rId9" Type="http://schemas.openxmlformats.org/officeDocument/2006/relationships/oleObject" Target="../embeddings/oleObject41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4"/>
  <sheetViews>
    <sheetView topLeftCell="A7" workbookViewId="0">
      <selection activeCell="B20" sqref="B20:K20"/>
    </sheetView>
  </sheetViews>
  <sheetFormatPr defaultRowHeight="15.6" x14ac:dyDescent="0.25"/>
  <cols>
    <col min="1" max="1" width="10.3984375" bestFit="1" customWidth="1"/>
  </cols>
  <sheetData>
    <row r="1" spans="1:11" ht="45.6" customHeight="1" x14ac:dyDescent="0.25">
      <c r="A1" s="50" t="s">
        <v>41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3" spans="1:11" ht="37.200000000000003" customHeight="1" x14ac:dyDescent="0.25">
      <c r="A3" s="2">
        <v>41543</v>
      </c>
      <c r="B3" s="49" t="s">
        <v>44</v>
      </c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x14ac:dyDescent="0.25">
      <c r="A7" s="1"/>
    </row>
    <row r="8" spans="1:11" x14ac:dyDescent="0.25">
      <c r="A8" s="1"/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1" x14ac:dyDescent="0.25">
      <c r="A17" s="1"/>
    </row>
    <row r="18" spans="1:11" x14ac:dyDescent="0.25">
      <c r="A18" s="1"/>
    </row>
    <row r="19" spans="1:11" x14ac:dyDescent="0.25">
      <c r="A19" s="1"/>
    </row>
    <row r="20" spans="1:11" ht="42.6" customHeight="1" x14ac:dyDescent="0.25">
      <c r="A20" s="2">
        <v>41543</v>
      </c>
      <c r="B20" s="49" t="s">
        <v>42</v>
      </c>
      <c r="C20" s="49"/>
      <c r="D20" s="49"/>
      <c r="E20" s="49"/>
      <c r="F20" s="49"/>
      <c r="G20" s="49"/>
      <c r="H20" s="49"/>
      <c r="I20" s="49"/>
      <c r="J20" s="49"/>
      <c r="K20" s="49"/>
    </row>
    <row r="21" spans="1:11" ht="40.200000000000003" customHeight="1" x14ac:dyDescent="0.25">
      <c r="A21" s="2">
        <v>41544</v>
      </c>
      <c r="B21" s="49" t="s">
        <v>45</v>
      </c>
      <c r="C21" s="49"/>
      <c r="D21" s="49"/>
      <c r="E21" s="49"/>
      <c r="F21" s="49"/>
      <c r="G21" s="49"/>
      <c r="H21" s="49"/>
      <c r="I21" s="49"/>
      <c r="J21" s="49"/>
      <c r="K21" s="49"/>
    </row>
    <row r="22" spans="1:11" ht="46.8" customHeight="1" x14ac:dyDescent="0.25">
      <c r="A22" s="2">
        <v>41545</v>
      </c>
      <c r="B22" s="49" t="s">
        <v>43</v>
      </c>
      <c r="C22" s="49"/>
      <c r="D22" s="49"/>
      <c r="E22" s="49"/>
      <c r="F22" s="49"/>
      <c r="G22" s="49"/>
      <c r="H22" s="49"/>
      <c r="I22" s="49"/>
      <c r="J22" s="49"/>
      <c r="K22" s="49"/>
    </row>
    <row r="23" spans="1:11" ht="42" customHeight="1" x14ac:dyDescent="0.25">
      <c r="A23" s="2">
        <v>41546</v>
      </c>
      <c r="B23" s="49" t="s">
        <v>47</v>
      </c>
      <c r="C23" s="49"/>
      <c r="D23" s="49"/>
      <c r="E23" s="49"/>
      <c r="F23" s="49"/>
      <c r="G23" s="49"/>
      <c r="H23" s="49"/>
      <c r="I23" s="49"/>
      <c r="J23" s="49"/>
      <c r="K23" s="49"/>
    </row>
    <row r="24" spans="1:11" ht="52.2" customHeight="1" x14ac:dyDescent="0.25">
      <c r="A24" s="2">
        <v>41546</v>
      </c>
      <c r="B24" s="49" t="s">
        <v>48</v>
      </c>
      <c r="C24" s="49"/>
      <c r="D24" s="49"/>
      <c r="E24" s="49"/>
      <c r="F24" s="49"/>
      <c r="G24" s="49"/>
      <c r="H24" s="49"/>
      <c r="I24" s="49"/>
      <c r="J24" s="49"/>
      <c r="K24" s="49"/>
    </row>
  </sheetData>
  <sheetProtection password="BF42" sheet="1" objects="1" scenarios="1"/>
  <mergeCells count="7">
    <mergeCell ref="B22:K22"/>
    <mergeCell ref="B24:K24"/>
    <mergeCell ref="B3:K3"/>
    <mergeCell ref="A1:K1"/>
    <mergeCell ref="B20:K20"/>
    <mergeCell ref="B21:K21"/>
    <mergeCell ref="B23:K23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81"/>
  <sheetViews>
    <sheetView zoomScale="70" workbookViewId="0">
      <selection activeCell="E4" sqref="E4"/>
    </sheetView>
  </sheetViews>
  <sheetFormatPr defaultRowHeight="15.6" x14ac:dyDescent="0.25"/>
  <cols>
    <col min="1" max="1" width="8.796875" style="6"/>
    <col min="2" max="3" width="9.8984375" style="6" bestFit="1" customWidth="1"/>
    <col min="4" max="4" width="9.09765625" style="6" bestFit="1" customWidth="1"/>
    <col min="5" max="5" width="9.8984375" style="6" bestFit="1" customWidth="1"/>
    <col min="6" max="6" width="11.3984375" style="6" customWidth="1"/>
    <col min="7" max="7" width="11.3984375" style="6" bestFit="1" customWidth="1"/>
    <col min="8" max="8" width="11.19921875" style="6" customWidth="1"/>
    <col min="9" max="9" width="13.69921875" style="6" customWidth="1"/>
    <col min="10" max="10" width="8.796875" style="6"/>
    <col min="11" max="11" width="14.19921875" style="6" customWidth="1"/>
    <col min="12" max="12" width="8.796875" style="6"/>
    <col min="13" max="13" width="16.59765625" style="6" customWidth="1"/>
    <col min="14" max="16384" width="8.796875" style="6"/>
  </cols>
  <sheetData>
    <row r="1" spans="1:15" ht="69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8"/>
      <c r="H1" s="9"/>
      <c r="I1" s="9"/>
      <c r="J1" s="10" t="s">
        <v>11</v>
      </c>
      <c r="K1" s="9"/>
      <c r="L1" s="9"/>
      <c r="M1" s="9"/>
      <c r="N1" s="9"/>
    </row>
    <row r="2" spans="1:15" ht="35.25" customHeight="1" x14ac:dyDescent="0.25">
      <c r="A2" s="12" t="s">
        <v>6</v>
      </c>
      <c r="B2" s="13">
        <v>1</v>
      </c>
      <c r="C2" s="13">
        <v>2</v>
      </c>
      <c r="D2" s="13">
        <v>3</v>
      </c>
      <c r="E2" s="13">
        <v>4</v>
      </c>
      <c r="F2" s="13">
        <v>7</v>
      </c>
      <c r="G2" s="9">
        <f>PRODUCT(B2:F2)</f>
        <v>168</v>
      </c>
      <c r="H2" s="9">
        <f>POWER(G2,1/5)</f>
        <v>2.7865180227312196</v>
      </c>
      <c r="I2" s="14">
        <f>H2/H8</f>
        <v>0.435080974443048</v>
      </c>
      <c r="J2" s="9">
        <f>SUMPRODUCT(B2:F2,B9:F9)</f>
        <v>2.2551044721452556</v>
      </c>
      <c r="K2" s="9">
        <f>J2/I2</f>
        <v>5.1831833718586289</v>
      </c>
      <c r="L2" s="9"/>
      <c r="M2" s="9"/>
      <c r="N2" s="9"/>
      <c r="O2" s="15"/>
    </row>
    <row r="3" spans="1:15" ht="30" customHeight="1" x14ac:dyDescent="0.25">
      <c r="A3" s="12" t="s">
        <v>7</v>
      </c>
      <c r="B3" s="13">
        <v>0.5</v>
      </c>
      <c r="C3" s="13">
        <v>1</v>
      </c>
      <c r="D3" s="13">
        <v>3</v>
      </c>
      <c r="E3" s="13">
        <v>2</v>
      </c>
      <c r="F3" s="13">
        <v>5</v>
      </c>
      <c r="G3" s="9">
        <f>PRODUCT(B3:F3)</f>
        <v>15</v>
      </c>
      <c r="H3" s="9">
        <f>POWER(G3,1/5)</f>
        <v>1.7187719275874789</v>
      </c>
      <c r="I3" s="14">
        <f>H3/H8</f>
        <v>0.26836537894240908</v>
      </c>
      <c r="J3" s="9">
        <f>SUMPRODUCT(B3:F3,B10:F10)</f>
        <v>1.3512709936227987</v>
      </c>
      <c r="K3" s="9">
        <f>J3/I3</f>
        <v>5.0351911969717227</v>
      </c>
      <c r="L3" s="9"/>
      <c r="M3" s="9"/>
      <c r="N3" s="9"/>
    </row>
    <row r="4" spans="1:15" ht="30" customHeight="1" x14ac:dyDescent="0.25">
      <c r="A4" s="12" t="s">
        <v>8</v>
      </c>
      <c r="B4" s="13">
        <v>0.33333333333333331</v>
      </c>
      <c r="C4" s="13">
        <v>0.33333333333333331</v>
      </c>
      <c r="D4" s="13">
        <v>1</v>
      </c>
      <c r="E4" s="13">
        <v>0.5</v>
      </c>
      <c r="F4" s="13">
        <v>1</v>
      </c>
      <c r="G4" s="9">
        <f>PRODUCT(B4:F4)</f>
        <v>5.5555555555555552E-2</v>
      </c>
      <c r="H4" s="9">
        <f>POWER(G4,1/5)</f>
        <v>0.56097757272309967</v>
      </c>
      <c r="I4" s="14">
        <f>H4/H8</f>
        <v>8.7589840435280925E-2</v>
      </c>
      <c r="J4" s="9">
        <f>SUMPRODUCT(B4:F4,B11:F11)</f>
        <v>0.45733186028581413</v>
      </c>
      <c r="K4" s="9">
        <f>J4/I4</f>
        <v>5.2212888847963042</v>
      </c>
      <c r="L4" s="9">
        <f>SUM(K2:K6)/5</f>
        <v>5.1263649557758848</v>
      </c>
      <c r="M4" s="9">
        <f>(L4-5)/4</f>
        <v>3.15912389439712E-2</v>
      </c>
      <c r="N4" s="9">
        <f>M4/1.12</f>
        <v>2.8206463342831428E-2</v>
      </c>
    </row>
    <row r="5" spans="1:15" ht="44.25" customHeight="1" x14ac:dyDescent="0.25">
      <c r="A5" s="12" t="s">
        <v>9</v>
      </c>
      <c r="B5" s="13">
        <v>0.25</v>
      </c>
      <c r="C5" s="13">
        <v>0.5</v>
      </c>
      <c r="D5" s="13">
        <v>2</v>
      </c>
      <c r="E5" s="13">
        <v>1</v>
      </c>
      <c r="F5" s="13">
        <v>3</v>
      </c>
      <c r="G5" s="9">
        <f>PRODUCT(B5:F5)</f>
        <v>0.75</v>
      </c>
      <c r="H5" s="9">
        <f>POWER(G5,1/5)</f>
        <v>0.94408751129490198</v>
      </c>
      <c r="I5" s="14">
        <f>H5/H8</f>
        <v>0.14740780824776253</v>
      </c>
      <c r="J5" s="9">
        <f>SUMPRODUCT(B5:F5,B12:F12)</f>
        <v>0.75020841599478949</v>
      </c>
      <c r="K5" s="9">
        <f>J5/I5</f>
        <v>5.089339736561592</v>
      </c>
      <c r="L5" s="9"/>
      <c r="M5" s="9"/>
      <c r="N5" s="9"/>
    </row>
    <row r="6" spans="1:15" ht="36.75" customHeight="1" x14ac:dyDescent="0.25">
      <c r="A6" s="12" t="s">
        <v>10</v>
      </c>
      <c r="B6" s="13">
        <v>0.14285714285714285</v>
      </c>
      <c r="C6" s="13">
        <v>0.2</v>
      </c>
      <c r="D6" s="13">
        <v>1</v>
      </c>
      <c r="E6" s="13">
        <v>0.33333333333333331</v>
      </c>
      <c r="F6" s="13">
        <v>1</v>
      </c>
      <c r="G6" s="9">
        <f>PRODUCT(B6:F6)</f>
        <v>9.5238095238095229E-3</v>
      </c>
      <c r="H6" s="9">
        <f>POWER(G6,1/5)</f>
        <v>0.39424131993568018</v>
      </c>
      <c r="I6" s="14">
        <f>H6/H8</f>
        <v>6.1555997931499552E-2</v>
      </c>
      <c r="J6" s="9">
        <f>SUMPRODUCT(B6:F6,B13:F13)</f>
        <v>0.31410927515828524</v>
      </c>
      <c r="K6" s="9">
        <f>J6/I6</f>
        <v>5.1028215886911754</v>
      </c>
      <c r="L6" s="9"/>
      <c r="M6" s="9"/>
      <c r="N6" s="9"/>
    </row>
    <row r="7" spans="1: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5" x14ac:dyDescent="0.25">
      <c r="A8" s="9"/>
      <c r="B8" s="9"/>
      <c r="C8" s="9"/>
      <c r="D8" s="9"/>
      <c r="E8" s="9"/>
      <c r="F8" s="9"/>
      <c r="G8" s="9"/>
      <c r="H8" s="9">
        <f>SUM(H2:H6)</f>
        <v>6.4045963542723801</v>
      </c>
      <c r="I8" s="9">
        <f>SUM(I2:I7)</f>
        <v>1.0000000000000002</v>
      </c>
      <c r="J8" s="9"/>
      <c r="K8" s="9"/>
      <c r="L8" s="9"/>
      <c r="M8" s="9"/>
      <c r="N8" s="9"/>
    </row>
    <row r="9" spans="1:15" x14ac:dyDescent="0.25">
      <c r="A9" s="9"/>
      <c r="B9" s="14">
        <v>0.435080974443048</v>
      </c>
      <c r="C9" s="14">
        <v>0.26836537894240908</v>
      </c>
      <c r="D9" s="14">
        <v>8.7589840435280925E-2</v>
      </c>
      <c r="E9" s="14">
        <v>0.14740780824776253</v>
      </c>
      <c r="F9" s="14">
        <v>6.1555997931499552E-2</v>
      </c>
      <c r="G9" s="9"/>
      <c r="H9" s="9"/>
      <c r="I9" s="9"/>
      <c r="J9" s="9"/>
      <c r="K9" s="9"/>
      <c r="L9" s="9"/>
      <c r="M9" s="9"/>
      <c r="N9" s="9"/>
    </row>
    <row r="10" spans="1:15" x14ac:dyDescent="0.25">
      <c r="A10" s="9"/>
      <c r="B10" s="9">
        <v>0.435080974443048</v>
      </c>
      <c r="C10" s="9">
        <v>0.26836537894240908</v>
      </c>
      <c r="D10" s="9">
        <v>8.7589840435280925E-2</v>
      </c>
      <c r="E10" s="9">
        <v>0.14740780824776253</v>
      </c>
      <c r="F10" s="9">
        <v>6.1555997931499552E-2</v>
      </c>
      <c r="G10" s="9"/>
      <c r="H10" s="9"/>
      <c r="I10" s="9"/>
      <c r="J10" s="9"/>
      <c r="K10" s="9"/>
      <c r="L10" s="9"/>
      <c r="M10" s="9"/>
      <c r="N10" s="9"/>
    </row>
    <row r="11" spans="1:15" x14ac:dyDescent="0.25">
      <c r="A11" s="9"/>
      <c r="B11" s="9">
        <v>0.435080974443048</v>
      </c>
      <c r="C11" s="9">
        <v>0.26836537894240908</v>
      </c>
      <c r="D11" s="9">
        <v>8.7589840435280925E-2</v>
      </c>
      <c r="E11" s="9">
        <v>0.14740780824776253</v>
      </c>
      <c r="F11" s="9">
        <v>6.1555997931499552E-2</v>
      </c>
      <c r="G11" s="9"/>
      <c r="H11" s="9"/>
      <c r="I11" s="9"/>
      <c r="J11" s="9"/>
      <c r="K11" s="9"/>
      <c r="L11" s="9"/>
      <c r="M11" s="9"/>
      <c r="N11" s="9"/>
    </row>
    <row r="12" spans="1:15" x14ac:dyDescent="0.25">
      <c r="A12" s="9"/>
      <c r="B12" s="9">
        <v>0.435080974443048</v>
      </c>
      <c r="C12" s="9">
        <v>0.26836537894240908</v>
      </c>
      <c r="D12" s="9">
        <v>8.7589840435280925E-2</v>
      </c>
      <c r="E12" s="9">
        <v>0.14740780824776253</v>
      </c>
      <c r="F12" s="9">
        <v>6.1555997931499552E-2</v>
      </c>
      <c r="G12" s="9"/>
      <c r="H12" s="9"/>
      <c r="I12" s="9"/>
      <c r="J12" s="9"/>
      <c r="K12" s="9"/>
      <c r="L12" s="9"/>
      <c r="M12" s="9"/>
      <c r="N12" s="9"/>
    </row>
    <row r="13" spans="1:15" x14ac:dyDescent="0.25">
      <c r="A13" s="9"/>
      <c r="B13" s="9">
        <v>0.435080974443048</v>
      </c>
      <c r="C13" s="9">
        <v>0.26836537894240908</v>
      </c>
      <c r="D13" s="9">
        <v>8.7589840435280925E-2</v>
      </c>
      <c r="E13" s="9">
        <v>0.14740780824776253</v>
      </c>
      <c r="F13" s="9">
        <v>6.1555997931499552E-2</v>
      </c>
      <c r="G13" s="9"/>
      <c r="H13" s="9"/>
      <c r="I13" s="9"/>
      <c r="J13" s="9"/>
      <c r="K13" s="9"/>
      <c r="L13" s="9"/>
      <c r="M13" s="9"/>
      <c r="N13" s="9"/>
    </row>
    <row r="16" spans="1:15" ht="42" customHeight="1" x14ac:dyDescent="0.25">
      <c r="A16" s="16" t="s">
        <v>12</v>
      </c>
      <c r="B16" s="16" t="s">
        <v>34</v>
      </c>
      <c r="C16" s="16" t="s">
        <v>35</v>
      </c>
      <c r="D16" s="16" t="s">
        <v>36</v>
      </c>
      <c r="E16" s="17"/>
      <c r="F16" s="17"/>
      <c r="G16" s="17"/>
      <c r="H16" s="17"/>
      <c r="I16" s="18" t="s">
        <v>11</v>
      </c>
      <c r="J16" s="17"/>
      <c r="K16" s="17"/>
      <c r="L16" s="17"/>
      <c r="M16" s="17"/>
    </row>
    <row r="17" spans="1:13" x14ac:dyDescent="0.25">
      <c r="A17" s="16" t="s">
        <v>34</v>
      </c>
      <c r="B17" s="19">
        <v>1</v>
      </c>
      <c r="C17" s="19">
        <v>2</v>
      </c>
      <c r="D17" s="19">
        <v>3</v>
      </c>
      <c r="E17" s="17"/>
      <c r="F17" s="17">
        <f>PRODUCT(B17:D17)</f>
        <v>6</v>
      </c>
      <c r="G17" s="17">
        <f>POWER(F17,1/3)</f>
        <v>1.8171205928321397</v>
      </c>
      <c r="H17" s="17">
        <f>G17/G21</f>
        <v>0.53961455022107463</v>
      </c>
      <c r="I17" s="17">
        <f>SUMPRODUCT(B17:D17,A23:C23)</f>
        <v>1.6238095683453531</v>
      </c>
      <c r="J17" s="17">
        <f>I17/H17</f>
        <v>3.0092027127142784</v>
      </c>
      <c r="K17" s="55">
        <f>SUM(J17:J19)/3</f>
        <v>3.0092027127142784</v>
      </c>
      <c r="L17" s="55">
        <f>(K17-3)/2</f>
        <v>4.601356357139208E-3</v>
      </c>
      <c r="M17" s="55">
        <f>L17/0.58</f>
        <v>7.9333730295503592E-3</v>
      </c>
    </row>
    <row r="18" spans="1:13" x14ac:dyDescent="0.25">
      <c r="A18" s="16" t="s">
        <v>35</v>
      </c>
      <c r="B18" s="19">
        <v>0.5</v>
      </c>
      <c r="C18" s="19">
        <v>1</v>
      </c>
      <c r="D18" s="19">
        <v>2</v>
      </c>
      <c r="E18" s="17"/>
      <c r="F18" s="17">
        <f>PRODUCT(B18:D18)</f>
        <v>1</v>
      </c>
      <c r="G18" s="17">
        <f>POWER(F18,1/3)</f>
        <v>1</v>
      </c>
      <c r="H18" s="17">
        <f>G18/G21</f>
        <v>0.2969613312124974</v>
      </c>
      <c r="I18" s="17">
        <f>SUMPRODUCT(B18:D18,A24:C24)</f>
        <v>0.89361684345589054</v>
      </c>
      <c r="J18" s="17">
        <f>I18/H18</f>
        <v>3.0092027127142784</v>
      </c>
      <c r="K18" s="55"/>
      <c r="L18" s="55"/>
      <c r="M18" s="55"/>
    </row>
    <row r="19" spans="1:13" ht="28.2" x14ac:dyDescent="0.25">
      <c r="A19" s="20" t="s">
        <v>36</v>
      </c>
      <c r="B19" s="21">
        <v>0.33333333333333331</v>
      </c>
      <c r="C19" s="21">
        <v>0.5</v>
      </c>
      <c r="D19" s="21">
        <v>1</v>
      </c>
      <c r="E19" s="22"/>
      <c r="F19" s="22">
        <f>PRODUCT(B19:D19)</f>
        <v>0.16666666666666666</v>
      </c>
      <c r="G19" s="22">
        <f>POWER(F19,1/3)</f>
        <v>0.55032120814910446</v>
      </c>
      <c r="H19" s="22">
        <f>G19/G21</f>
        <v>0.16342411856642791</v>
      </c>
      <c r="I19" s="22">
        <f>SUMPRODUCT(B19:D19,A25:C25)</f>
        <v>0.49177630091303481</v>
      </c>
      <c r="J19" s="22">
        <f>I19/H19</f>
        <v>3.0092027127142789</v>
      </c>
      <c r="K19" s="56"/>
      <c r="L19" s="56"/>
      <c r="M19" s="56"/>
    </row>
    <row r="20" spans="1:13" x14ac:dyDescent="0.25">
      <c r="A20" s="22"/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22"/>
      <c r="B21" s="22"/>
      <c r="C21" s="23"/>
      <c r="D21" s="22"/>
      <c r="E21" s="22"/>
      <c r="F21" s="22"/>
      <c r="G21" s="22">
        <f>SUM(G17:G19)</f>
        <v>3.3674418009812443</v>
      </c>
      <c r="H21" s="22"/>
      <c r="I21" s="22"/>
      <c r="J21" s="22"/>
      <c r="K21" s="22"/>
      <c r="L21" s="22"/>
      <c r="M21" s="22"/>
    </row>
    <row r="22" spans="1:13" x14ac:dyDescent="0.25">
      <c r="A22" s="22"/>
      <c r="B22" s="22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22">
        <v>0.53961455022107463</v>
      </c>
      <c r="B23" s="22">
        <v>0.2969613312124974</v>
      </c>
      <c r="C23" s="23">
        <v>0.16342411856642791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22">
        <v>0.53961455022107463</v>
      </c>
      <c r="B24" s="22">
        <v>0.2969613312124974</v>
      </c>
      <c r="C24" s="23">
        <v>0.16342411856642791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22">
        <v>0.53961455022107463</v>
      </c>
      <c r="B25" s="22">
        <v>0.2969613312124974</v>
      </c>
      <c r="C25" s="23">
        <v>0.16342411856642791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8" spans="1:13" ht="29.25" customHeight="1" x14ac:dyDescent="0.25">
      <c r="A28" s="24" t="s">
        <v>14</v>
      </c>
      <c r="B28" s="24" t="s">
        <v>18</v>
      </c>
      <c r="C28" s="24" t="s">
        <v>19</v>
      </c>
      <c r="D28" s="24" t="s">
        <v>20</v>
      </c>
      <c r="E28" s="25"/>
      <c r="F28" s="25"/>
      <c r="G28" s="25"/>
      <c r="H28" s="25"/>
      <c r="I28" s="26" t="s">
        <v>13</v>
      </c>
      <c r="J28" s="25"/>
      <c r="K28" s="25"/>
      <c r="L28" s="25"/>
      <c r="M28" s="25"/>
    </row>
    <row r="29" spans="1:13" x14ac:dyDescent="0.25">
      <c r="A29" s="24" t="s">
        <v>18</v>
      </c>
      <c r="B29" s="27">
        <v>1</v>
      </c>
      <c r="C29" s="27">
        <v>0.2</v>
      </c>
      <c r="D29" s="27">
        <v>0.33333333333333331</v>
      </c>
      <c r="E29" s="25"/>
      <c r="F29" s="25">
        <f>PRODUCT(B29:D29)</f>
        <v>6.6666666666666666E-2</v>
      </c>
      <c r="G29" s="25">
        <f>POWER(F29,1/3)</f>
        <v>0.40548013303822666</v>
      </c>
      <c r="H29" s="25">
        <f>G29/G33</f>
        <v>0.10945228951551982</v>
      </c>
      <c r="I29" s="25">
        <f>SUMPRODUCT(B29:D29,A35:C35)</f>
        <v>0.32876125076346441</v>
      </c>
      <c r="J29" s="25">
        <f>I29/H29</f>
        <v>3.0036945980636398</v>
      </c>
      <c r="K29" s="57">
        <f>SUM(J29:J31)/3</f>
        <v>3.0036945980636403</v>
      </c>
      <c r="L29" s="57">
        <f>(K29-3)/2</f>
        <v>1.8472990318201266E-3</v>
      </c>
      <c r="M29" s="57">
        <f>L29/0.58</f>
        <v>3.1849983307243564E-3</v>
      </c>
    </row>
    <row r="30" spans="1:13" x14ac:dyDescent="0.25">
      <c r="A30" s="24" t="s">
        <v>19</v>
      </c>
      <c r="B30" s="27">
        <v>5</v>
      </c>
      <c r="C30" s="27">
        <v>1</v>
      </c>
      <c r="D30" s="27">
        <v>2</v>
      </c>
      <c r="E30" s="25"/>
      <c r="F30" s="25">
        <f>PRODUCT(B30:D30)</f>
        <v>10</v>
      </c>
      <c r="G30" s="25">
        <f>POWER(F30,1/3)</f>
        <v>2.1544346900318838</v>
      </c>
      <c r="H30" s="25">
        <f>G30/G33</f>
        <v>0.58155206685161598</v>
      </c>
      <c r="I30" s="25">
        <f>SUMPRODUCT(B30:D30,A36:C36)</f>
        <v>1.7468048016949433</v>
      </c>
      <c r="J30" s="25">
        <f>I30/H30</f>
        <v>3.0036945980636394</v>
      </c>
      <c r="K30" s="57"/>
      <c r="L30" s="57"/>
      <c r="M30" s="57"/>
    </row>
    <row r="31" spans="1:13" x14ac:dyDescent="0.25">
      <c r="A31" s="24" t="s">
        <v>20</v>
      </c>
      <c r="B31" s="27">
        <v>3</v>
      </c>
      <c r="C31" s="27">
        <v>0.5</v>
      </c>
      <c r="D31" s="27">
        <v>1</v>
      </c>
      <c r="E31" s="25"/>
      <c r="F31" s="25">
        <f>PRODUCT(B31:D31)</f>
        <v>1.5</v>
      </c>
      <c r="G31" s="25">
        <f>POWER(F31,1/3)</f>
        <v>1.1447142425533319</v>
      </c>
      <c r="H31" s="25">
        <f>G31/G33</f>
        <v>0.30899564363286419</v>
      </c>
      <c r="I31" s="25">
        <f>SUMPRODUCT(B31:D31,A37:C37)</f>
        <v>0.92812854560523173</v>
      </c>
      <c r="J31" s="25">
        <f>I31/H31</f>
        <v>3.0036945980636398</v>
      </c>
      <c r="K31" s="57"/>
      <c r="L31" s="57"/>
      <c r="M31" s="57"/>
    </row>
    <row r="32" spans="1:13" x14ac:dyDescent="0.25">
      <c r="A32" s="25"/>
      <c r="B32" s="25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s="25"/>
      <c r="B33" s="25"/>
      <c r="C33" s="24"/>
      <c r="D33" s="25"/>
      <c r="E33" s="25"/>
      <c r="F33" s="25"/>
      <c r="G33" s="25">
        <f>SUM(G29:G31)</f>
        <v>3.7046290656234424</v>
      </c>
      <c r="H33" s="25"/>
      <c r="I33" s="25"/>
      <c r="J33" s="25"/>
      <c r="K33" s="25"/>
      <c r="L33" s="25"/>
      <c r="M33" s="25"/>
    </row>
    <row r="34" spans="1:13" x14ac:dyDescent="0.25">
      <c r="A34" s="25"/>
      <c r="B34" s="25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x14ac:dyDescent="0.25">
      <c r="A35" s="25">
        <v>0.10945228951551982</v>
      </c>
      <c r="B35" s="25">
        <v>0.58155206685161598</v>
      </c>
      <c r="C35" s="24">
        <v>0.30899564363286419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 spans="1:13" x14ac:dyDescent="0.25">
      <c r="A36" s="25">
        <v>0.10945228951551982</v>
      </c>
      <c r="B36" s="25">
        <v>0.58155206685161598</v>
      </c>
      <c r="C36" s="24">
        <v>0.30899564363286419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13" x14ac:dyDescent="0.25">
      <c r="A37" s="25">
        <v>0.10945228951551982</v>
      </c>
      <c r="B37" s="25">
        <v>0.58155206685161598</v>
      </c>
      <c r="C37" s="24">
        <v>0.30899564363286419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40" spans="1:13" ht="28.5" customHeight="1" x14ac:dyDescent="0.25">
      <c r="A40" s="28" t="s">
        <v>15</v>
      </c>
      <c r="B40" s="28" t="s">
        <v>18</v>
      </c>
      <c r="C40" s="28" t="s">
        <v>19</v>
      </c>
      <c r="D40" s="28" t="s">
        <v>20</v>
      </c>
      <c r="E40" s="29"/>
      <c r="F40" s="29"/>
      <c r="G40" s="29"/>
      <c r="H40" s="29"/>
      <c r="I40" s="30" t="s">
        <v>13</v>
      </c>
      <c r="J40" s="29"/>
      <c r="K40" s="29"/>
      <c r="L40" s="29"/>
      <c r="M40" s="29"/>
    </row>
    <row r="41" spans="1:13" x14ac:dyDescent="0.25">
      <c r="A41" s="28" t="s">
        <v>18</v>
      </c>
      <c r="B41" s="31">
        <v>1</v>
      </c>
      <c r="C41" s="31">
        <v>6</v>
      </c>
      <c r="D41" s="31">
        <v>3</v>
      </c>
      <c r="E41" s="29"/>
      <c r="F41" s="29">
        <f>PRODUCT(B41:D41)</f>
        <v>18</v>
      </c>
      <c r="G41" s="29">
        <f>POWER(F41,1/3)</f>
        <v>2.6207413942088964</v>
      </c>
      <c r="H41" s="29">
        <f>G41/G45</f>
        <v>0.66666666666666663</v>
      </c>
      <c r="I41" s="29">
        <f>SUMPRODUCT(B41:D41,A47:C47)</f>
        <v>2</v>
      </c>
      <c r="J41" s="29">
        <f>I41/H41</f>
        <v>3</v>
      </c>
      <c r="K41" s="53">
        <f>SUM(J41:J43)/3</f>
        <v>3</v>
      </c>
      <c r="L41" s="53">
        <f>(K41-3)/2</f>
        <v>0</v>
      </c>
      <c r="M41" s="53">
        <f>L41/0.58</f>
        <v>0</v>
      </c>
    </row>
    <row r="42" spans="1:13" x14ac:dyDescent="0.25">
      <c r="A42" s="28" t="s">
        <v>19</v>
      </c>
      <c r="B42" s="31">
        <v>0.16666666666666666</v>
      </c>
      <c r="C42" s="31">
        <v>1</v>
      </c>
      <c r="D42" s="31">
        <v>0.5</v>
      </c>
      <c r="E42" s="29"/>
      <c r="F42" s="29">
        <f>PRODUCT(B42:D42)</f>
        <v>8.3333333333333329E-2</v>
      </c>
      <c r="G42" s="29">
        <f>POWER(F42,1/3)</f>
        <v>0.4367902323681494</v>
      </c>
      <c r="H42" s="29">
        <f>G42/G45</f>
        <v>0.1111111111111111</v>
      </c>
      <c r="I42" s="29">
        <f>SUMPRODUCT(B42:D42,A48:C48)</f>
        <v>0.33333333333333331</v>
      </c>
      <c r="J42" s="29">
        <f>I42/H42</f>
        <v>3</v>
      </c>
      <c r="K42" s="53"/>
      <c r="L42" s="53"/>
      <c r="M42" s="53"/>
    </row>
    <row r="43" spans="1:13" x14ac:dyDescent="0.25">
      <c r="A43" s="28" t="s">
        <v>20</v>
      </c>
      <c r="B43" s="31">
        <v>0.33333333333333331</v>
      </c>
      <c r="C43" s="31">
        <v>2</v>
      </c>
      <c r="D43" s="31">
        <v>1</v>
      </c>
      <c r="E43" s="29"/>
      <c r="F43" s="29">
        <f>PRODUCT(B43:D43)</f>
        <v>0.66666666666666663</v>
      </c>
      <c r="G43" s="29">
        <f>POWER(F43,1/3)</f>
        <v>0.87358046473629891</v>
      </c>
      <c r="H43" s="29">
        <f>G43/G45</f>
        <v>0.22222222222222224</v>
      </c>
      <c r="I43" s="29">
        <f>SUMPRODUCT(B43:D43,A49:C49)</f>
        <v>0.66666666666666663</v>
      </c>
      <c r="J43" s="29">
        <f>I43/H43</f>
        <v>2.9999999999999996</v>
      </c>
      <c r="K43" s="53"/>
      <c r="L43" s="53"/>
      <c r="M43" s="53"/>
    </row>
    <row r="44" spans="1:13" x14ac:dyDescent="0.25">
      <c r="A44" s="29"/>
      <c r="B44" s="29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x14ac:dyDescent="0.25">
      <c r="A45" s="29"/>
      <c r="B45" s="29"/>
      <c r="C45" s="28"/>
      <c r="D45" s="29"/>
      <c r="E45" s="29"/>
      <c r="F45" s="29"/>
      <c r="G45" s="29">
        <f>SUM(G41:G43)</f>
        <v>3.9311120913133446</v>
      </c>
      <c r="H45" s="29"/>
      <c r="I45" s="29"/>
      <c r="J45" s="29"/>
      <c r="K45" s="29"/>
      <c r="L45" s="29"/>
      <c r="M45" s="29"/>
    </row>
    <row r="46" spans="1:13" x14ac:dyDescent="0.25">
      <c r="A46" s="29"/>
      <c r="B46" s="29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x14ac:dyDescent="0.25">
      <c r="A47" s="29">
        <v>0.66666666666666663</v>
      </c>
      <c r="B47" s="29">
        <v>0.1111111111111111</v>
      </c>
      <c r="C47" s="28">
        <v>0.22222222222222224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x14ac:dyDescent="0.25">
      <c r="A48" s="29">
        <v>0.66666666666666663</v>
      </c>
      <c r="B48" s="29">
        <v>0.1111111111111111</v>
      </c>
      <c r="C48" s="28">
        <v>0.22222222222222224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x14ac:dyDescent="0.25">
      <c r="A49" s="29">
        <v>0.66666666666666663</v>
      </c>
      <c r="B49" s="29">
        <v>0.1111111111111111</v>
      </c>
      <c r="C49" s="28">
        <v>0.22222222222222224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2" spans="1:13" ht="29.25" customHeight="1" x14ac:dyDescent="0.25">
      <c r="A52" s="32" t="s">
        <v>16</v>
      </c>
      <c r="B52" s="32" t="s">
        <v>18</v>
      </c>
      <c r="C52" s="32" t="s">
        <v>19</v>
      </c>
      <c r="D52" s="32" t="s">
        <v>20</v>
      </c>
      <c r="E52" s="33"/>
      <c r="F52" s="33"/>
      <c r="G52" s="33"/>
      <c r="H52" s="33"/>
      <c r="I52" s="34" t="s">
        <v>13</v>
      </c>
      <c r="J52" s="33"/>
      <c r="K52" s="33"/>
      <c r="L52" s="33"/>
      <c r="M52" s="33"/>
    </row>
    <row r="53" spans="1:13" x14ac:dyDescent="0.25">
      <c r="A53" s="32" t="s">
        <v>18</v>
      </c>
      <c r="B53" s="35">
        <v>1</v>
      </c>
      <c r="C53" s="35">
        <v>7</v>
      </c>
      <c r="D53" s="35">
        <v>4</v>
      </c>
      <c r="E53" s="33"/>
      <c r="F53" s="33">
        <f>PRODUCT(B53:D53)</f>
        <v>28</v>
      </c>
      <c r="G53" s="33">
        <f>POWER(F53,1/3)</f>
        <v>3.0365889718756618</v>
      </c>
      <c r="H53" s="33">
        <f>G53/G57</f>
        <v>0.70493600860696415</v>
      </c>
      <c r="I53" s="33">
        <f>SUMPRODUCT(B53:D53,A59:C59)</f>
        <v>2.1376244196242129</v>
      </c>
      <c r="J53" s="33">
        <f>I53/H53</f>
        <v>3.0323666170045822</v>
      </c>
      <c r="K53" s="54">
        <f>SUM(J53:J55)/3</f>
        <v>3.0323666170045818</v>
      </c>
      <c r="L53" s="54">
        <f>(K53-3)/2</f>
        <v>1.6183308502290883E-2</v>
      </c>
      <c r="M53" s="54">
        <f>L53/0.58</f>
        <v>2.7902256038432559E-2</v>
      </c>
    </row>
    <row r="54" spans="1:13" x14ac:dyDescent="0.25">
      <c r="A54" s="32" t="s">
        <v>19</v>
      </c>
      <c r="B54" s="35">
        <v>0.14285714285714285</v>
      </c>
      <c r="C54" s="35">
        <v>1</v>
      </c>
      <c r="D54" s="35">
        <v>0.33333333333333331</v>
      </c>
      <c r="E54" s="33"/>
      <c r="F54" s="33">
        <f>PRODUCT(B54:D54)</f>
        <v>4.7619047619047616E-2</v>
      </c>
      <c r="G54" s="33">
        <f>POWER(F54,1/3)</f>
        <v>0.36246012433429736</v>
      </c>
      <c r="H54" s="33">
        <f>G54/G57</f>
        <v>8.414414848170168E-2</v>
      </c>
      <c r="I54" s="33">
        <f>SUMPRODUCT(B54:D54,A60:C60)</f>
        <v>0.25515590687218892</v>
      </c>
      <c r="J54" s="33">
        <f>I54/H54</f>
        <v>3.0323666170045813</v>
      </c>
      <c r="K54" s="54"/>
      <c r="L54" s="54"/>
      <c r="M54" s="54"/>
    </row>
    <row r="55" spans="1:13" x14ac:dyDescent="0.25">
      <c r="A55" s="32" t="s">
        <v>20</v>
      </c>
      <c r="B55" s="35">
        <v>0.25</v>
      </c>
      <c r="C55" s="35">
        <v>3</v>
      </c>
      <c r="D55" s="35">
        <v>1</v>
      </c>
      <c r="E55" s="33"/>
      <c r="F55" s="33">
        <f>PRODUCT(B55:D55)</f>
        <v>0.75</v>
      </c>
      <c r="G55" s="33">
        <f>POWER(F55,1/3)</f>
        <v>0.90856029641606983</v>
      </c>
      <c r="H55" s="33">
        <f>G55/G57</f>
        <v>0.21091984291133423</v>
      </c>
      <c r="I55" s="33">
        <f>SUMPRODUCT(B55:D55,A61:C61)</f>
        <v>0.63958629050818028</v>
      </c>
      <c r="J55" s="33">
        <f>I55/H55</f>
        <v>3.0323666170045813</v>
      </c>
      <c r="K55" s="54"/>
      <c r="L55" s="54"/>
      <c r="M55" s="54"/>
    </row>
    <row r="56" spans="1:13" x14ac:dyDescent="0.25">
      <c r="A56" s="33"/>
      <c r="B56" s="33"/>
      <c r="C56" s="32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x14ac:dyDescent="0.25">
      <c r="A57" s="33"/>
      <c r="B57" s="33"/>
      <c r="C57" s="32"/>
      <c r="D57" s="33"/>
      <c r="E57" s="33"/>
      <c r="F57" s="33"/>
      <c r="G57" s="33">
        <f>SUM(G53:G55)</f>
        <v>4.3076093926260288</v>
      </c>
      <c r="H57" s="33"/>
      <c r="I57" s="33"/>
      <c r="J57" s="33"/>
      <c r="K57" s="33"/>
      <c r="L57" s="33"/>
      <c r="M57" s="33"/>
    </row>
    <row r="58" spans="1:13" x14ac:dyDescent="0.25">
      <c r="A58" s="33"/>
      <c r="B58" s="33"/>
      <c r="C58" s="32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x14ac:dyDescent="0.25">
      <c r="A59" s="33">
        <v>0.70493600860696415</v>
      </c>
      <c r="B59" s="33">
        <v>8.414414848170168E-2</v>
      </c>
      <c r="C59" s="32">
        <v>0.21091984291133423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x14ac:dyDescent="0.25">
      <c r="A60" s="33">
        <v>0.70493600860696415</v>
      </c>
      <c r="B60" s="33">
        <v>8.414414848170168E-2</v>
      </c>
      <c r="C60" s="32">
        <v>0.21091984291133423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x14ac:dyDescent="0.25">
      <c r="A61" s="33">
        <v>0.70493600860696415</v>
      </c>
      <c r="B61" s="33">
        <v>8.414414848170168E-2</v>
      </c>
      <c r="C61" s="32">
        <v>0.21091984291133423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4" spans="1:13" ht="28.5" customHeight="1" x14ac:dyDescent="0.25">
      <c r="A64" s="36" t="s">
        <v>17</v>
      </c>
      <c r="B64" s="36" t="s">
        <v>18</v>
      </c>
      <c r="C64" s="36" t="s">
        <v>19</v>
      </c>
      <c r="D64" s="36" t="s">
        <v>20</v>
      </c>
      <c r="E64" s="37"/>
      <c r="F64" s="37"/>
      <c r="G64" s="37"/>
      <c r="H64" s="37"/>
      <c r="I64" s="38" t="s">
        <v>13</v>
      </c>
      <c r="J64" s="37"/>
      <c r="K64" s="37"/>
      <c r="L64" s="37"/>
      <c r="M64" s="37"/>
    </row>
    <row r="65" spans="1:13" x14ac:dyDescent="0.25">
      <c r="A65" s="36" t="s">
        <v>18</v>
      </c>
      <c r="B65" s="39">
        <v>1</v>
      </c>
      <c r="C65" s="39">
        <v>0.1111111111111111</v>
      </c>
      <c r="D65" s="39">
        <v>0.2</v>
      </c>
      <c r="E65" s="37"/>
      <c r="F65" s="37">
        <f>PRODUCT(B65:D65)</f>
        <v>2.2222222222222223E-2</v>
      </c>
      <c r="G65" s="37">
        <f>POWER(F65,1/3)</f>
        <v>0.28114422176724979</v>
      </c>
      <c r="H65" s="37">
        <f>G65/G69</f>
        <v>6.0327639098556304E-2</v>
      </c>
      <c r="I65" s="37">
        <f>SUMPRODUCT(B65:D65,A71:C71)</f>
        <v>0.18528218536549795</v>
      </c>
      <c r="J65" s="37">
        <f>I65/H65</f>
        <v>3.0712653127831739</v>
      </c>
      <c r="K65" s="52">
        <f>SUM(J65:J67)/3</f>
        <v>3.0712653127831744</v>
      </c>
      <c r="L65" s="52">
        <f>(K65-3)/2</f>
        <v>3.5632656391587192E-2</v>
      </c>
      <c r="M65" s="52">
        <f>L65/0.58</f>
        <v>6.1435614468253782E-2</v>
      </c>
    </row>
    <row r="66" spans="1:13" x14ac:dyDescent="0.25">
      <c r="A66" s="36" t="s">
        <v>19</v>
      </c>
      <c r="B66" s="39">
        <v>9</v>
      </c>
      <c r="C66" s="39">
        <v>1</v>
      </c>
      <c r="D66" s="39">
        <v>4</v>
      </c>
      <c r="E66" s="37"/>
      <c r="F66" s="37">
        <f>PRODUCT(B66:D66)</f>
        <v>36</v>
      </c>
      <c r="G66" s="37">
        <f>POWER(F66,1/3)</f>
        <v>3.3019272488946263</v>
      </c>
      <c r="H66" s="37">
        <f>G66/G69</f>
        <v>0.70852416652515471</v>
      </c>
      <c r="I66" s="37">
        <f>SUMPRODUCT(B66:D66,A72:C72)</f>
        <v>2.1760656959173175</v>
      </c>
      <c r="J66" s="37">
        <f>I66/H66</f>
        <v>3.0712653127831748</v>
      </c>
      <c r="K66" s="52"/>
      <c r="L66" s="52"/>
      <c r="M66" s="52"/>
    </row>
    <row r="67" spans="1:13" x14ac:dyDescent="0.25">
      <c r="A67" s="36" t="s">
        <v>20</v>
      </c>
      <c r="B67" s="39">
        <v>5</v>
      </c>
      <c r="C67" s="39">
        <v>0.25</v>
      </c>
      <c r="D67" s="39">
        <v>1</v>
      </c>
      <c r="E67" s="37"/>
      <c r="F67" s="37">
        <f>PRODUCT(B67:D67)</f>
        <v>1.25</v>
      </c>
      <c r="G67" s="37">
        <f>POWER(F67,1/3)</f>
        <v>1.0772173450159419</v>
      </c>
      <c r="H67" s="37">
        <f>G67/G69</f>
        <v>0.23114819437628897</v>
      </c>
      <c r="I67" s="37">
        <f>SUMPRODUCT(B67:D67,A73:C73)</f>
        <v>0.70991743150035913</v>
      </c>
      <c r="J67" s="37">
        <f>I67/H67</f>
        <v>3.0712653127831744</v>
      </c>
      <c r="K67" s="52"/>
      <c r="L67" s="52"/>
      <c r="M67" s="52"/>
    </row>
    <row r="68" spans="1:13" x14ac:dyDescent="0.25">
      <c r="A68" s="37"/>
      <c r="B68" s="37"/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6"/>
      <c r="D69" s="37"/>
      <c r="E69" s="37"/>
      <c r="F69" s="37"/>
      <c r="G69" s="37">
        <f>SUM(G65:G67)</f>
        <v>4.6602888156778182</v>
      </c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>
        <v>6.0327639098556304E-2</v>
      </c>
      <c r="B71" s="37">
        <v>0.70852416652515471</v>
      </c>
      <c r="C71" s="37">
        <v>0.23114819437628897</v>
      </c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>
        <v>6.0327639098556304E-2</v>
      </c>
      <c r="B72" s="37">
        <v>0.70852416652515471</v>
      </c>
      <c r="C72" s="37">
        <v>0.23114819437628897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>
        <v>6.0327639098556304E-2</v>
      </c>
      <c r="B73" s="37">
        <v>0.70852416652515471</v>
      </c>
      <c r="C73" s="37">
        <v>0.23114819437628897</v>
      </c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6" spans="1:13" ht="16.2" thickBot="1" x14ac:dyDescent="0.3"/>
    <row r="77" spans="1:13" ht="54" thickBot="1" x14ac:dyDescent="0.3">
      <c r="A77" s="40" t="s">
        <v>21</v>
      </c>
      <c r="B77" s="40" t="s">
        <v>22</v>
      </c>
      <c r="C77" s="40" t="s">
        <v>23</v>
      </c>
      <c r="D77" s="40" t="s">
        <v>24</v>
      </c>
      <c r="E77" s="40" t="s">
        <v>25</v>
      </c>
      <c r="F77" s="40" t="s">
        <v>26</v>
      </c>
      <c r="G77" s="41" t="s">
        <v>32</v>
      </c>
      <c r="H77" s="42" t="s">
        <v>33</v>
      </c>
    </row>
    <row r="78" spans="1:13" ht="18.600000000000001" thickBot="1" x14ac:dyDescent="0.3">
      <c r="A78" s="43" t="s">
        <v>27</v>
      </c>
      <c r="B78" s="44">
        <v>0.435</v>
      </c>
      <c r="C78" s="44">
        <v>0.26800000000000002</v>
      </c>
      <c r="D78" s="44">
        <v>8.7999999999999995E-2</v>
      </c>
      <c r="E78" s="44">
        <v>0.14699999999999999</v>
      </c>
      <c r="F78" s="44">
        <v>6.2E-2</v>
      </c>
      <c r="G78" s="45" t="s">
        <v>28</v>
      </c>
      <c r="H78" s="11"/>
    </row>
    <row r="79" spans="1:13" ht="19.2" thickBot="1" x14ac:dyDescent="0.3">
      <c r="A79" s="43" t="s">
        <v>29</v>
      </c>
      <c r="B79" s="44">
        <v>0.54</v>
      </c>
      <c r="C79" s="44">
        <v>0.11</v>
      </c>
      <c r="D79" s="44">
        <v>0.66700000000000004</v>
      </c>
      <c r="E79" s="44">
        <v>0.70499999999999996</v>
      </c>
      <c r="F79" s="44">
        <v>0.06</v>
      </c>
      <c r="G79" s="46">
        <f>SUMPRODUCT(B78:F78,B79:F79)</f>
        <v>0.43043100000000001</v>
      </c>
      <c r="H79" s="47">
        <v>1</v>
      </c>
    </row>
    <row r="80" spans="1:13" ht="19.2" thickBot="1" x14ac:dyDescent="0.3">
      <c r="A80" s="43" t="s">
        <v>30</v>
      </c>
      <c r="B80" s="44">
        <v>0.29699999999999999</v>
      </c>
      <c r="C80" s="44">
        <v>0.58099999999999996</v>
      </c>
      <c r="D80" s="44">
        <v>0.111</v>
      </c>
      <c r="E80" s="44">
        <v>8.4000000000000005E-2</v>
      </c>
      <c r="F80" s="44">
        <v>0.70899999999999996</v>
      </c>
      <c r="G80" s="46">
        <f>SUMPRODUCT(B78:F78,B80:F80)</f>
        <v>0.35097700000000004</v>
      </c>
      <c r="H80" s="47">
        <v>2</v>
      </c>
    </row>
    <row r="81" spans="1:8" ht="19.2" thickBot="1" x14ac:dyDescent="0.3">
      <c r="A81" s="43" t="s">
        <v>31</v>
      </c>
      <c r="B81" s="44">
        <v>0.16300000000000001</v>
      </c>
      <c r="C81" s="44">
        <v>0.309</v>
      </c>
      <c r="D81" s="44">
        <v>0.20200000000000001</v>
      </c>
      <c r="E81" s="44">
        <v>0.21099999999999999</v>
      </c>
      <c r="F81" s="44">
        <v>0.23100000000000001</v>
      </c>
      <c r="G81" s="46">
        <f>SUMPRODUCT(B78:F78,B81:F81)</f>
        <v>0.216832</v>
      </c>
      <c r="H81" s="47">
        <v>3</v>
      </c>
    </row>
  </sheetData>
  <sheetProtection password="BF42" sheet="1" objects="1" scenarios="1"/>
  <mergeCells count="15">
    <mergeCell ref="K17:K19"/>
    <mergeCell ref="L17:L19"/>
    <mergeCell ref="M17:M19"/>
    <mergeCell ref="K29:K31"/>
    <mergeCell ref="L29:L31"/>
    <mergeCell ref="M29:M31"/>
    <mergeCell ref="K65:K67"/>
    <mergeCell ref="L65:L67"/>
    <mergeCell ref="M65:M67"/>
    <mergeCell ref="K41:K43"/>
    <mergeCell ref="L41:L43"/>
    <mergeCell ref="M41:M43"/>
    <mergeCell ref="K53:K55"/>
    <mergeCell ref="L53:L55"/>
    <mergeCell ref="M53:M55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6</xdr:col>
                <xdr:colOff>68580</xdr:colOff>
                <xdr:row>0</xdr:row>
                <xdr:rowOff>266700</xdr:rowOff>
              </from>
              <to>
                <xdr:col>6</xdr:col>
                <xdr:colOff>762000</xdr:colOff>
                <xdr:row>0</xdr:row>
                <xdr:rowOff>609600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7</xdr:col>
                <xdr:colOff>7620</xdr:colOff>
                <xdr:row>0</xdr:row>
                <xdr:rowOff>7620</xdr:rowOff>
              </from>
              <to>
                <xdr:col>8</xdr:col>
                <xdr:colOff>15240</xdr:colOff>
                <xdr:row>0</xdr:row>
                <xdr:rowOff>845820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 sizeWithCells="1">
              <from>
                <xdr:col>8</xdr:col>
                <xdr:colOff>30480</xdr:colOff>
                <xdr:row>0</xdr:row>
                <xdr:rowOff>167640</xdr:rowOff>
              </from>
              <to>
                <xdr:col>9</xdr:col>
                <xdr:colOff>76200</xdr:colOff>
                <xdr:row>0</xdr:row>
                <xdr:rowOff>548640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 sizeWithCells="1">
              <from>
                <xdr:col>10</xdr:col>
                <xdr:colOff>15240</xdr:colOff>
                <xdr:row>0</xdr:row>
                <xdr:rowOff>22860</xdr:rowOff>
              </from>
              <to>
                <xdr:col>10</xdr:col>
                <xdr:colOff>1005840</xdr:colOff>
                <xdr:row>0</xdr:row>
                <xdr:rowOff>822960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>
              <from>
                <xdr:col>11</xdr:col>
                <xdr:colOff>106680</xdr:colOff>
                <xdr:row>0</xdr:row>
                <xdr:rowOff>220980</xdr:rowOff>
              </from>
              <to>
                <xdr:col>11</xdr:col>
                <xdr:colOff>609600</xdr:colOff>
                <xdr:row>0</xdr:row>
                <xdr:rowOff>632460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 sizeWithCells="1">
              <from>
                <xdr:col>11</xdr:col>
                <xdr:colOff>655320</xdr:colOff>
                <xdr:row>0</xdr:row>
                <xdr:rowOff>83820</xdr:rowOff>
              </from>
              <to>
                <xdr:col>12</xdr:col>
                <xdr:colOff>1257300</xdr:colOff>
                <xdr:row>0</xdr:row>
                <xdr:rowOff>731520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 sizeWithCells="1">
              <from>
                <xdr:col>13</xdr:col>
                <xdr:colOff>53340</xdr:colOff>
                <xdr:row>0</xdr:row>
                <xdr:rowOff>198120</xdr:rowOff>
              </from>
              <to>
                <xdr:col>13</xdr:col>
                <xdr:colOff>624840</xdr:colOff>
                <xdr:row>0</xdr:row>
                <xdr:rowOff>586740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47" r:id="rId18">
          <objectPr defaultSize="0" autoPict="0" r:id="rId19">
            <anchor moveWithCells="1" sizeWithCells="1">
              <from>
                <xdr:col>5</xdr:col>
                <xdr:colOff>114300</xdr:colOff>
                <xdr:row>15</xdr:row>
                <xdr:rowOff>76200</xdr:rowOff>
              </from>
              <to>
                <xdr:col>5</xdr:col>
                <xdr:colOff>769620</xdr:colOff>
                <xdr:row>16</xdr:row>
                <xdr:rowOff>0</xdr:rowOff>
              </to>
            </anchor>
          </objectPr>
        </oleObject>
      </mc:Choice>
      <mc:Fallback>
        <oleObject progId="Equation.3" shapeId="1047" r:id="rId18"/>
      </mc:Fallback>
    </mc:AlternateContent>
    <mc:AlternateContent xmlns:mc="http://schemas.openxmlformats.org/markup-compatibility/2006">
      <mc:Choice Requires="x14">
        <oleObject progId="Equation.3" shapeId="1048" r:id="rId20">
          <objectPr defaultSize="0" autoPict="0" r:id="rId21">
            <anchor moveWithCells="1" sizeWithCells="1">
              <from>
                <xdr:col>6</xdr:col>
                <xdr:colOff>114300</xdr:colOff>
                <xdr:row>15</xdr:row>
                <xdr:rowOff>38100</xdr:rowOff>
              </from>
              <to>
                <xdr:col>6</xdr:col>
                <xdr:colOff>807720</xdr:colOff>
                <xdr:row>15</xdr:row>
                <xdr:rowOff>358140</xdr:rowOff>
              </to>
            </anchor>
          </objectPr>
        </oleObject>
      </mc:Choice>
      <mc:Fallback>
        <oleObject progId="Equation.3" shapeId="1048" r:id="rId20"/>
      </mc:Fallback>
    </mc:AlternateContent>
    <mc:AlternateContent xmlns:mc="http://schemas.openxmlformats.org/markup-compatibility/2006">
      <mc:Choice Requires="x14">
        <oleObject progId="Equation.3" shapeId="1049" r:id="rId22">
          <objectPr defaultSize="0" autoPict="0" r:id="rId9">
            <anchor moveWithCells="1" sizeWithCells="1">
              <from>
                <xdr:col>7</xdr:col>
                <xdr:colOff>83820</xdr:colOff>
                <xdr:row>15</xdr:row>
                <xdr:rowOff>99060</xdr:rowOff>
              </from>
              <to>
                <xdr:col>7</xdr:col>
                <xdr:colOff>815340</xdr:colOff>
                <xdr:row>16</xdr:row>
                <xdr:rowOff>38100</xdr:rowOff>
              </to>
            </anchor>
          </objectPr>
        </oleObject>
      </mc:Choice>
      <mc:Fallback>
        <oleObject progId="Equation.3" shapeId="1049" r:id="rId22"/>
      </mc:Fallback>
    </mc:AlternateContent>
    <mc:AlternateContent xmlns:mc="http://schemas.openxmlformats.org/markup-compatibility/2006">
      <mc:Choice Requires="x14">
        <oleObject progId="Equation.3" shapeId="1050" r:id="rId23">
          <objectPr defaultSize="0" autoPict="0" r:id="rId13">
            <anchor moveWithCells="1">
              <from>
                <xdr:col>10</xdr:col>
                <xdr:colOff>91440</xdr:colOff>
                <xdr:row>15</xdr:row>
                <xdr:rowOff>30480</xdr:rowOff>
              </from>
              <to>
                <xdr:col>10</xdr:col>
                <xdr:colOff>601980</xdr:colOff>
                <xdr:row>15</xdr:row>
                <xdr:rowOff>441960</xdr:rowOff>
              </to>
            </anchor>
          </objectPr>
        </oleObject>
      </mc:Choice>
      <mc:Fallback>
        <oleObject progId="Equation.3" shapeId="1050" r:id="rId23"/>
      </mc:Fallback>
    </mc:AlternateContent>
    <mc:AlternateContent xmlns:mc="http://schemas.openxmlformats.org/markup-compatibility/2006">
      <mc:Choice Requires="x14">
        <oleObject progId="Equation.3" shapeId="1051" r:id="rId24">
          <objectPr defaultSize="0" autoPict="0" r:id="rId25">
            <anchor moveWithCells="1" sizeWithCells="1">
              <from>
                <xdr:col>11</xdr:col>
                <xdr:colOff>121920</xdr:colOff>
                <xdr:row>15</xdr:row>
                <xdr:rowOff>30480</xdr:rowOff>
              </from>
              <to>
                <xdr:col>11</xdr:col>
                <xdr:colOff>670560</xdr:colOff>
                <xdr:row>15</xdr:row>
                <xdr:rowOff>403860</xdr:rowOff>
              </to>
            </anchor>
          </objectPr>
        </oleObject>
      </mc:Choice>
      <mc:Fallback>
        <oleObject progId="Equation.3" shapeId="1051" r:id="rId24"/>
      </mc:Fallback>
    </mc:AlternateContent>
    <mc:AlternateContent xmlns:mc="http://schemas.openxmlformats.org/markup-compatibility/2006">
      <mc:Choice Requires="x14">
        <oleObject progId="Equation.3" shapeId="1052" r:id="rId26">
          <objectPr defaultSize="0" autoPict="0" r:id="rId19">
            <anchor moveWithCells="1" sizeWithCells="1">
              <from>
                <xdr:col>5</xdr:col>
                <xdr:colOff>114300</xdr:colOff>
                <xdr:row>27</xdr:row>
                <xdr:rowOff>76200</xdr:rowOff>
              </from>
              <to>
                <xdr:col>5</xdr:col>
                <xdr:colOff>769620</xdr:colOff>
                <xdr:row>28</xdr:row>
                <xdr:rowOff>0</xdr:rowOff>
              </to>
            </anchor>
          </objectPr>
        </oleObject>
      </mc:Choice>
      <mc:Fallback>
        <oleObject progId="Equation.3" shapeId="1052" r:id="rId26"/>
      </mc:Fallback>
    </mc:AlternateContent>
    <mc:AlternateContent xmlns:mc="http://schemas.openxmlformats.org/markup-compatibility/2006">
      <mc:Choice Requires="x14">
        <oleObject progId="Equation.3" shapeId="1053" r:id="rId27">
          <objectPr defaultSize="0" autoPict="0" r:id="rId21">
            <anchor moveWithCells="1" sizeWithCells="1">
              <from>
                <xdr:col>6</xdr:col>
                <xdr:colOff>114300</xdr:colOff>
                <xdr:row>27</xdr:row>
                <xdr:rowOff>38100</xdr:rowOff>
              </from>
              <to>
                <xdr:col>6</xdr:col>
                <xdr:colOff>807720</xdr:colOff>
                <xdr:row>27</xdr:row>
                <xdr:rowOff>358140</xdr:rowOff>
              </to>
            </anchor>
          </objectPr>
        </oleObject>
      </mc:Choice>
      <mc:Fallback>
        <oleObject progId="Equation.3" shapeId="1053" r:id="rId27"/>
      </mc:Fallback>
    </mc:AlternateContent>
    <mc:AlternateContent xmlns:mc="http://schemas.openxmlformats.org/markup-compatibility/2006">
      <mc:Choice Requires="x14">
        <oleObject progId="Equation.3" shapeId="1054" r:id="rId28">
          <objectPr defaultSize="0" autoPict="0" r:id="rId9">
            <anchor moveWithCells="1" sizeWithCells="1">
              <from>
                <xdr:col>7</xdr:col>
                <xdr:colOff>83820</xdr:colOff>
                <xdr:row>27</xdr:row>
                <xdr:rowOff>15240</xdr:rowOff>
              </from>
              <to>
                <xdr:col>7</xdr:col>
                <xdr:colOff>815340</xdr:colOff>
                <xdr:row>27</xdr:row>
                <xdr:rowOff>327660</xdr:rowOff>
              </to>
            </anchor>
          </objectPr>
        </oleObject>
      </mc:Choice>
      <mc:Fallback>
        <oleObject progId="Equation.3" shapeId="1054" r:id="rId28"/>
      </mc:Fallback>
    </mc:AlternateContent>
    <mc:AlternateContent xmlns:mc="http://schemas.openxmlformats.org/markup-compatibility/2006">
      <mc:Choice Requires="x14">
        <oleObject progId="Equation.3" shapeId="1055" r:id="rId29">
          <objectPr defaultSize="0" autoPict="0" r:id="rId13">
            <anchor moveWithCells="1">
              <from>
                <xdr:col>10</xdr:col>
                <xdr:colOff>91440</xdr:colOff>
                <xdr:row>27</xdr:row>
                <xdr:rowOff>30480</xdr:rowOff>
              </from>
              <to>
                <xdr:col>10</xdr:col>
                <xdr:colOff>609600</xdr:colOff>
                <xdr:row>28</xdr:row>
                <xdr:rowOff>76200</xdr:rowOff>
              </to>
            </anchor>
          </objectPr>
        </oleObject>
      </mc:Choice>
      <mc:Fallback>
        <oleObject progId="Equation.3" shapeId="1055" r:id="rId29"/>
      </mc:Fallback>
    </mc:AlternateContent>
    <mc:AlternateContent xmlns:mc="http://schemas.openxmlformats.org/markup-compatibility/2006">
      <mc:Choice Requires="x14">
        <oleObject progId="Equation.3" shapeId="1056" r:id="rId30">
          <objectPr defaultSize="0" autoPict="0" r:id="rId25">
            <anchor moveWithCells="1" sizeWithCells="1">
              <from>
                <xdr:col>11</xdr:col>
                <xdr:colOff>121920</xdr:colOff>
                <xdr:row>27</xdr:row>
                <xdr:rowOff>30480</xdr:rowOff>
              </from>
              <to>
                <xdr:col>11</xdr:col>
                <xdr:colOff>670560</xdr:colOff>
                <xdr:row>27</xdr:row>
                <xdr:rowOff>403860</xdr:rowOff>
              </to>
            </anchor>
          </objectPr>
        </oleObject>
      </mc:Choice>
      <mc:Fallback>
        <oleObject progId="Equation.3" shapeId="1056" r:id="rId30"/>
      </mc:Fallback>
    </mc:AlternateContent>
    <mc:AlternateContent xmlns:mc="http://schemas.openxmlformats.org/markup-compatibility/2006">
      <mc:Choice Requires="x14">
        <oleObject progId="Equation.3" shapeId="1057" r:id="rId31">
          <objectPr defaultSize="0" autoPict="0" r:id="rId19">
            <anchor moveWithCells="1" sizeWithCells="1">
              <from>
                <xdr:col>5</xdr:col>
                <xdr:colOff>114300</xdr:colOff>
                <xdr:row>39</xdr:row>
                <xdr:rowOff>76200</xdr:rowOff>
              </from>
              <to>
                <xdr:col>5</xdr:col>
                <xdr:colOff>769620</xdr:colOff>
                <xdr:row>40</xdr:row>
                <xdr:rowOff>0</xdr:rowOff>
              </to>
            </anchor>
          </objectPr>
        </oleObject>
      </mc:Choice>
      <mc:Fallback>
        <oleObject progId="Equation.3" shapeId="1057" r:id="rId31"/>
      </mc:Fallback>
    </mc:AlternateContent>
    <mc:AlternateContent xmlns:mc="http://schemas.openxmlformats.org/markup-compatibility/2006">
      <mc:Choice Requires="x14">
        <oleObject progId="Equation.3" shapeId="1058" r:id="rId32">
          <objectPr defaultSize="0" autoPict="0" r:id="rId21">
            <anchor moveWithCells="1" sizeWithCells="1">
              <from>
                <xdr:col>6</xdr:col>
                <xdr:colOff>114300</xdr:colOff>
                <xdr:row>39</xdr:row>
                <xdr:rowOff>38100</xdr:rowOff>
              </from>
              <to>
                <xdr:col>6</xdr:col>
                <xdr:colOff>807720</xdr:colOff>
                <xdr:row>39</xdr:row>
                <xdr:rowOff>358140</xdr:rowOff>
              </to>
            </anchor>
          </objectPr>
        </oleObject>
      </mc:Choice>
      <mc:Fallback>
        <oleObject progId="Equation.3" shapeId="1058" r:id="rId32"/>
      </mc:Fallback>
    </mc:AlternateContent>
    <mc:AlternateContent xmlns:mc="http://schemas.openxmlformats.org/markup-compatibility/2006">
      <mc:Choice Requires="x14">
        <oleObject progId="Equation.3" shapeId="1059" r:id="rId33">
          <objectPr defaultSize="0" autoPict="0" r:id="rId9">
            <anchor moveWithCells="1" sizeWithCells="1">
              <from>
                <xdr:col>7</xdr:col>
                <xdr:colOff>68580</xdr:colOff>
                <xdr:row>39</xdr:row>
                <xdr:rowOff>30480</xdr:rowOff>
              </from>
              <to>
                <xdr:col>7</xdr:col>
                <xdr:colOff>800100</xdr:colOff>
                <xdr:row>39</xdr:row>
                <xdr:rowOff>335280</xdr:rowOff>
              </to>
            </anchor>
          </objectPr>
        </oleObject>
      </mc:Choice>
      <mc:Fallback>
        <oleObject progId="Equation.3" shapeId="1059" r:id="rId33"/>
      </mc:Fallback>
    </mc:AlternateContent>
    <mc:AlternateContent xmlns:mc="http://schemas.openxmlformats.org/markup-compatibility/2006">
      <mc:Choice Requires="x14">
        <oleObject progId="Equation.3" shapeId="1060" r:id="rId34">
          <objectPr defaultSize="0" autoPict="0" r:id="rId13">
            <anchor moveWithCells="1">
              <from>
                <xdr:col>10</xdr:col>
                <xdr:colOff>91440</xdr:colOff>
                <xdr:row>39</xdr:row>
                <xdr:rowOff>30480</xdr:rowOff>
              </from>
              <to>
                <xdr:col>10</xdr:col>
                <xdr:colOff>609600</xdr:colOff>
                <xdr:row>40</xdr:row>
                <xdr:rowOff>83820</xdr:rowOff>
              </to>
            </anchor>
          </objectPr>
        </oleObject>
      </mc:Choice>
      <mc:Fallback>
        <oleObject progId="Equation.3" shapeId="1060" r:id="rId34"/>
      </mc:Fallback>
    </mc:AlternateContent>
    <mc:AlternateContent xmlns:mc="http://schemas.openxmlformats.org/markup-compatibility/2006">
      <mc:Choice Requires="x14">
        <oleObject progId="Equation.3" shapeId="1061" r:id="rId35">
          <objectPr defaultSize="0" autoPict="0" r:id="rId25">
            <anchor moveWithCells="1" sizeWithCells="1">
              <from>
                <xdr:col>11</xdr:col>
                <xdr:colOff>121920</xdr:colOff>
                <xdr:row>39</xdr:row>
                <xdr:rowOff>30480</xdr:rowOff>
              </from>
              <to>
                <xdr:col>11</xdr:col>
                <xdr:colOff>670560</xdr:colOff>
                <xdr:row>39</xdr:row>
                <xdr:rowOff>403860</xdr:rowOff>
              </to>
            </anchor>
          </objectPr>
        </oleObject>
      </mc:Choice>
      <mc:Fallback>
        <oleObject progId="Equation.3" shapeId="1061" r:id="rId35"/>
      </mc:Fallback>
    </mc:AlternateContent>
    <mc:AlternateContent xmlns:mc="http://schemas.openxmlformats.org/markup-compatibility/2006">
      <mc:Choice Requires="x14">
        <oleObject progId="Equation.3" shapeId="1062" r:id="rId36">
          <objectPr defaultSize="0" autoPict="0" r:id="rId19">
            <anchor moveWithCells="1" sizeWithCells="1">
              <from>
                <xdr:col>5</xdr:col>
                <xdr:colOff>114300</xdr:colOff>
                <xdr:row>51</xdr:row>
                <xdr:rowOff>76200</xdr:rowOff>
              </from>
              <to>
                <xdr:col>5</xdr:col>
                <xdr:colOff>769620</xdr:colOff>
                <xdr:row>52</xdr:row>
                <xdr:rowOff>0</xdr:rowOff>
              </to>
            </anchor>
          </objectPr>
        </oleObject>
      </mc:Choice>
      <mc:Fallback>
        <oleObject progId="Equation.3" shapeId="1062" r:id="rId36"/>
      </mc:Fallback>
    </mc:AlternateContent>
    <mc:AlternateContent xmlns:mc="http://schemas.openxmlformats.org/markup-compatibility/2006">
      <mc:Choice Requires="x14">
        <oleObject progId="Equation.3" shapeId="1063" r:id="rId37">
          <objectPr defaultSize="0" autoPict="0" r:id="rId21">
            <anchor moveWithCells="1" sizeWithCells="1">
              <from>
                <xdr:col>6</xdr:col>
                <xdr:colOff>114300</xdr:colOff>
                <xdr:row>51</xdr:row>
                <xdr:rowOff>38100</xdr:rowOff>
              </from>
              <to>
                <xdr:col>6</xdr:col>
                <xdr:colOff>807720</xdr:colOff>
                <xdr:row>51</xdr:row>
                <xdr:rowOff>358140</xdr:rowOff>
              </to>
            </anchor>
          </objectPr>
        </oleObject>
      </mc:Choice>
      <mc:Fallback>
        <oleObject progId="Equation.3" shapeId="1063" r:id="rId37"/>
      </mc:Fallback>
    </mc:AlternateContent>
    <mc:AlternateContent xmlns:mc="http://schemas.openxmlformats.org/markup-compatibility/2006">
      <mc:Choice Requires="x14">
        <oleObject progId="Equation.3" shapeId="1064" r:id="rId38">
          <objectPr defaultSize="0" autoPict="0" r:id="rId9">
            <anchor moveWithCells="1" sizeWithCells="1">
              <from>
                <xdr:col>7</xdr:col>
                <xdr:colOff>83820</xdr:colOff>
                <xdr:row>51</xdr:row>
                <xdr:rowOff>15240</xdr:rowOff>
              </from>
              <to>
                <xdr:col>7</xdr:col>
                <xdr:colOff>815340</xdr:colOff>
                <xdr:row>51</xdr:row>
                <xdr:rowOff>327660</xdr:rowOff>
              </to>
            </anchor>
          </objectPr>
        </oleObject>
      </mc:Choice>
      <mc:Fallback>
        <oleObject progId="Equation.3" shapeId="1064" r:id="rId38"/>
      </mc:Fallback>
    </mc:AlternateContent>
    <mc:AlternateContent xmlns:mc="http://schemas.openxmlformats.org/markup-compatibility/2006">
      <mc:Choice Requires="x14">
        <oleObject progId="Equation.3" shapeId="1065" r:id="rId39">
          <objectPr defaultSize="0" autoPict="0" r:id="rId13">
            <anchor moveWithCells="1">
              <from>
                <xdr:col>10</xdr:col>
                <xdr:colOff>91440</xdr:colOff>
                <xdr:row>51</xdr:row>
                <xdr:rowOff>30480</xdr:rowOff>
              </from>
              <to>
                <xdr:col>10</xdr:col>
                <xdr:colOff>609600</xdr:colOff>
                <xdr:row>52</xdr:row>
                <xdr:rowOff>76200</xdr:rowOff>
              </to>
            </anchor>
          </objectPr>
        </oleObject>
      </mc:Choice>
      <mc:Fallback>
        <oleObject progId="Equation.3" shapeId="1065" r:id="rId39"/>
      </mc:Fallback>
    </mc:AlternateContent>
    <mc:AlternateContent xmlns:mc="http://schemas.openxmlformats.org/markup-compatibility/2006">
      <mc:Choice Requires="x14">
        <oleObject progId="Equation.3" shapeId="1066" r:id="rId40">
          <objectPr defaultSize="0" autoPict="0" r:id="rId25">
            <anchor moveWithCells="1" sizeWithCells="1">
              <from>
                <xdr:col>11</xdr:col>
                <xdr:colOff>121920</xdr:colOff>
                <xdr:row>51</xdr:row>
                <xdr:rowOff>30480</xdr:rowOff>
              </from>
              <to>
                <xdr:col>11</xdr:col>
                <xdr:colOff>670560</xdr:colOff>
                <xdr:row>51</xdr:row>
                <xdr:rowOff>403860</xdr:rowOff>
              </to>
            </anchor>
          </objectPr>
        </oleObject>
      </mc:Choice>
      <mc:Fallback>
        <oleObject progId="Equation.3" shapeId="1066" r:id="rId40"/>
      </mc:Fallback>
    </mc:AlternateContent>
    <mc:AlternateContent xmlns:mc="http://schemas.openxmlformats.org/markup-compatibility/2006">
      <mc:Choice Requires="x14">
        <oleObject progId="Equation.3" shapeId="1067" r:id="rId41">
          <objectPr defaultSize="0" autoPict="0" r:id="rId19">
            <anchor moveWithCells="1" sizeWithCells="1">
              <from>
                <xdr:col>5</xdr:col>
                <xdr:colOff>114300</xdr:colOff>
                <xdr:row>63</xdr:row>
                <xdr:rowOff>76200</xdr:rowOff>
              </from>
              <to>
                <xdr:col>5</xdr:col>
                <xdr:colOff>769620</xdr:colOff>
                <xdr:row>64</xdr:row>
                <xdr:rowOff>0</xdr:rowOff>
              </to>
            </anchor>
          </objectPr>
        </oleObject>
      </mc:Choice>
      <mc:Fallback>
        <oleObject progId="Equation.3" shapeId="1067" r:id="rId41"/>
      </mc:Fallback>
    </mc:AlternateContent>
    <mc:AlternateContent xmlns:mc="http://schemas.openxmlformats.org/markup-compatibility/2006">
      <mc:Choice Requires="x14">
        <oleObject progId="Equation.3" shapeId="1068" r:id="rId42">
          <objectPr defaultSize="0" autoPict="0" r:id="rId21">
            <anchor moveWithCells="1" sizeWithCells="1">
              <from>
                <xdr:col>6</xdr:col>
                <xdr:colOff>114300</xdr:colOff>
                <xdr:row>63</xdr:row>
                <xdr:rowOff>38100</xdr:rowOff>
              </from>
              <to>
                <xdr:col>6</xdr:col>
                <xdr:colOff>807720</xdr:colOff>
                <xdr:row>63</xdr:row>
                <xdr:rowOff>358140</xdr:rowOff>
              </to>
            </anchor>
          </objectPr>
        </oleObject>
      </mc:Choice>
      <mc:Fallback>
        <oleObject progId="Equation.3" shapeId="1068" r:id="rId42"/>
      </mc:Fallback>
    </mc:AlternateContent>
    <mc:AlternateContent xmlns:mc="http://schemas.openxmlformats.org/markup-compatibility/2006">
      <mc:Choice Requires="x14">
        <oleObject progId="Equation.3" shapeId="1069" r:id="rId43">
          <objectPr defaultSize="0" autoPict="0" r:id="rId9">
            <anchor moveWithCells="1" sizeWithCells="1">
              <from>
                <xdr:col>7</xdr:col>
                <xdr:colOff>68580</xdr:colOff>
                <xdr:row>63</xdr:row>
                <xdr:rowOff>38100</xdr:rowOff>
              </from>
              <to>
                <xdr:col>7</xdr:col>
                <xdr:colOff>800100</xdr:colOff>
                <xdr:row>63</xdr:row>
                <xdr:rowOff>342900</xdr:rowOff>
              </to>
            </anchor>
          </objectPr>
        </oleObject>
      </mc:Choice>
      <mc:Fallback>
        <oleObject progId="Equation.3" shapeId="1069" r:id="rId43"/>
      </mc:Fallback>
    </mc:AlternateContent>
    <mc:AlternateContent xmlns:mc="http://schemas.openxmlformats.org/markup-compatibility/2006">
      <mc:Choice Requires="x14">
        <oleObject progId="Equation.3" shapeId="1070" r:id="rId44">
          <objectPr defaultSize="0" autoPict="0" r:id="rId13">
            <anchor moveWithCells="1">
              <from>
                <xdr:col>10</xdr:col>
                <xdr:colOff>91440</xdr:colOff>
                <xdr:row>63</xdr:row>
                <xdr:rowOff>30480</xdr:rowOff>
              </from>
              <to>
                <xdr:col>10</xdr:col>
                <xdr:colOff>609600</xdr:colOff>
                <xdr:row>64</xdr:row>
                <xdr:rowOff>83820</xdr:rowOff>
              </to>
            </anchor>
          </objectPr>
        </oleObject>
      </mc:Choice>
      <mc:Fallback>
        <oleObject progId="Equation.3" shapeId="1070" r:id="rId44"/>
      </mc:Fallback>
    </mc:AlternateContent>
    <mc:AlternateContent xmlns:mc="http://schemas.openxmlformats.org/markup-compatibility/2006">
      <mc:Choice Requires="x14">
        <oleObject progId="Equation.3" shapeId="1071" r:id="rId45">
          <objectPr defaultSize="0" autoPict="0" r:id="rId25">
            <anchor moveWithCells="1" sizeWithCells="1">
              <from>
                <xdr:col>11</xdr:col>
                <xdr:colOff>121920</xdr:colOff>
                <xdr:row>63</xdr:row>
                <xdr:rowOff>30480</xdr:rowOff>
              </from>
              <to>
                <xdr:col>11</xdr:col>
                <xdr:colOff>670560</xdr:colOff>
                <xdr:row>63</xdr:row>
                <xdr:rowOff>403860</xdr:rowOff>
              </to>
            </anchor>
          </objectPr>
        </oleObject>
      </mc:Choice>
      <mc:Fallback>
        <oleObject progId="Equation.3" shapeId="1071" r:id="rId45"/>
      </mc:Fallback>
    </mc:AlternateContent>
    <mc:AlternateContent xmlns:mc="http://schemas.openxmlformats.org/markup-compatibility/2006">
      <mc:Choice Requires="x14">
        <oleObject progId="Equation.3" shapeId="1078" r:id="rId46">
          <objectPr defaultSize="0" autoPict="0" r:id="rId17">
            <anchor moveWithCells="1" sizeWithCells="1">
              <from>
                <xdr:col>12</xdr:col>
                <xdr:colOff>350520</xdr:colOff>
                <xdr:row>15</xdr:row>
                <xdr:rowOff>68580</xdr:rowOff>
              </from>
              <to>
                <xdr:col>12</xdr:col>
                <xdr:colOff>929640</xdr:colOff>
                <xdr:row>15</xdr:row>
                <xdr:rowOff>457200</xdr:rowOff>
              </to>
            </anchor>
          </objectPr>
        </oleObject>
      </mc:Choice>
      <mc:Fallback>
        <oleObject progId="Equation.3" shapeId="1078" r:id="rId46"/>
      </mc:Fallback>
    </mc:AlternateContent>
    <mc:AlternateContent xmlns:mc="http://schemas.openxmlformats.org/markup-compatibility/2006">
      <mc:Choice Requires="x14">
        <oleObject progId="Equation.3" shapeId="1079" r:id="rId47">
          <objectPr defaultSize="0" autoPict="0" r:id="rId17">
            <anchor moveWithCells="1" sizeWithCells="1">
              <from>
                <xdr:col>12</xdr:col>
                <xdr:colOff>304800</xdr:colOff>
                <xdr:row>26</xdr:row>
                <xdr:rowOff>190500</xdr:rowOff>
              </from>
              <to>
                <xdr:col>12</xdr:col>
                <xdr:colOff>883920</xdr:colOff>
                <xdr:row>28</xdr:row>
                <xdr:rowOff>7620</xdr:rowOff>
              </to>
            </anchor>
          </objectPr>
        </oleObject>
      </mc:Choice>
      <mc:Fallback>
        <oleObject progId="Equation.3" shapeId="1079" r:id="rId47"/>
      </mc:Fallback>
    </mc:AlternateContent>
    <mc:AlternateContent xmlns:mc="http://schemas.openxmlformats.org/markup-compatibility/2006">
      <mc:Choice Requires="x14">
        <oleObject progId="Equation.3" shapeId="1080" r:id="rId48">
          <objectPr defaultSize="0" autoPict="0" r:id="rId17">
            <anchor moveWithCells="1" sizeWithCells="1">
              <from>
                <xdr:col>12</xdr:col>
                <xdr:colOff>312420</xdr:colOff>
                <xdr:row>38</xdr:row>
                <xdr:rowOff>175260</xdr:rowOff>
              </from>
              <to>
                <xdr:col>12</xdr:col>
                <xdr:colOff>891540</xdr:colOff>
                <xdr:row>40</xdr:row>
                <xdr:rowOff>7620</xdr:rowOff>
              </to>
            </anchor>
          </objectPr>
        </oleObject>
      </mc:Choice>
      <mc:Fallback>
        <oleObject progId="Equation.3" shapeId="1080" r:id="rId48"/>
      </mc:Fallback>
    </mc:AlternateContent>
    <mc:AlternateContent xmlns:mc="http://schemas.openxmlformats.org/markup-compatibility/2006">
      <mc:Choice Requires="x14">
        <oleObject progId="Equation.3" shapeId="1081" r:id="rId49">
          <objectPr defaultSize="0" autoPict="0" r:id="rId17">
            <anchor moveWithCells="1" sizeWithCells="1">
              <from>
                <xdr:col>12</xdr:col>
                <xdr:colOff>312420</xdr:colOff>
                <xdr:row>50</xdr:row>
                <xdr:rowOff>175260</xdr:rowOff>
              </from>
              <to>
                <xdr:col>12</xdr:col>
                <xdr:colOff>891540</xdr:colOff>
                <xdr:row>52</xdr:row>
                <xdr:rowOff>0</xdr:rowOff>
              </to>
            </anchor>
          </objectPr>
        </oleObject>
      </mc:Choice>
      <mc:Fallback>
        <oleObject progId="Equation.3" shapeId="1081" r:id="rId49"/>
      </mc:Fallback>
    </mc:AlternateContent>
    <mc:AlternateContent xmlns:mc="http://schemas.openxmlformats.org/markup-compatibility/2006">
      <mc:Choice Requires="x14">
        <oleObject progId="Equation.3" shapeId="1082" r:id="rId50">
          <objectPr defaultSize="0" autoPict="0" r:id="rId17">
            <anchor moveWithCells="1" sizeWithCells="1">
              <from>
                <xdr:col>12</xdr:col>
                <xdr:colOff>335280</xdr:colOff>
                <xdr:row>62</xdr:row>
                <xdr:rowOff>167640</xdr:rowOff>
              </from>
              <to>
                <xdr:col>12</xdr:col>
                <xdr:colOff>914400</xdr:colOff>
                <xdr:row>64</xdr:row>
                <xdr:rowOff>0</xdr:rowOff>
              </to>
            </anchor>
          </objectPr>
        </oleObject>
      </mc:Choice>
      <mc:Fallback>
        <oleObject progId="Equation.3" shapeId="1082" r:id="rId5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2000"/>
  <sheetViews>
    <sheetView tabSelected="1" zoomScale="70" workbookViewId="0">
      <selection activeCell="B61" sqref="B61:G66"/>
    </sheetView>
  </sheetViews>
  <sheetFormatPr defaultRowHeight="15.6" x14ac:dyDescent="0.25"/>
  <cols>
    <col min="1" max="1" width="18.8984375" style="3" customWidth="1"/>
    <col min="2" max="2" width="10.59765625" style="4" customWidth="1"/>
    <col min="3" max="4" width="9.69921875" style="4" bestFit="1" customWidth="1"/>
    <col min="5" max="6" width="9.69921875" style="3" bestFit="1" customWidth="1"/>
    <col min="7" max="7" width="10.5" style="3" bestFit="1" customWidth="1"/>
    <col min="8" max="8" width="14.3984375" style="3" bestFit="1" customWidth="1"/>
    <col min="9" max="9" width="9.296875" style="3" customWidth="1"/>
    <col min="10" max="10" width="12.5" style="3" customWidth="1"/>
    <col min="11" max="11" width="8.8984375" style="3" bestFit="1" customWidth="1"/>
    <col min="12" max="13" width="9" style="3" bestFit="1" customWidth="1"/>
    <col min="14" max="14" width="11.3984375" style="3" customWidth="1"/>
    <col min="15" max="15" width="10.59765625" style="3" bestFit="1" customWidth="1"/>
    <col min="16" max="18" width="8.796875" style="3"/>
    <col min="19" max="19" width="10.296875" style="3" customWidth="1"/>
    <col min="20" max="16384" width="8.796875" style="3"/>
  </cols>
  <sheetData>
    <row r="1" spans="1:20" s="6" customFormat="1" ht="64.2" customHeight="1" x14ac:dyDescent="0.3">
      <c r="A1" s="58" t="s">
        <v>46</v>
      </c>
      <c r="B1" s="59"/>
      <c r="C1" s="59"/>
      <c r="D1" s="59"/>
      <c r="E1" s="59"/>
      <c r="F1" s="59"/>
      <c r="G1" s="59"/>
      <c r="H1" s="59"/>
    </row>
    <row r="2" spans="1:20" s="6" customFormat="1" x14ac:dyDescent="0.25">
      <c r="B2" s="7"/>
      <c r="C2" s="7"/>
      <c r="D2" s="7"/>
    </row>
    <row r="3" spans="1:20" s="6" customFormat="1" x14ac:dyDescent="0.25"/>
    <row r="4" spans="1:20" s="6" customFormat="1" x14ac:dyDescent="0.25">
      <c r="A4" s="6" t="s">
        <v>37</v>
      </c>
      <c r="B4" s="48">
        <v>6</v>
      </c>
      <c r="C4" s="6" t="s">
        <v>38</v>
      </c>
      <c r="D4" s="48">
        <v>6</v>
      </c>
    </row>
    <row r="5" spans="1:20" s="6" customFormat="1" ht="45" customHeight="1" x14ac:dyDescent="0.25">
      <c r="B5" s="7"/>
      <c r="C5" s="7"/>
      <c r="D5" s="7"/>
      <c r="L5" s="8"/>
      <c r="M5" s="9"/>
      <c r="N5" s="9"/>
      <c r="O5" s="10" t="s">
        <v>11</v>
      </c>
      <c r="P5" s="9"/>
      <c r="Q5" s="9"/>
      <c r="S5" s="9"/>
      <c r="T5" s="11" t="s">
        <v>40</v>
      </c>
    </row>
    <row r="6" spans="1:20" ht="22.8" customHeight="1" x14ac:dyDescent="0.25">
      <c r="A6" s="3" t="s">
        <v>39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62</v>
      </c>
      <c r="L6" s="3" t="s">
        <v>52</v>
      </c>
      <c r="M6" s="3" t="s">
        <v>53</v>
      </c>
      <c r="N6" s="3" t="s">
        <v>54</v>
      </c>
      <c r="O6" s="3" t="s">
        <v>55</v>
      </c>
      <c r="P6" s="3" t="s">
        <v>56</v>
      </c>
      <c r="Q6" s="3" t="s">
        <v>57</v>
      </c>
      <c r="R6" s="3" t="s">
        <v>58</v>
      </c>
      <c r="S6" s="3" t="s">
        <v>59</v>
      </c>
      <c r="T6" s="3" t="s">
        <v>60</v>
      </c>
    </row>
    <row r="7" spans="1:20" x14ac:dyDescent="0.25">
      <c r="A7" s="3" t="s">
        <v>1</v>
      </c>
      <c r="B7" s="60">
        <v>1</v>
      </c>
      <c r="C7" s="60">
        <v>1</v>
      </c>
      <c r="D7" s="60">
        <v>1</v>
      </c>
      <c r="E7" s="60">
        <v>1</v>
      </c>
      <c r="F7" s="60">
        <v>1</v>
      </c>
      <c r="G7" s="60">
        <v>1</v>
      </c>
      <c r="L7" s="3">
        <v>1</v>
      </c>
      <c r="M7" s="3">
        <v>1</v>
      </c>
      <c r="N7" s="5">
        <v>0.16666666666666666</v>
      </c>
      <c r="O7" s="3">
        <v>0.99999999999999989</v>
      </c>
      <c r="P7" s="3">
        <v>6</v>
      </c>
      <c r="Q7" s="3">
        <v>6</v>
      </c>
      <c r="R7" s="3">
        <v>0</v>
      </c>
      <c r="S7" s="3">
        <v>0</v>
      </c>
      <c r="T7" s="3" t="s">
        <v>61</v>
      </c>
    </row>
    <row r="8" spans="1:20" x14ac:dyDescent="0.25">
      <c r="A8" s="3" t="s">
        <v>2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L8" s="3">
        <v>1</v>
      </c>
      <c r="M8" s="3">
        <v>1</v>
      </c>
      <c r="N8" s="5">
        <v>0.16666666666666666</v>
      </c>
      <c r="O8" s="3">
        <v>0.99999999999999989</v>
      </c>
      <c r="P8" s="3">
        <v>6</v>
      </c>
    </row>
    <row r="9" spans="1:20" x14ac:dyDescent="0.25">
      <c r="A9" s="3" t="s">
        <v>3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  <c r="G9" s="60">
        <v>1</v>
      </c>
      <c r="L9" s="3">
        <v>1</v>
      </c>
      <c r="M9" s="3">
        <v>1</v>
      </c>
      <c r="N9" s="5">
        <v>0.16666666666666666</v>
      </c>
      <c r="O9" s="3">
        <v>0.99999999999999989</v>
      </c>
      <c r="P9" s="3">
        <v>6</v>
      </c>
    </row>
    <row r="10" spans="1:20" x14ac:dyDescent="0.25">
      <c r="A10" s="3" t="s">
        <v>4</v>
      </c>
      <c r="B10" s="60">
        <v>1</v>
      </c>
      <c r="C10" s="60">
        <v>1</v>
      </c>
      <c r="D10" s="60">
        <v>1</v>
      </c>
      <c r="E10" s="60">
        <v>1</v>
      </c>
      <c r="F10" s="60">
        <v>1</v>
      </c>
      <c r="G10" s="60">
        <v>1</v>
      </c>
      <c r="L10" s="3">
        <v>1</v>
      </c>
      <c r="M10" s="3">
        <v>1</v>
      </c>
      <c r="N10" s="5">
        <v>0.16666666666666666</v>
      </c>
      <c r="O10" s="3">
        <v>0.99999999999999989</v>
      </c>
      <c r="P10" s="3">
        <v>6</v>
      </c>
    </row>
    <row r="11" spans="1:20" x14ac:dyDescent="0.25">
      <c r="A11" s="3" t="s">
        <v>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L11" s="3">
        <v>1</v>
      </c>
      <c r="M11" s="3">
        <v>1</v>
      </c>
      <c r="N11" s="5">
        <v>0.16666666666666666</v>
      </c>
      <c r="O11" s="3">
        <v>0.99999999999999989</v>
      </c>
      <c r="P11" s="3">
        <v>6</v>
      </c>
    </row>
    <row r="12" spans="1:20" x14ac:dyDescent="0.25">
      <c r="A12" s="3" t="s">
        <v>62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L12" s="3">
        <v>1</v>
      </c>
      <c r="M12" s="3">
        <v>1</v>
      </c>
      <c r="N12" s="5">
        <v>0.16666666666666666</v>
      </c>
      <c r="O12" s="3">
        <v>0.99999999999999989</v>
      </c>
      <c r="P12" s="3">
        <v>6</v>
      </c>
    </row>
    <row r="13" spans="1:20" x14ac:dyDescent="0.25">
      <c r="B13" s="3"/>
      <c r="C13" s="3"/>
      <c r="D13" s="3"/>
    </row>
    <row r="14" spans="1:20" x14ac:dyDescent="0.25">
      <c r="B14" s="3"/>
      <c r="C14" s="3"/>
      <c r="D14" s="3"/>
    </row>
    <row r="15" spans="1:20" x14ac:dyDescent="0.25">
      <c r="A15" s="3" t="s">
        <v>39</v>
      </c>
      <c r="B15" s="3" t="s">
        <v>49</v>
      </c>
      <c r="C15" s="3" t="s">
        <v>50</v>
      </c>
      <c r="D15" s="3" t="s">
        <v>51</v>
      </c>
      <c r="E15" s="3" t="s">
        <v>63</v>
      </c>
      <c r="F15" s="3" t="s">
        <v>64</v>
      </c>
      <c r="G15" s="3" t="s">
        <v>65</v>
      </c>
      <c r="L15" s="3" t="s">
        <v>52</v>
      </c>
      <c r="M15" s="3" t="s">
        <v>53</v>
      </c>
      <c r="N15" s="3" t="s">
        <v>54</v>
      </c>
      <c r="O15" s="3" t="s">
        <v>55</v>
      </c>
      <c r="P15" s="3" t="s">
        <v>56</v>
      </c>
      <c r="Q15" s="3" t="s">
        <v>57</v>
      </c>
      <c r="R15" s="3" t="s">
        <v>58</v>
      </c>
      <c r="S15" s="3" t="s">
        <v>59</v>
      </c>
      <c r="T15" s="3" t="s">
        <v>60</v>
      </c>
    </row>
    <row r="16" spans="1:20" x14ac:dyDescent="0.25">
      <c r="A16" s="3" t="s">
        <v>49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L16" s="3">
        <v>1</v>
      </c>
      <c r="M16" s="3">
        <v>1</v>
      </c>
      <c r="N16" s="5">
        <v>0.16666666666666666</v>
      </c>
      <c r="O16" s="3">
        <v>0.99999999999999989</v>
      </c>
      <c r="P16" s="3">
        <v>6</v>
      </c>
      <c r="Q16" s="3">
        <v>6</v>
      </c>
      <c r="R16" s="3">
        <v>0</v>
      </c>
      <c r="S16" s="3">
        <v>0</v>
      </c>
      <c r="T16" s="3" t="s">
        <v>61</v>
      </c>
    </row>
    <row r="17" spans="1:20" x14ac:dyDescent="0.25">
      <c r="A17" s="3" t="s">
        <v>50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L17" s="3">
        <v>1</v>
      </c>
      <c r="M17" s="3">
        <v>1</v>
      </c>
      <c r="N17" s="5">
        <v>0.16666666666666666</v>
      </c>
      <c r="O17" s="3">
        <v>0.99999999999999989</v>
      </c>
      <c r="P17" s="3">
        <v>6</v>
      </c>
    </row>
    <row r="18" spans="1:20" x14ac:dyDescent="0.25">
      <c r="A18" s="3" t="s">
        <v>51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L18" s="3">
        <v>1</v>
      </c>
      <c r="M18" s="3">
        <v>1</v>
      </c>
      <c r="N18" s="5">
        <v>0.16666666666666666</v>
      </c>
      <c r="O18" s="3">
        <v>0.99999999999999989</v>
      </c>
      <c r="P18" s="3">
        <v>6</v>
      </c>
    </row>
    <row r="19" spans="1:20" x14ac:dyDescent="0.25">
      <c r="A19" s="3" t="s">
        <v>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L19" s="3">
        <v>1</v>
      </c>
      <c r="M19" s="3">
        <v>1</v>
      </c>
      <c r="N19" s="5">
        <v>0.16666666666666666</v>
      </c>
      <c r="O19" s="3">
        <v>0.99999999999999989</v>
      </c>
      <c r="P19" s="3">
        <v>6</v>
      </c>
    </row>
    <row r="20" spans="1:20" x14ac:dyDescent="0.25">
      <c r="A20" s="3" t="s">
        <v>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L20" s="3">
        <v>1</v>
      </c>
      <c r="M20" s="3">
        <v>1</v>
      </c>
      <c r="N20" s="5">
        <v>0.16666666666666666</v>
      </c>
      <c r="O20" s="3">
        <v>0.99999999999999989</v>
      </c>
      <c r="P20" s="3">
        <v>6</v>
      </c>
    </row>
    <row r="21" spans="1:20" x14ac:dyDescent="0.25">
      <c r="A21" s="3" t="s">
        <v>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L21" s="3">
        <v>1</v>
      </c>
      <c r="M21" s="3">
        <v>1</v>
      </c>
      <c r="N21" s="5">
        <v>0.16666666666666666</v>
      </c>
      <c r="O21" s="3">
        <v>0.99999999999999989</v>
      </c>
      <c r="P21" s="3">
        <v>6</v>
      </c>
    </row>
    <row r="22" spans="1:20" x14ac:dyDescent="0.25">
      <c r="B22" s="3"/>
      <c r="C22" s="3"/>
      <c r="D22" s="3"/>
    </row>
    <row r="23" spans="1:20" x14ac:dyDescent="0.25">
      <c r="B23" s="3"/>
      <c r="C23" s="3"/>
      <c r="D23" s="3"/>
    </row>
    <row r="24" spans="1:20" x14ac:dyDescent="0.25">
      <c r="A24" s="3" t="s">
        <v>39</v>
      </c>
      <c r="B24" s="3" t="s">
        <v>49</v>
      </c>
      <c r="C24" s="3" t="s">
        <v>50</v>
      </c>
      <c r="D24" s="3" t="s">
        <v>51</v>
      </c>
      <c r="E24" s="3" t="s">
        <v>63</v>
      </c>
      <c r="F24" s="3" t="s">
        <v>64</v>
      </c>
      <c r="G24" s="3" t="s">
        <v>65</v>
      </c>
      <c r="L24" s="3" t="s">
        <v>52</v>
      </c>
      <c r="M24" s="3" t="s">
        <v>53</v>
      </c>
      <c r="N24" s="3" t="s">
        <v>54</v>
      </c>
      <c r="O24" s="3" t="s">
        <v>55</v>
      </c>
      <c r="P24" s="3" t="s">
        <v>56</v>
      </c>
      <c r="Q24" s="3" t="s">
        <v>57</v>
      </c>
      <c r="R24" s="3" t="s">
        <v>58</v>
      </c>
      <c r="S24" s="3" t="s">
        <v>59</v>
      </c>
      <c r="T24" s="3" t="s">
        <v>60</v>
      </c>
    </row>
    <row r="25" spans="1:20" x14ac:dyDescent="0.25">
      <c r="A25" s="3" t="s">
        <v>49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L25" s="3">
        <v>1</v>
      </c>
      <c r="M25" s="3">
        <v>1</v>
      </c>
      <c r="N25" s="5">
        <v>0.16666666666666666</v>
      </c>
      <c r="O25" s="3">
        <v>0.99999999999999989</v>
      </c>
      <c r="P25" s="3">
        <v>6</v>
      </c>
      <c r="Q25" s="3">
        <v>6</v>
      </c>
      <c r="R25" s="3">
        <v>0</v>
      </c>
      <c r="S25" s="3">
        <v>0</v>
      </c>
      <c r="T25" s="3" t="s">
        <v>61</v>
      </c>
    </row>
    <row r="26" spans="1:20" x14ac:dyDescent="0.25">
      <c r="A26" s="3" t="s">
        <v>50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L26" s="3">
        <v>1</v>
      </c>
      <c r="M26" s="3">
        <v>1</v>
      </c>
      <c r="N26" s="5">
        <v>0.16666666666666666</v>
      </c>
      <c r="O26" s="3">
        <v>0.99999999999999989</v>
      </c>
      <c r="P26" s="3">
        <v>6</v>
      </c>
    </row>
    <row r="27" spans="1:20" x14ac:dyDescent="0.25">
      <c r="A27" s="3" t="s">
        <v>51</v>
      </c>
      <c r="B27" s="60">
        <v>1</v>
      </c>
      <c r="C27" s="60">
        <v>1</v>
      </c>
      <c r="D27" s="60">
        <v>1</v>
      </c>
      <c r="E27" s="60">
        <v>1</v>
      </c>
      <c r="F27" s="60">
        <v>1</v>
      </c>
      <c r="G27" s="60">
        <v>1</v>
      </c>
      <c r="L27" s="3">
        <v>1</v>
      </c>
      <c r="M27" s="3">
        <v>1</v>
      </c>
      <c r="N27" s="5">
        <v>0.16666666666666666</v>
      </c>
      <c r="O27" s="3">
        <v>0.99999999999999989</v>
      </c>
      <c r="P27" s="3">
        <v>6</v>
      </c>
    </row>
    <row r="28" spans="1:20" x14ac:dyDescent="0.25">
      <c r="A28" s="3" t="s">
        <v>63</v>
      </c>
      <c r="B28" s="60">
        <v>1</v>
      </c>
      <c r="C28" s="60">
        <v>1</v>
      </c>
      <c r="D28" s="60">
        <v>1</v>
      </c>
      <c r="E28" s="60">
        <v>1</v>
      </c>
      <c r="F28" s="60">
        <v>1</v>
      </c>
      <c r="G28" s="60">
        <v>1</v>
      </c>
      <c r="L28" s="3">
        <v>1</v>
      </c>
      <c r="M28" s="3">
        <v>1</v>
      </c>
      <c r="N28" s="5">
        <v>0.16666666666666666</v>
      </c>
      <c r="O28" s="3">
        <v>0.99999999999999989</v>
      </c>
      <c r="P28" s="3">
        <v>6</v>
      </c>
    </row>
    <row r="29" spans="1:20" x14ac:dyDescent="0.25">
      <c r="A29" s="3" t="s">
        <v>64</v>
      </c>
      <c r="B29" s="60">
        <v>1</v>
      </c>
      <c r="C29" s="60">
        <v>1</v>
      </c>
      <c r="D29" s="60">
        <v>1</v>
      </c>
      <c r="E29" s="60">
        <v>1</v>
      </c>
      <c r="F29" s="60">
        <v>1</v>
      </c>
      <c r="G29" s="60">
        <v>1</v>
      </c>
      <c r="L29" s="3">
        <v>1</v>
      </c>
      <c r="M29" s="3">
        <v>1</v>
      </c>
      <c r="N29" s="5">
        <v>0.16666666666666666</v>
      </c>
      <c r="O29" s="3">
        <v>0.99999999999999989</v>
      </c>
      <c r="P29" s="3">
        <v>6</v>
      </c>
    </row>
    <row r="30" spans="1:20" x14ac:dyDescent="0.25">
      <c r="A30" s="3" t="s">
        <v>65</v>
      </c>
      <c r="B30" s="60">
        <v>1</v>
      </c>
      <c r="C30" s="60">
        <v>1</v>
      </c>
      <c r="D30" s="60">
        <v>1</v>
      </c>
      <c r="E30" s="60">
        <v>1</v>
      </c>
      <c r="F30" s="60">
        <v>1</v>
      </c>
      <c r="G30" s="60">
        <v>1</v>
      </c>
      <c r="L30" s="3">
        <v>1</v>
      </c>
      <c r="M30" s="3">
        <v>1</v>
      </c>
      <c r="N30" s="5">
        <v>0.16666666666666666</v>
      </c>
      <c r="O30" s="3">
        <v>0.99999999999999989</v>
      </c>
      <c r="P30" s="3">
        <v>6</v>
      </c>
    </row>
    <row r="31" spans="1:20" x14ac:dyDescent="0.25">
      <c r="B31" s="3"/>
      <c r="C31" s="3"/>
      <c r="D31" s="3"/>
    </row>
    <row r="32" spans="1:20" x14ac:dyDescent="0.25">
      <c r="B32" s="3"/>
      <c r="C32" s="3"/>
      <c r="D32" s="3"/>
    </row>
    <row r="33" spans="1:20" x14ac:dyDescent="0.25">
      <c r="A33" s="3" t="s">
        <v>39</v>
      </c>
      <c r="B33" s="3" t="s">
        <v>49</v>
      </c>
      <c r="C33" s="3" t="s">
        <v>50</v>
      </c>
      <c r="D33" s="3" t="s">
        <v>51</v>
      </c>
      <c r="E33" s="3" t="s">
        <v>63</v>
      </c>
      <c r="F33" s="3" t="s">
        <v>64</v>
      </c>
      <c r="G33" s="3" t="s">
        <v>65</v>
      </c>
      <c r="L33" s="3" t="s">
        <v>52</v>
      </c>
      <c r="M33" s="3" t="s">
        <v>53</v>
      </c>
      <c r="N33" s="3" t="s">
        <v>54</v>
      </c>
      <c r="O33" s="3" t="s">
        <v>55</v>
      </c>
      <c r="P33" s="3" t="s">
        <v>56</v>
      </c>
      <c r="Q33" s="3" t="s">
        <v>57</v>
      </c>
      <c r="R33" s="3" t="s">
        <v>58</v>
      </c>
      <c r="S33" s="3" t="s">
        <v>59</v>
      </c>
      <c r="T33" s="3" t="s">
        <v>60</v>
      </c>
    </row>
    <row r="34" spans="1:20" x14ac:dyDescent="0.25">
      <c r="A34" s="3" t="s">
        <v>49</v>
      </c>
      <c r="B34" s="60">
        <v>1</v>
      </c>
      <c r="C34" s="60">
        <v>1</v>
      </c>
      <c r="D34" s="60">
        <v>1</v>
      </c>
      <c r="E34" s="60">
        <v>1</v>
      </c>
      <c r="F34" s="60">
        <v>1</v>
      </c>
      <c r="G34" s="60">
        <v>1</v>
      </c>
      <c r="L34" s="3">
        <v>1</v>
      </c>
      <c r="M34" s="3">
        <v>1</v>
      </c>
      <c r="N34" s="5">
        <v>0.16666666666666666</v>
      </c>
      <c r="O34" s="3">
        <v>0.99999999999999989</v>
      </c>
      <c r="P34" s="3">
        <v>6</v>
      </c>
      <c r="Q34" s="3">
        <v>6</v>
      </c>
      <c r="R34" s="3">
        <v>0</v>
      </c>
      <c r="S34" s="3">
        <v>0</v>
      </c>
      <c r="T34" s="3" t="s">
        <v>61</v>
      </c>
    </row>
    <row r="35" spans="1:20" x14ac:dyDescent="0.25">
      <c r="A35" s="3" t="s">
        <v>50</v>
      </c>
      <c r="B35" s="60">
        <v>1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L35" s="3">
        <v>1</v>
      </c>
      <c r="M35" s="3">
        <v>1</v>
      </c>
      <c r="N35" s="5">
        <v>0.16666666666666666</v>
      </c>
      <c r="O35" s="3">
        <v>0.99999999999999989</v>
      </c>
      <c r="P35" s="3">
        <v>6</v>
      </c>
    </row>
    <row r="36" spans="1:20" x14ac:dyDescent="0.25">
      <c r="A36" s="3" t="s">
        <v>51</v>
      </c>
      <c r="B36" s="60">
        <v>1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L36" s="3">
        <v>1</v>
      </c>
      <c r="M36" s="3">
        <v>1</v>
      </c>
      <c r="N36" s="5">
        <v>0.16666666666666666</v>
      </c>
      <c r="O36" s="3">
        <v>0.99999999999999989</v>
      </c>
      <c r="P36" s="3">
        <v>6</v>
      </c>
    </row>
    <row r="37" spans="1:20" x14ac:dyDescent="0.25">
      <c r="A37" s="3" t="s">
        <v>63</v>
      </c>
      <c r="B37" s="60">
        <v>1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L37" s="3">
        <v>1</v>
      </c>
      <c r="M37" s="3">
        <v>1</v>
      </c>
      <c r="N37" s="5">
        <v>0.16666666666666666</v>
      </c>
      <c r="O37" s="3">
        <v>0.99999999999999989</v>
      </c>
      <c r="P37" s="3">
        <v>6</v>
      </c>
    </row>
    <row r="38" spans="1:20" x14ac:dyDescent="0.25">
      <c r="A38" s="3" t="s">
        <v>64</v>
      </c>
      <c r="B38" s="60">
        <v>1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L38" s="3">
        <v>1</v>
      </c>
      <c r="M38" s="3">
        <v>1</v>
      </c>
      <c r="N38" s="5">
        <v>0.16666666666666666</v>
      </c>
      <c r="O38" s="3">
        <v>0.99999999999999989</v>
      </c>
      <c r="P38" s="3">
        <v>6</v>
      </c>
    </row>
    <row r="39" spans="1:20" x14ac:dyDescent="0.25">
      <c r="A39" s="3" t="s">
        <v>65</v>
      </c>
      <c r="B39" s="60">
        <v>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L39" s="3">
        <v>1</v>
      </c>
      <c r="M39" s="3">
        <v>1</v>
      </c>
      <c r="N39" s="5">
        <v>0.16666666666666666</v>
      </c>
      <c r="O39" s="3">
        <v>0.99999999999999989</v>
      </c>
      <c r="P39" s="3">
        <v>6</v>
      </c>
    </row>
    <row r="40" spans="1:20" x14ac:dyDescent="0.25">
      <c r="B40" s="3"/>
      <c r="C40" s="3"/>
      <c r="D40" s="3"/>
    </row>
    <row r="41" spans="1:20" x14ac:dyDescent="0.25">
      <c r="B41" s="3"/>
      <c r="C41" s="3"/>
      <c r="D41" s="3"/>
    </row>
    <row r="42" spans="1:20" x14ac:dyDescent="0.25">
      <c r="A42" s="3" t="s">
        <v>39</v>
      </c>
      <c r="B42" s="3" t="s">
        <v>49</v>
      </c>
      <c r="C42" s="3" t="s">
        <v>50</v>
      </c>
      <c r="D42" s="3" t="s">
        <v>51</v>
      </c>
      <c r="E42" s="3" t="s">
        <v>63</v>
      </c>
      <c r="F42" s="3" t="s">
        <v>64</v>
      </c>
      <c r="G42" s="3" t="s">
        <v>65</v>
      </c>
      <c r="L42" s="3" t="s">
        <v>52</v>
      </c>
      <c r="M42" s="3" t="s">
        <v>53</v>
      </c>
      <c r="N42" s="3" t="s">
        <v>54</v>
      </c>
      <c r="O42" s="3" t="s">
        <v>55</v>
      </c>
      <c r="P42" s="3" t="s">
        <v>56</v>
      </c>
      <c r="Q42" s="3" t="s">
        <v>57</v>
      </c>
      <c r="R42" s="3" t="s">
        <v>58</v>
      </c>
      <c r="S42" s="3" t="s">
        <v>59</v>
      </c>
      <c r="T42" s="3" t="s">
        <v>60</v>
      </c>
    </row>
    <row r="43" spans="1:20" x14ac:dyDescent="0.25">
      <c r="A43" s="3" t="s">
        <v>49</v>
      </c>
      <c r="B43" s="60">
        <v>1</v>
      </c>
      <c r="C43" s="60">
        <v>1</v>
      </c>
      <c r="D43" s="60">
        <v>1</v>
      </c>
      <c r="E43" s="60">
        <v>1</v>
      </c>
      <c r="F43" s="60">
        <v>1</v>
      </c>
      <c r="G43" s="60">
        <v>1</v>
      </c>
      <c r="L43" s="3">
        <v>1</v>
      </c>
      <c r="M43" s="3">
        <v>1</v>
      </c>
      <c r="N43" s="5">
        <v>0.16666666666666666</v>
      </c>
      <c r="O43" s="3">
        <v>0.99999999999999989</v>
      </c>
      <c r="P43" s="3">
        <v>6</v>
      </c>
      <c r="Q43" s="3">
        <v>6</v>
      </c>
      <c r="R43" s="3">
        <v>0</v>
      </c>
      <c r="S43" s="3">
        <v>0</v>
      </c>
      <c r="T43" s="3" t="s">
        <v>61</v>
      </c>
    </row>
    <row r="44" spans="1:20" x14ac:dyDescent="0.25">
      <c r="A44" s="3" t="s">
        <v>50</v>
      </c>
      <c r="B44" s="60">
        <v>1</v>
      </c>
      <c r="C44" s="60">
        <v>1</v>
      </c>
      <c r="D44" s="60">
        <v>1</v>
      </c>
      <c r="E44" s="60">
        <v>1</v>
      </c>
      <c r="F44" s="60">
        <v>1</v>
      </c>
      <c r="G44" s="60">
        <v>1</v>
      </c>
      <c r="L44" s="3">
        <v>1</v>
      </c>
      <c r="M44" s="3">
        <v>1</v>
      </c>
      <c r="N44" s="5">
        <v>0.16666666666666666</v>
      </c>
      <c r="O44" s="3">
        <v>0.99999999999999989</v>
      </c>
      <c r="P44" s="3">
        <v>6</v>
      </c>
    </row>
    <row r="45" spans="1:20" x14ac:dyDescent="0.25">
      <c r="A45" s="3" t="s">
        <v>51</v>
      </c>
      <c r="B45" s="60">
        <v>1</v>
      </c>
      <c r="C45" s="60">
        <v>1</v>
      </c>
      <c r="D45" s="60">
        <v>1</v>
      </c>
      <c r="E45" s="60">
        <v>1</v>
      </c>
      <c r="F45" s="60">
        <v>1</v>
      </c>
      <c r="G45" s="60">
        <v>1</v>
      </c>
      <c r="L45" s="3">
        <v>1</v>
      </c>
      <c r="M45" s="3">
        <v>1</v>
      </c>
      <c r="N45" s="5">
        <v>0.16666666666666666</v>
      </c>
      <c r="O45" s="3">
        <v>0.99999999999999989</v>
      </c>
      <c r="P45" s="3">
        <v>6</v>
      </c>
    </row>
    <row r="46" spans="1:20" x14ac:dyDescent="0.25">
      <c r="A46" s="3" t="s">
        <v>63</v>
      </c>
      <c r="B46" s="60">
        <v>1</v>
      </c>
      <c r="C46" s="60">
        <v>1</v>
      </c>
      <c r="D46" s="60">
        <v>1</v>
      </c>
      <c r="E46" s="60">
        <v>1</v>
      </c>
      <c r="F46" s="60">
        <v>1</v>
      </c>
      <c r="G46" s="60">
        <v>1</v>
      </c>
      <c r="L46" s="3">
        <v>1</v>
      </c>
      <c r="M46" s="3">
        <v>1</v>
      </c>
      <c r="N46" s="5">
        <v>0.16666666666666666</v>
      </c>
      <c r="O46" s="3">
        <v>0.99999999999999989</v>
      </c>
      <c r="P46" s="3">
        <v>6</v>
      </c>
    </row>
    <row r="47" spans="1:20" x14ac:dyDescent="0.25">
      <c r="A47" s="3" t="s">
        <v>64</v>
      </c>
      <c r="B47" s="60">
        <v>1</v>
      </c>
      <c r="C47" s="60">
        <v>1</v>
      </c>
      <c r="D47" s="60">
        <v>1</v>
      </c>
      <c r="E47" s="60">
        <v>1</v>
      </c>
      <c r="F47" s="60">
        <v>1</v>
      </c>
      <c r="G47" s="60">
        <v>1</v>
      </c>
      <c r="L47" s="3">
        <v>1</v>
      </c>
      <c r="M47" s="3">
        <v>1</v>
      </c>
      <c r="N47" s="5">
        <v>0.16666666666666666</v>
      </c>
      <c r="O47" s="3">
        <v>0.99999999999999989</v>
      </c>
      <c r="P47" s="3">
        <v>6</v>
      </c>
    </row>
    <row r="48" spans="1:20" x14ac:dyDescent="0.25">
      <c r="A48" s="3" t="s">
        <v>65</v>
      </c>
      <c r="B48" s="60">
        <v>1</v>
      </c>
      <c r="C48" s="60">
        <v>1</v>
      </c>
      <c r="D48" s="60">
        <v>1</v>
      </c>
      <c r="E48" s="60">
        <v>1</v>
      </c>
      <c r="F48" s="60">
        <v>1</v>
      </c>
      <c r="G48" s="60">
        <v>1</v>
      </c>
      <c r="L48" s="3">
        <v>1</v>
      </c>
      <c r="M48" s="3">
        <v>1</v>
      </c>
      <c r="N48" s="5">
        <v>0.16666666666666666</v>
      </c>
      <c r="O48" s="3">
        <v>0.99999999999999989</v>
      </c>
      <c r="P48" s="3">
        <v>6</v>
      </c>
    </row>
    <row r="49" spans="1:20" x14ac:dyDescent="0.25">
      <c r="B49" s="3"/>
      <c r="C49" s="3"/>
      <c r="D49" s="3"/>
    </row>
    <row r="50" spans="1:20" x14ac:dyDescent="0.25">
      <c r="B50" s="3"/>
      <c r="C50" s="3"/>
      <c r="D50" s="3"/>
    </row>
    <row r="51" spans="1:20" x14ac:dyDescent="0.25">
      <c r="A51" s="3" t="s">
        <v>39</v>
      </c>
      <c r="B51" s="3" t="s">
        <v>49</v>
      </c>
      <c r="C51" s="3" t="s">
        <v>50</v>
      </c>
      <c r="D51" s="3" t="s">
        <v>51</v>
      </c>
      <c r="E51" s="3" t="s">
        <v>63</v>
      </c>
      <c r="F51" s="3" t="s">
        <v>64</v>
      </c>
      <c r="G51" s="3" t="s">
        <v>65</v>
      </c>
      <c r="L51" s="3" t="s">
        <v>52</v>
      </c>
      <c r="M51" s="3" t="s">
        <v>53</v>
      </c>
      <c r="N51" s="3" t="s">
        <v>54</v>
      </c>
      <c r="O51" s="3" t="s">
        <v>55</v>
      </c>
      <c r="P51" s="3" t="s">
        <v>56</v>
      </c>
      <c r="Q51" s="3" t="s">
        <v>57</v>
      </c>
      <c r="R51" s="3" t="s">
        <v>58</v>
      </c>
      <c r="S51" s="3" t="s">
        <v>59</v>
      </c>
      <c r="T51" s="3" t="s">
        <v>60</v>
      </c>
    </row>
    <row r="52" spans="1:20" x14ac:dyDescent="0.25">
      <c r="A52" s="3" t="s">
        <v>49</v>
      </c>
      <c r="B52" s="60">
        <v>1</v>
      </c>
      <c r="C52" s="60">
        <v>1</v>
      </c>
      <c r="D52" s="60">
        <v>1</v>
      </c>
      <c r="E52" s="60">
        <v>1</v>
      </c>
      <c r="F52" s="60">
        <v>1</v>
      </c>
      <c r="G52" s="60">
        <v>1</v>
      </c>
      <c r="L52" s="3">
        <v>1</v>
      </c>
      <c r="M52" s="3">
        <v>1</v>
      </c>
      <c r="N52" s="5">
        <v>0.16666666666666666</v>
      </c>
      <c r="O52" s="3">
        <v>0.99999999999999989</v>
      </c>
      <c r="P52" s="3">
        <v>6</v>
      </c>
      <c r="Q52" s="3">
        <v>6</v>
      </c>
      <c r="R52" s="3">
        <v>0</v>
      </c>
      <c r="S52" s="3">
        <v>0</v>
      </c>
      <c r="T52" s="3" t="s">
        <v>61</v>
      </c>
    </row>
    <row r="53" spans="1:20" x14ac:dyDescent="0.25">
      <c r="A53" s="3" t="s">
        <v>50</v>
      </c>
      <c r="B53" s="60">
        <v>1</v>
      </c>
      <c r="C53" s="60">
        <v>1</v>
      </c>
      <c r="D53" s="60">
        <v>1</v>
      </c>
      <c r="E53" s="60">
        <v>1</v>
      </c>
      <c r="F53" s="60">
        <v>1</v>
      </c>
      <c r="G53" s="60">
        <v>1</v>
      </c>
      <c r="L53" s="3">
        <v>1</v>
      </c>
      <c r="M53" s="3">
        <v>1</v>
      </c>
      <c r="N53" s="5">
        <v>0.16666666666666666</v>
      </c>
      <c r="O53" s="3">
        <v>0.99999999999999989</v>
      </c>
      <c r="P53" s="3">
        <v>6</v>
      </c>
    </row>
    <row r="54" spans="1:20" x14ac:dyDescent="0.25">
      <c r="A54" s="3" t="s">
        <v>51</v>
      </c>
      <c r="B54" s="60">
        <v>1</v>
      </c>
      <c r="C54" s="60">
        <v>1</v>
      </c>
      <c r="D54" s="60">
        <v>1</v>
      </c>
      <c r="E54" s="60">
        <v>1</v>
      </c>
      <c r="F54" s="60">
        <v>1</v>
      </c>
      <c r="G54" s="60">
        <v>1</v>
      </c>
      <c r="L54" s="3">
        <v>1</v>
      </c>
      <c r="M54" s="3">
        <v>1</v>
      </c>
      <c r="N54" s="5">
        <v>0.16666666666666666</v>
      </c>
      <c r="O54" s="3">
        <v>0.99999999999999989</v>
      </c>
      <c r="P54" s="3">
        <v>6</v>
      </c>
    </row>
    <row r="55" spans="1:20" x14ac:dyDescent="0.25">
      <c r="A55" s="3" t="s">
        <v>63</v>
      </c>
      <c r="B55" s="60">
        <v>1</v>
      </c>
      <c r="C55" s="60">
        <v>1</v>
      </c>
      <c r="D55" s="60">
        <v>1</v>
      </c>
      <c r="E55" s="60">
        <v>1</v>
      </c>
      <c r="F55" s="60">
        <v>1</v>
      </c>
      <c r="G55" s="60">
        <v>1</v>
      </c>
      <c r="L55" s="3">
        <v>1</v>
      </c>
      <c r="M55" s="3">
        <v>1</v>
      </c>
      <c r="N55" s="5">
        <v>0.16666666666666666</v>
      </c>
      <c r="O55" s="3">
        <v>0.99999999999999989</v>
      </c>
      <c r="P55" s="3">
        <v>6</v>
      </c>
    </row>
    <row r="56" spans="1:20" x14ac:dyDescent="0.25">
      <c r="A56" s="3" t="s">
        <v>64</v>
      </c>
      <c r="B56" s="60">
        <v>1</v>
      </c>
      <c r="C56" s="60">
        <v>1</v>
      </c>
      <c r="D56" s="60">
        <v>1</v>
      </c>
      <c r="E56" s="60">
        <v>1</v>
      </c>
      <c r="F56" s="60">
        <v>1</v>
      </c>
      <c r="G56" s="60">
        <v>1</v>
      </c>
      <c r="L56" s="3">
        <v>1</v>
      </c>
      <c r="M56" s="3">
        <v>1</v>
      </c>
      <c r="N56" s="5">
        <v>0.16666666666666666</v>
      </c>
      <c r="O56" s="3">
        <v>0.99999999999999989</v>
      </c>
      <c r="P56" s="3">
        <v>6</v>
      </c>
    </row>
    <row r="57" spans="1:20" x14ac:dyDescent="0.25">
      <c r="A57" s="3" t="s">
        <v>65</v>
      </c>
      <c r="B57" s="60">
        <v>1</v>
      </c>
      <c r="C57" s="60">
        <v>1</v>
      </c>
      <c r="D57" s="60">
        <v>1</v>
      </c>
      <c r="E57" s="60">
        <v>1</v>
      </c>
      <c r="F57" s="60">
        <v>1</v>
      </c>
      <c r="G57" s="60">
        <v>1</v>
      </c>
      <c r="L57" s="3">
        <v>1</v>
      </c>
      <c r="M57" s="3">
        <v>1</v>
      </c>
      <c r="N57" s="5">
        <v>0.16666666666666666</v>
      </c>
      <c r="O57" s="3">
        <v>0.99999999999999989</v>
      </c>
      <c r="P57" s="3">
        <v>6</v>
      </c>
    </row>
    <row r="58" spans="1:20" x14ac:dyDescent="0.25">
      <c r="B58" s="3"/>
      <c r="C58" s="3"/>
      <c r="D58" s="3"/>
    </row>
    <row r="59" spans="1:20" x14ac:dyDescent="0.25">
      <c r="B59" s="3"/>
      <c r="C59" s="3"/>
      <c r="D59" s="3"/>
    </row>
    <row r="60" spans="1:20" x14ac:dyDescent="0.25">
      <c r="A60" s="3" t="s">
        <v>39</v>
      </c>
      <c r="B60" s="3" t="s">
        <v>49</v>
      </c>
      <c r="C60" s="3" t="s">
        <v>50</v>
      </c>
      <c r="D60" s="3" t="s">
        <v>51</v>
      </c>
      <c r="E60" s="3" t="s">
        <v>63</v>
      </c>
      <c r="F60" s="3" t="s">
        <v>64</v>
      </c>
      <c r="G60" s="3" t="s">
        <v>65</v>
      </c>
      <c r="L60" s="3" t="s">
        <v>52</v>
      </c>
      <c r="M60" s="3" t="s">
        <v>53</v>
      </c>
      <c r="N60" s="3" t="s">
        <v>54</v>
      </c>
      <c r="O60" s="3" t="s">
        <v>55</v>
      </c>
      <c r="P60" s="3" t="s">
        <v>56</v>
      </c>
      <c r="Q60" s="3" t="s">
        <v>57</v>
      </c>
      <c r="R60" s="3" t="s">
        <v>58</v>
      </c>
      <c r="S60" s="3" t="s">
        <v>59</v>
      </c>
      <c r="T60" s="3" t="s">
        <v>60</v>
      </c>
    </row>
    <row r="61" spans="1:20" x14ac:dyDescent="0.25">
      <c r="A61" s="3" t="s">
        <v>49</v>
      </c>
      <c r="B61" s="60">
        <v>1</v>
      </c>
      <c r="C61" s="60">
        <v>1</v>
      </c>
      <c r="D61" s="60">
        <v>1</v>
      </c>
      <c r="E61" s="60">
        <v>1</v>
      </c>
      <c r="F61" s="60">
        <v>1</v>
      </c>
      <c r="G61" s="60">
        <v>1</v>
      </c>
      <c r="L61" s="3">
        <v>1</v>
      </c>
      <c r="M61" s="3">
        <v>1</v>
      </c>
      <c r="N61" s="5">
        <v>0.16666666666666666</v>
      </c>
      <c r="O61" s="3">
        <v>0.99999999999999989</v>
      </c>
      <c r="P61" s="3">
        <v>6</v>
      </c>
      <c r="Q61" s="3">
        <v>6</v>
      </c>
      <c r="R61" s="3">
        <v>0</v>
      </c>
      <c r="S61" s="3">
        <v>0</v>
      </c>
      <c r="T61" s="3" t="s">
        <v>61</v>
      </c>
    </row>
    <row r="62" spans="1:20" x14ac:dyDescent="0.25">
      <c r="A62" s="3" t="s">
        <v>50</v>
      </c>
      <c r="B62" s="60">
        <v>1</v>
      </c>
      <c r="C62" s="60">
        <v>1</v>
      </c>
      <c r="D62" s="60">
        <v>1</v>
      </c>
      <c r="E62" s="60">
        <v>1</v>
      </c>
      <c r="F62" s="60">
        <v>1</v>
      </c>
      <c r="G62" s="60">
        <v>1</v>
      </c>
      <c r="L62" s="3">
        <v>1</v>
      </c>
      <c r="M62" s="3">
        <v>1</v>
      </c>
      <c r="N62" s="5">
        <v>0.16666666666666666</v>
      </c>
      <c r="O62" s="3">
        <v>0.99999999999999989</v>
      </c>
      <c r="P62" s="3">
        <v>6</v>
      </c>
    </row>
    <row r="63" spans="1:20" x14ac:dyDescent="0.25">
      <c r="A63" s="3" t="s">
        <v>51</v>
      </c>
      <c r="B63" s="60">
        <v>1</v>
      </c>
      <c r="C63" s="60">
        <v>1</v>
      </c>
      <c r="D63" s="60">
        <v>1</v>
      </c>
      <c r="E63" s="60">
        <v>1</v>
      </c>
      <c r="F63" s="60">
        <v>1</v>
      </c>
      <c r="G63" s="60">
        <v>1</v>
      </c>
      <c r="L63" s="3">
        <v>1</v>
      </c>
      <c r="M63" s="3">
        <v>1</v>
      </c>
      <c r="N63" s="5">
        <v>0.16666666666666666</v>
      </c>
      <c r="O63" s="3">
        <v>0.99999999999999989</v>
      </c>
      <c r="P63" s="3">
        <v>6</v>
      </c>
    </row>
    <row r="64" spans="1:20" x14ac:dyDescent="0.25">
      <c r="A64" s="3" t="s">
        <v>63</v>
      </c>
      <c r="B64" s="60">
        <v>1</v>
      </c>
      <c r="C64" s="60">
        <v>1</v>
      </c>
      <c r="D64" s="60">
        <v>1</v>
      </c>
      <c r="E64" s="60">
        <v>1</v>
      </c>
      <c r="F64" s="60">
        <v>1</v>
      </c>
      <c r="G64" s="60">
        <v>1</v>
      </c>
      <c r="L64" s="3">
        <v>1</v>
      </c>
      <c r="M64" s="3">
        <v>1</v>
      </c>
      <c r="N64" s="5">
        <v>0.16666666666666666</v>
      </c>
      <c r="O64" s="3">
        <v>0.99999999999999989</v>
      </c>
      <c r="P64" s="3">
        <v>6</v>
      </c>
    </row>
    <row r="65" spans="1:16" x14ac:dyDescent="0.25">
      <c r="A65" s="3" t="s">
        <v>64</v>
      </c>
      <c r="B65" s="60">
        <v>1</v>
      </c>
      <c r="C65" s="60">
        <v>1</v>
      </c>
      <c r="D65" s="60">
        <v>1</v>
      </c>
      <c r="E65" s="60">
        <v>1</v>
      </c>
      <c r="F65" s="60">
        <v>1</v>
      </c>
      <c r="G65" s="60">
        <v>1</v>
      </c>
      <c r="L65" s="3">
        <v>1</v>
      </c>
      <c r="M65" s="3">
        <v>1</v>
      </c>
      <c r="N65" s="5">
        <v>0.16666666666666666</v>
      </c>
      <c r="O65" s="3">
        <v>0.99999999999999989</v>
      </c>
      <c r="P65" s="3">
        <v>6</v>
      </c>
    </row>
    <row r="66" spans="1:16" x14ac:dyDescent="0.25">
      <c r="A66" s="3" t="s">
        <v>65</v>
      </c>
      <c r="B66" s="60">
        <v>1</v>
      </c>
      <c r="C66" s="60">
        <v>1</v>
      </c>
      <c r="D66" s="60">
        <v>1</v>
      </c>
      <c r="E66" s="60">
        <v>1</v>
      </c>
      <c r="F66" s="60">
        <v>1</v>
      </c>
      <c r="G66" s="60">
        <v>1</v>
      </c>
      <c r="L66" s="3">
        <v>1</v>
      </c>
      <c r="M66" s="3">
        <v>1</v>
      </c>
      <c r="N66" s="5">
        <v>0.16666666666666666</v>
      </c>
      <c r="O66" s="3">
        <v>0.99999999999999989</v>
      </c>
      <c r="P66" s="3">
        <v>6</v>
      </c>
    </row>
    <row r="67" spans="1:16" x14ac:dyDescent="0.25">
      <c r="B67" s="3"/>
      <c r="C67" s="3"/>
      <c r="D67" s="3"/>
    </row>
    <row r="68" spans="1:16" x14ac:dyDescent="0.25">
      <c r="B68" s="3"/>
      <c r="C68" s="3"/>
      <c r="D68" s="3"/>
    </row>
    <row r="69" spans="1:16" x14ac:dyDescent="0.25">
      <c r="B69" s="3"/>
      <c r="C69" s="3"/>
      <c r="D69" s="3"/>
    </row>
    <row r="70" spans="1:16" x14ac:dyDescent="0.25">
      <c r="B70" s="3"/>
      <c r="C70" s="3"/>
      <c r="D70" s="3"/>
    </row>
    <row r="71" spans="1:16" x14ac:dyDescent="0.25">
      <c r="B71" s="3"/>
      <c r="C71" s="3"/>
      <c r="D71" s="3"/>
    </row>
    <row r="72" spans="1:16" x14ac:dyDescent="0.25">
      <c r="B72" s="3"/>
      <c r="C72" s="3"/>
      <c r="D72" s="3"/>
    </row>
    <row r="73" spans="1:16" x14ac:dyDescent="0.25">
      <c r="B73" s="3"/>
      <c r="C73" s="3"/>
      <c r="D73" s="3"/>
    </row>
    <row r="74" spans="1:16" x14ac:dyDescent="0.25">
      <c r="B74" s="3"/>
      <c r="C74" s="3"/>
      <c r="D74" s="3"/>
    </row>
    <row r="75" spans="1:16" x14ac:dyDescent="0.25">
      <c r="B75" s="3"/>
      <c r="C75" s="3"/>
      <c r="D75" s="3"/>
    </row>
    <row r="76" spans="1:16" x14ac:dyDescent="0.25">
      <c r="B76" s="3"/>
      <c r="C76" s="3"/>
      <c r="D76" s="3"/>
    </row>
    <row r="77" spans="1:16" x14ac:dyDescent="0.25">
      <c r="B77" s="3"/>
      <c r="C77" s="3"/>
      <c r="D77" s="3"/>
    </row>
    <row r="78" spans="1:16" x14ac:dyDescent="0.25">
      <c r="B78" s="3"/>
      <c r="C78" s="3"/>
      <c r="D78" s="3"/>
    </row>
    <row r="79" spans="1:16" x14ac:dyDescent="0.25">
      <c r="B79" s="3"/>
      <c r="C79" s="3"/>
      <c r="D79" s="3"/>
    </row>
    <row r="80" spans="1:16" x14ac:dyDescent="0.25">
      <c r="B80" s="3"/>
      <c r="C80" s="3"/>
      <c r="D80" s="3"/>
    </row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  <row r="835" s="3" customFormat="1" x14ac:dyDescent="0.25"/>
    <row r="836" s="3" customFormat="1" x14ac:dyDescent="0.25"/>
    <row r="837" s="3" customFormat="1" x14ac:dyDescent="0.25"/>
    <row r="838" s="3" customFormat="1" x14ac:dyDescent="0.25"/>
    <row r="839" s="3" customFormat="1" x14ac:dyDescent="0.25"/>
    <row r="840" s="3" customFormat="1" x14ac:dyDescent="0.25"/>
    <row r="841" s="3" customFormat="1" x14ac:dyDescent="0.25"/>
    <row r="842" s="3" customFormat="1" x14ac:dyDescent="0.25"/>
    <row r="843" s="3" customFormat="1" x14ac:dyDescent="0.25"/>
    <row r="844" s="3" customFormat="1" x14ac:dyDescent="0.25"/>
    <row r="845" s="3" customFormat="1" x14ac:dyDescent="0.25"/>
    <row r="846" s="3" customFormat="1" x14ac:dyDescent="0.25"/>
    <row r="847" s="3" customFormat="1" x14ac:dyDescent="0.25"/>
    <row r="848" s="3" customFormat="1" x14ac:dyDescent="0.25"/>
    <row r="849" s="3" customFormat="1" x14ac:dyDescent="0.25"/>
    <row r="850" s="3" customFormat="1" x14ac:dyDescent="0.25"/>
    <row r="851" s="3" customFormat="1" x14ac:dyDescent="0.25"/>
    <row r="852" s="3" customFormat="1" x14ac:dyDescent="0.25"/>
    <row r="853" s="3" customFormat="1" x14ac:dyDescent="0.25"/>
    <row r="854" s="3" customFormat="1" x14ac:dyDescent="0.25"/>
    <row r="855" s="3" customFormat="1" x14ac:dyDescent="0.25"/>
    <row r="856" s="3" customFormat="1" x14ac:dyDescent="0.25"/>
    <row r="857" s="3" customFormat="1" x14ac:dyDescent="0.25"/>
    <row r="858" s="3" customFormat="1" x14ac:dyDescent="0.25"/>
    <row r="859" s="3" customFormat="1" x14ac:dyDescent="0.25"/>
    <row r="860" s="3" customFormat="1" x14ac:dyDescent="0.25"/>
    <row r="861" s="3" customFormat="1" x14ac:dyDescent="0.25"/>
    <row r="862" s="3" customFormat="1" x14ac:dyDescent="0.25"/>
    <row r="863" s="3" customFormat="1" x14ac:dyDescent="0.25"/>
    <row r="864" s="3" customFormat="1" x14ac:dyDescent="0.25"/>
    <row r="865" s="3" customFormat="1" x14ac:dyDescent="0.25"/>
    <row r="866" s="3" customFormat="1" x14ac:dyDescent="0.25"/>
    <row r="867" s="3" customFormat="1" x14ac:dyDescent="0.25"/>
    <row r="868" s="3" customFormat="1" x14ac:dyDescent="0.25"/>
    <row r="869" s="3" customFormat="1" x14ac:dyDescent="0.25"/>
    <row r="870" s="3" customFormat="1" x14ac:dyDescent="0.25"/>
    <row r="871" s="3" customFormat="1" x14ac:dyDescent="0.25"/>
    <row r="872" s="3" customFormat="1" x14ac:dyDescent="0.25"/>
    <row r="873" s="3" customFormat="1" x14ac:dyDescent="0.25"/>
    <row r="874" s="3" customFormat="1" x14ac:dyDescent="0.25"/>
    <row r="875" s="3" customFormat="1" x14ac:dyDescent="0.25"/>
    <row r="876" s="3" customFormat="1" x14ac:dyDescent="0.25"/>
    <row r="877" s="3" customFormat="1" x14ac:dyDescent="0.25"/>
    <row r="878" s="3" customFormat="1" x14ac:dyDescent="0.25"/>
    <row r="879" s="3" customFormat="1" x14ac:dyDescent="0.25"/>
    <row r="880" s="3" customFormat="1" x14ac:dyDescent="0.25"/>
    <row r="881" s="3" customFormat="1" x14ac:dyDescent="0.25"/>
    <row r="882" s="3" customFormat="1" x14ac:dyDescent="0.25"/>
    <row r="883" s="3" customFormat="1" x14ac:dyDescent="0.25"/>
    <row r="884" s="3" customFormat="1" x14ac:dyDescent="0.25"/>
    <row r="885" s="3" customFormat="1" x14ac:dyDescent="0.25"/>
    <row r="886" s="3" customFormat="1" x14ac:dyDescent="0.25"/>
    <row r="887" s="3" customFormat="1" x14ac:dyDescent="0.25"/>
    <row r="888" s="3" customFormat="1" x14ac:dyDescent="0.25"/>
    <row r="889" s="3" customFormat="1" x14ac:dyDescent="0.25"/>
    <row r="890" s="3" customFormat="1" x14ac:dyDescent="0.25"/>
    <row r="891" s="3" customFormat="1" x14ac:dyDescent="0.25"/>
    <row r="892" s="3" customFormat="1" x14ac:dyDescent="0.25"/>
    <row r="893" s="3" customFormat="1" x14ac:dyDescent="0.25"/>
    <row r="894" s="3" customFormat="1" x14ac:dyDescent="0.25"/>
    <row r="895" s="3" customFormat="1" x14ac:dyDescent="0.25"/>
    <row r="896" s="3" customFormat="1" x14ac:dyDescent="0.25"/>
    <row r="897" s="3" customFormat="1" x14ac:dyDescent="0.25"/>
    <row r="898" s="3" customFormat="1" x14ac:dyDescent="0.25"/>
    <row r="899" s="3" customFormat="1" x14ac:dyDescent="0.25"/>
    <row r="900" s="3" customFormat="1" x14ac:dyDescent="0.25"/>
    <row r="901" s="3" customFormat="1" x14ac:dyDescent="0.25"/>
    <row r="902" s="3" customFormat="1" x14ac:dyDescent="0.25"/>
    <row r="903" s="3" customFormat="1" x14ac:dyDescent="0.25"/>
    <row r="904" s="3" customFormat="1" x14ac:dyDescent="0.25"/>
    <row r="905" s="3" customFormat="1" x14ac:dyDescent="0.25"/>
    <row r="906" s="3" customFormat="1" x14ac:dyDescent="0.25"/>
    <row r="907" s="3" customFormat="1" x14ac:dyDescent="0.25"/>
    <row r="908" s="3" customFormat="1" x14ac:dyDescent="0.25"/>
    <row r="909" s="3" customFormat="1" x14ac:dyDescent="0.25"/>
    <row r="910" s="3" customFormat="1" x14ac:dyDescent="0.25"/>
    <row r="911" s="3" customFormat="1" x14ac:dyDescent="0.25"/>
    <row r="912" s="3" customFormat="1" x14ac:dyDescent="0.25"/>
    <row r="913" s="3" customFormat="1" x14ac:dyDescent="0.25"/>
    <row r="914" s="3" customFormat="1" x14ac:dyDescent="0.25"/>
    <row r="915" s="3" customFormat="1" x14ac:dyDescent="0.25"/>
    <row r="916" s="3" customFormat="1" x14ac:dyDescent="0.25"/>
    <row r="917" s="3" customFormat="1" x14ac:dyDescent="0.25"/>
    <row r="918" s="3" customFormat="1" x14ac:dyDescent="0.25"/>
    <row r="919" s="3" customFormat="1" x14ac:dyDescent="0.25"/>
    <row r="920" s="3" customFormat="1" x14ac:dyDescent="0.25"/>
    <row r="921" s="3" customFormat="1" x14ac:dyDescent="0.25"/>
    <row r="922" s="3" customFormat="1" x14ac:dyDescent="0.25"/>
    <row r="923" s="3" customFormat="1" x14ac:dyDescent="0.25"/>
    <row r="924" s="3" customFormat="1" x14ac:dyDescent="0.25"/>
    <row r="925" s="3" customFormat="1" x14ac:dyDescent="0.25"/>
    <row r="926" s="3" customFormat="1" x14ac:dyDescent="0.25"/>
    <row r="927" s="3" customFormat="1" x14ac:dyDescent="0.25"/>
    <row r="928" s="3" customFormat="1" x14ac:dyDescent="0.25"/>
    <row r="929" s="3" customFormat="1" x14ac:dyDescent="0.25"/>
    <row r="930" s="3" customFormat="1" x14ac:dyDescent="0.25"/>
    <row r="931" s="3" customFormat="1" x14ac:dyDescent="0.25"/>
    <row r="932" s="3" customFormat="1" x14ac:dyDescent="0.25"/>
    <row r="933" s="3" customFormat="1" x14ac:dyDescent="0.25"/>
    <row r="934" s="3" customFormat="1" x14ac:dyDescent="0.25"/>
    <row r="935" s="3" customFormat="1" x14ac:dyDescent="0.25"/>
    <row r="936" s="3" customFormat="1" x14ac:dyDescent="0.25"/>
    <row r="937" s="3" customFormat="1" x14ac:dyDescent="0.25"/>
    <row r="938" s="3" customFormat="1" x14ac:dyDescent="0.25"/>
    <row r="939" s="3" customFormat="1" x14ac:dyDescent="0.25"/>
    <row r="940" s="3" customFormat="1" x14ac:dyDescent="0.25"/>
    <row r="941" s="3" customFormat="1" x14ac:dyDescent="0.25"/>
    <row r="942" s="3" customFormat="1" x14ac:dyDescent="0.25"/>
    <row r="943" s="3" customFormat="1" x14ac:dyDescent="0.25"/>
    <row r="944" s="3" customFormat="1" x14ac:dyDescent="0.25"/>
    <row r="945" s="3" customFormat="1" x14ac:dyDescent="0.25"/>
    <row r="946" s="3" customFormat="1" x14ac:dyDescent="0.25"/>
    <row r="947" s="3" customFormat="1" x14ac:dyDescent="0.25"/>
    <row r="948" s="3" customFormat="1" x14ac:dyDescent="0.25"/>
    <row r="949" s="3" customFormat="1" x14ac:dyDescent="0.25"/>
    <row r="950" s="3" customFormat="1" x14ac:dyDescent="0.25"/>
    <row r="951" s="3" customFormat="1" x14ac:dyDescent="0.25"/>
    <row r="952" s="3" customFormat="1" x14ac:dyDescent="0.25"/>
    <row r="953" s="3" customFormat="1" x14ac:dyDescent="0.25"/>
    <row r="954" s="3" customFormat="1" x14ac:dyDescent="0.25"/>
    <row r="955" s="3" customFormat="1" x14ac:dyDescent="0.25"/>
    <row r="956" s="3" customFormat="1" x14ac:dyDescent="0.25"/>
    <row r="957" s="3" customFormat="1" x14ac:dyDescent="0.25"/>
    <row r="958" s="3" customFormat="1" x14ac:dyDescent="0.25"/>
    <row r="959" s="3" customFormat="1" x14ac:dyDescent="0.25"/>
    <row r="960" s="3" customFormat="1" x14ac:dyDescent="0.25"/>
    <row r="961" s="3" customFormat="1" x14ac:dyDescent="0.25"/>
    <row r="962" s="3" customFormat="1" x14ac:dyDescent="0.25"/>
    <row r="963" s="3" customFormat="1" x14ac:dyDescent="0.25"/>
    <row r="964" s="3" customFormat="1" x14ac:dyDescent="0.25"/>
    <row r="965" s="3" customFormat="1" x14ac:dyDescent="0.25"/>
    <row r="966" s="3" customFormat="1" x14ac:dyDescent="0.25"/>
    <row r="967" s="3" customFormat="1" x14ac:dyDescent="0.25"/>
    <row r="968" s="3" customFormat="1" x14ac:dyDescent="0.25"/>
    <row r="969" s="3" customFormat="1" x14ac:dyDescent="0.25"/>
    <row r="970" s="3" customFormat="1" x14ac:dyDescent="0.25"/>
    <row r="971" s="3" customFormat="1" x14ac:dyDescent="0.25"/>
    <row r="972" s="3" customFormat="1" x14ac:dyDescent="0.25"/>
    <row r="973" s="3" customFormat="1" x14ac:dyDescent="0.25"/>
    <row r="974" s="3" customFormat="1" x14ac:dyDescent="0.25"/>
    <row r="975" s="3" customFormat="1" x14ac:dyDescent="0.25"/>
    <row r="976" s="3" customFormat="1" x14ac:dyDescent="0.25"/>
    <row r="977" s="3" customFormat="1" x14ac:dyDescent="0.25"/>
    <row r="978" s="3" customFormat="1" x14ac:dyDescent="0.25"/>
    <row r="979" s="3" customFormat="1" x14ac:dyDescent="0.25"/>
    <row r="980" s="3" customFormat="1" x14ac:dyDescent="0.25"/>
    <row r="981" s="3" customFormat="1" x14ac:dyDescent="0.25"/>
    <row r="982" s="3" customFormat="1" x14ac:dyDescent="0.25"/>
    <row r="983" s="3" customFormat="1" x14ac:dyDescent="0.25"/>
    <row r="984" s="3" customFormat="1" x14ac:dyDescent="0.25"/>
    <row r="985" s="3" customFormat="1" x14ac:dyDescent="0.25"/>
    <row r="986" s="3" customFormat="1" x14ac:dyDescent="0.25"/>
    <row r="987" s="3" customFormat="1" x14ac:dyDescent="0.25"/>
    <row r="988" s="3" customFormat="1" x14ac:dyDescent="0.25"/>
    <row r="989" s="3" customFormat="1" x14ac:dyDescent="0.25"/>
    <row r="990" s="3" customFormat="1" x14ac:dyDescent="0.25"/>
    <row r="991" s="3" customFormat="1" x14ac:dyDescent="0.25"/>
    <row r="992" s="3" customFormat="1" x14ac:dyDescent="0.25"/>
    <row r="993" s="3" customFormat="1" x14ac:dyDescent="0.25"/>
    <row r="994" s="3" customFormat="1" x14ac:dyDescent="0.25"/>
    <row r="995" s="3" customFormat="1" x14ac:dyDescent="0.25"/>
    <row r="996" s="3" customFormat="1" x14ac:dyDescent="0.25"/>
    <row r="997" s="3" customFormat="1" x14ac:dyDescent="0.25"/>
    <row r="998" s="3" customFormat="1" x14ac:dyDescent="0.25"/>
    <row r="999" s="3" customFormat="1" x14ac:dyDescent="0.25"/>
    <row r="1000" s="3" customFormat="1" x14ac:dyDescent="0.25"/>
    <row r="1001" s="3" customFormat="1" x14ac:dyDescent="0.25"/>
    <row r="1002" s="3" customFormat="1" x14ac:dyDescent="0.25"/>
    <row r="1003" s="3" customFormat="1" x14ac:dyDescent="0.25"/>
    <row r="1004" s="3" customFormat="1" x14ac:dyDescent="0.25"/>
    <row r="1005" s="3" customFormat="1" x14ac:dyDescent="0.25"/>
    <row r="1006" s="3" customFormat="1" x14ac:dyDescent="0.25"/>
    <row r="1007" s="3" customFormat="1" x14ac:dyDescent="0.25"/>
    <row r="1008" s="3" customFormat="1" x14ac:dyDescent="0.25"/>
    <row r="1009" s="3" customFormat="1" x14ac:dyDescent="0.25"/>
    <row r="1010" s="3" customFormat="1" x14ac:dyDescent="0.25"/>
    <row r="1011" s="3" customFormat="1" x14ac:dyDescent="0.25"/>
    <row r="1012" s="3" customFormat="1" x14ac:dyDescent="0.25"/>
    <row r="1013" s="3" customFormat="1" x14ac:dyDescent="0.25"/>
    <row r="1014" s="3" customFormat="1" x14ac:dyDescent="0.25"/>
    <row r="1015" s="3" customFormat="1" x14ac:dyDescent="0.25"/>
    <row r="1016" s="3" customFormat="1" x14ac:dyDescent="0.25"/>
    <row r="1017" s="3" customFormat="1" x14ac:dyDescent="0.25"/>
    <row r="1018" s="3" customFormat="1" x14ac:dyDescent="0.25"/>
    <row r="1019" s="3" customFormat="1" x14ac:dyDescent="0.25"/>
    <row r="1020" s="3" customFormat="1" x14ac:dyDescent="0.25"/>
    <row r="1021" s="3" customFormat="1" x14ac:dyDescent="0.25"/>
    <row r="1022" s="3" customFormat="1" x14ac:dyDescent="0.25"/>
    <row r="1023" s="3" customFormat="1" x14ac:dyDescent="0.25"/>
    <row r="1024" s="3" customFormat="1" x14ac:dyDescent="0.25"/>
    <row r="1025" s="3" customFormat="1" x14ac:dyDescent="0.25"/>
    <row r="1026" s="3" customFormat="1" x14ac:dyDescent="0.25"/>
    <row r="1027" s="3" customFormat="1" x14ac:dyDescent="0.25"/>
    <row r="1028" s="3" customFormat="1" x14ac:dyDescent="0.25"/>
    <row r="1029" s="3" customFormat="1" x14ac:dyDescent="0.25"/>
    <row r="1030" s="3" customFormat="1" x14ac:dyDescent="0.25"/>
    <row r="1031" s="3" customFormat="1" x14ac:dyDescent="0.25"/>
    <row r="1032" s="3" customFormat="1" x14ac:dyDescent="0.25"/>
    <row r="1033" s="3" customFormat="1" x14ac:dyDescent="0.25"/>
    <row r="1034" s="3" customFormat="1" x14ac:dyDescent="0.25"/>
    <row r="1035" s="3" customFormat="1" x14ac:dyDescent="0.25"/>
    <row r="1036" s="3" customFormat="1" x14ac:dyDescent="0.25"/>
    <row r="1037" s="3" customFormat="1" x14ac:dyDescent="0.25"/>
    <row r="1038" s="3" customFormat="1" x14ac:dyDescent="0.25"/>
    <row r="1039" s="3" customFormat="1" x14ac:dyDescent="0.25"/>
    <row r="1040" s="3" customFormat="1" x14ac:dyDescent="0.25"/>
    <row r="1041" s="3" customFormat="1" x14ac:dyDescent="0.25"/>
    <row r="1042" s="3" customFormat="1" x14ac:dyDescent="0.25"/>
    <row r="1043" s="3" customFormat="1" x14ac:dyDescent="0.25"/>
    <row r="1044" s="3" customFormat="1" x14ac:dyDescent="0.25"/>
    <row r="1045" s="3" customFormat="1" x14ac:dyDescent="0.25"/>
    <row r="1046" s="3" customFormat="1" x14ac:dyDescent="0.25"/>
    <row r="1047" s="3" customFormat="1" x14ac:dyDescent="0.25"/>
    <row r="1048" s="3" customFormat="1" x14ac:dyDescent="0.25"/>
    <row r="1049" s="3" customFormat="1" x14ac:dyDescent="0.25"/>
    <row r="1050" s="3" customFormat="1" x14ac:dyDescent="0.25"/>
    <row r="1051" s="3" customFormat="1" x14ac:dyDescent="0.25"/>
    <row r="1052" s="3" customFormat="1" x14ac:dyDescent="0.25"/>
    <row r="1053" s="3" customFormat="1" x14ac:dyDescent="0.25"/>
    <row r="1054" s="3" customFormat="1" x14ac:dyDescent="0.25"/>
    <row r="1055" s="3" customFormat="1" x14ac:dyDescent="0.25"/>
    <row r="1056" s="3" customFormat="1" x14ac:dyDescent="0.25"/>
    <row r="1057" s="3" customFormat="1" x14ac:dyDescent="0.25"/>
    <row r="1058" s="3" customFormat="1" x14ac:dyDescent="0.25"/>
    <row r="1059" s="3" customFormat="1" x14ac:dyDescent="0.25"/>
    <row r="1060" s="3" customFormat="1" x14ac:dyDescent="0.25"/>
    <row r="1061" s="3" customFormat="1" x14ac:dyDescent="0.25"/>
    <row r="1062" s="3" customFormat="1" x14ac:dyDescent="0.25"/>
    <row r="1063" s="3" customFormat="1" x14ac:dyDescent="0.25"/>
    <row r="1064" s="3" customFormat="1" x14ac:dyDescent="0.25"/>
    <row r="1065" s="3" customFormat="1" x14ac:dyDescent="0.25"/>
    <row r="1066" s="3" customFormat="1" x14ac:dyDescent="0.25"/>
    <row r="1067" s="3" customFormat="1" x14ac:dyDescent="0.25"/>
    <row r="1068" s="3" customFormat="1" x14ac:dyDescent="0.25"/>
    <row r="1069" s="3" customFormat="1" x14ac:dyDescent="0.25"/>
    <row r="1070" s="3" customFormat="1" x14ac:dyDescent="0.25"/>
    <row r="1071" s="3" customFormat="1" x14ac:dyDescent="0.25"/>
    <row r="1072" s="3" customFormat="1" x14ac:dyDescent="0.25"/>
    <row r="1073" s="3" customFormat="1" x14ac:dyDescent="0.25"/>
    <row r="1074" s="3" customFormat="1" x14ac:dyDescent="0.25"/>
    <row r="1075" s="3" customFormat="1" x14ac:dyDescent="0.25"/>
    <row r="1076" s="3" customFormat="1" x14ac:dyDescent="0.25"/>
    <row r="1077" s="3" customFormat="1" x14ac:dyDescent="0.25"/>
    <row r="1078" s="3" customFormat="1" x14ac:dyDescent="0.25"/>
    <row r="1079" s="3" customFormat="1" x14ac:dyDescent="0.25"/>
    <row r="1080" s="3" customFormat="1" x14ac:dyDescent="0.25"/>
    <row r="1081" s="3" customFormat="1" x14ac:dyDescent="0.25"/>
    <row r="1082" s="3" customFormat="1" x14ac:dyDescent="0.25"/>
    <row r="1083" s="3" customFormat="1" x14ac:dyDescent="0.25"/>
    <row r="1084" s="3" customFormat="1" x14ac:dyDescent="0.25"/>
    <row r="1085" s="3" customFormat="1" x14ac:dyDescent="0.25"/>
    <row r="1086" s="3" customFormat="1" x14ac:dyDescent="0.25"/>
    <row r="1087" s="3" customFormat="1" x14ac:dyDescent="0.25"/>
    <row r="1088" s="3" customFormat="1" x14ac:dyDescent="0.25"/>
    <row r="1089" s="3" customFormat="1" x14ac:dyDescent="0.25"/>
    <row r="1090" s="3" customFormat="1" x14ac:dyDescent="0.25"/>
    <row r="1091" s="3" customFormat="1" x14ac:dyDescent="0.25"/>
    <row r="1092" s="3" customFormat="1" x14ac:dyDescent="0.25"/>
    <row r="1093" s="3" customFormat="1" x14ac:dyDescent="0.25"/>
    <row r="1094" s="3" customFormat="1" x14ac:dyDescent="0.25"/>
    <row r="1095" s="3" customFormat="1" x14ac:dyDescent="0.25"/>
    <row r="1096" s="3" customFormat="1" x14ac:dyDescent="0.25"/>
    <row r="1097" s="3" customFormat="1" x14ac:dyDescent="0.25"/>
    <row r="1098" s="3" customFormat="1" x14ac:dyDescent="0.25"/>
    <row r="1099" s="3" customFormat="1" x14ac:dyDescent="0.25"/>
    <row r="1100" s="3" customFormat="1" x14ac:dyDescent="0.25"/>
    <row r="1101" s="3" customFormat="1" x14ac:dyDescent="0.25"/>
    <row r="1102" s="3" customFormat="1" x14ac:dyDescent="0.25"/>
    <row r="1103" s="3" customFormat="1" x14ac:dyDescent="0.25"/>
    <row r="1104" s="3" customFormat="1" x14ac:dyDescent="0.25"/>
    <row r="1105" s="3" customFormat="1" x14ac:dyDescent="0.25"/>
    <row r="1106" s="3" customFormat="1" x14ac:dyDescent="0.25"/>
    <row r="1107" s="3" customFormat="1" x14ac:dyDescent="0.25"/>
    <row r="1108" s="3" customFormat="1" x14ac:dyDescent="0.25"/>
    <row r="1109" s="3" customFormat="1" x14ac:dyDescent="0.25"/>
    <row r="1110" s="3" customFormat="1" x14ac:dyDescent="0.25"/>
    <row r="1111" s="3" customFormat="1" x14ac:dyDescent="0.25"/>
    <row r="1112" s="3" customFormat="1" x14ac:dyDescent="0.25"/>
    <row r="1113" s="3" customFormat="1" x14ac:dyDescent="0.25"/>
    <row r="1114" s="3" customFormat="1" x14ac:dyDescent="0.25"/>
    <row r="1115" s="3" customFormat="1" x14ac:dyDescent="0.25"/>
    <row r="1116" s="3" customFormat="1" x14ac:dyDescent="0.25"/>
    <row r="1117" s="3" customFormat="1" x14ac:dyDescent="0.25"/>
    <row r="1118" s="3" customFormat="1" x14ac:dyDescent="0.25"/>
    <row r="1119" s="3" customFormat="1" x14ac:dyDescent="0.25"/>
    <row r="1120" s="3" customFormat="1" x14ac:dyDescent="0.25"/>
    <row r="1121" s="3" customFormat="1" x14ac:dyDescent="0.25"/>
    <row r="1122" s="3" customFormat="1" x14ac:dyDescent="0.25"/>
    <row r="1123" s="3" customFormat="1" x14ac:dyDescent="0.25"/>
    <row r="1124" s="3" customFormat="1" x14ac:dyDescent="0.25"/>
    <row r="1125" s="3" customFormat="1" x14ac:dyDescent="0.25"/>
    <row r="1126" s="3" customFormat="1" x14ac:dyDescent="0.25"/>
    <row r="1127" s="3" customFormat="1" x14ac:dyDescent="0.25"/>
    <row r="1128" s="3" customFormat="1" x14ac:dyDescent="0.25"/>
    <row r="1129" s="3" customFormat="1" x14ac:dyDescent="0.25"/>
    <row r="1130" s="3" customFormat="1" x14ac:dyDescent="0.25"/>
    <row r="1131" s="3" customFormat="1" x14ac:dyDescent="0.25"/>
    <row r="1132" s="3" customFormat="1" x14ac:dyDescent="0.25"/>
    <row r="1133" s="3" customFormat="1" x14ac:dyDescent="0.25"/>
    <row r="1134" s="3" customFormat="1" x14ac:dyDescent="0.25"/>
    <row r="1135" s="3" customFormat="1" x14ac:dyDescent="0.25"/>
    <row r="1136" s="3" customFormat="1" x14ac:dyDescent="0.25"/>
    <row r="1137" s="3" customFormat="1" x14ac:dyDescent="0.25"/>
    <row r="1138" s="3" customFormat="1" x14ac:dyDescent="0.25"/>
    <row r="1139" s="3" customFormat="1" x14ac:dyDescent="0.25"/>
    <row r="1140" s="3" customFormat="1" x14ac:dyDescent="0.25"/>
    <row r="1141" s="3" customFormat="1" x14ac:dyDescent="0.25"/>
    <row r="1142" s="3" customFormat="1" x14ac:dyDescent="0.25"/>
    <row r="1143" s="3" customFormat="1" x14ac:dyDescent="0.25"/>
    <row r="1144" s="3" customFormat="1" x14ac:dyDescent="0.25"/>
    <row r="1145" s="3" customFormat="1" x14ac:dyDescent="0.25"/>
    <row r="1146" s="3" customFormat="1" x14ac:dyDescent="0.25"/>
    <row r="1147" s="3" customFormat="1" x14ac:dyDescent="0.25"/>
    <row r="1148" s="3" customFormat="1" x14ac:dyDescent="0.25"/>
    <row r="1149" s="3" customFormat="1" x14ac:dyDescent="0.25"/>
    <row r="1150" s="3" customFormat="1" x14ac:dyDescent="0.25"/>
    <row r="1151" s="3" customFormat="1" x14ac:dyDescent="0.25"/>
    <row r="1152" s="3" customFormat="1" x14ac:dyDescent="0.25"/>
    <row r="1153" s="3" customFormat="1" x14ac:dyDescent="0.25"/>
    <row r="1154" s="3" customFormat="1" x14ac:dyDescent="0.25"/>
    <row r="1155" s="3" customFormat="1" x14ac:dyDescent="0.25"/>
    <row r="1156" s="3" customFormat="1" x14ac:dyDescent="0.25"/>
    <row r="1157" s="3" customFormat="1" x14ac:dyDescent="0.25"/>
    <row r="1158" s="3" customFormat="1" x14ac:dyDescent="0.25"/>
    <row r="1159" s="3" customFormat="1" x14ac:dyDescent="0.25"/>
    <row r="1160" s="3" customFormat="1" x14ac:dyDescent="0.25"/>
    <row r="1161" s="3" customFormat="1" x14ac:dyDescent="0.25"/>
    <row r="1162" s="3" customFormat="1" x14ac:dyDescent="0.25"/>
    <row r="1163" s="3" customFormat="1" x14ac:dyDescent="0.25"/>
    <row r="1164" s="3" customFormat="1" x14ac:dyDescent="0.25"/>
    <row r="1165" s="3" customFormat="1" x14ac:dyDescent="0.25"/>
    <row r="1166" s="3" customFormat="1" x14ac:dyDescent="0.25"/>
    <row r="1167" s="3" customFormat="1" x14ac:dyDescent="0.25"/>
    <row r="1168" s="3" customFormat="1" x14ac:dyDescent="0.25"/>
    <row r="1169" s="3" customFormat="1" x14ac:dyDescent="0.25"/>
    <row r="1170" s="3" customFormat="1" x14ac:dyDescent="0.25"/>
    <row r="1171" s="3" customFormat="1" x14ac:dyDescent="0.25"/>
    <row r="1172" s="3" customFormat="1" x14ac:dyDescent="0.25"/>
    <row r="1173" s="3" customFormat="1" x14ac:dyDescent="0.25"/>
    <row r="1174" s="3" customFormat="1" x14ac:dyDescent="0.25"/>
    <row r="1175" s="3" customFormat="1" x14ac:dyDescent="0.25"/>
    <row r="1176" s="3" customFormat="1" x14ac:dyDescent="0.25"/>
    <row r="1177" s="3" customFormat="1" x14ac:dyDescent="0.25"/>
    <row r="1178" s="3" customFormat="1" x14ac:dyDescent="0.25"/>
    <row r="1179" s="3" customFormat="1" x14ac:dyDescent="0.25"/>
    <row r="1180" s="3" customFormat="1" x14ac:dyDescent="0.25"/>
    <row r="1181" s="3" customFormat="1" x14ac:dyDescent="0.25"/>
    <row r="1182" s="3" customFormat="1" x14ac:dyDescent="0.25"/>
    <row r="1183" s="3" customFormat="1" x14ac:dyDescent="0.25"/>
    <row r="1184" s="3" customFormat="1" x14ac:dyDescent="0.25"/>
    <row r="1185" s="3" customFormat="1" x14ac:dyDescent="0.25"/>
    <row r="1186" s="3" customFormat="1" x14ac:dyDescent="0.25"/>
    <row r="1187" s="3" customFormat="1" x14ac:dyDescent="0.25"/>
    <row r="1188" s="3" customFormat="1" x14ac:dyDescent="0.25"/>
    <row r="1189" s="3" customFormat="1" x14ac:dyDescent="0.25"/>
    <row r="1190" s="3" customFormat="1" x14ac:dyDescent="0.25"/>
    <row r="1191" s="3" customFormat="1" x14ac:dyDescent="0.25"/>
    <row r="1192" s="3" customFormat="1" x14ac:dyDescent="0.25"/>
    <row r="1193" s="3" customFormat="1" x14ac:dyDescent="0.25"/>
    <row r="1194" s="3" customFormat="1" x14ac:dyDescent="0.25"/>
    <row r="1195" s="3" customFormat="1" x14ac:dyDescent="0.25"/>
    <row r="1196" s="3" customFormat="1" x14ac:dyDescent="0.25"/>
    <row r="1197" s="3" customFormat="1" x14ac:dyDescent="0.25"/>
    <row r="1198" s="3" customFormat="1" x14ac:dyDescent="0.25"/>
    <row r="1199" s="3" customFormat="1" x14ac:dyDescent="0.25"/>
    <row r="1200" s="3" customFormat="1" x14ac:dyDescent="0.25"/>
    <row r="1201" s="3" customFormat="1" x14ac:dyDescent="0.25"/>
    <row r="1202" s="3" customFormat="1" x14ac:dyDescent="0.25"/>
    <row r="1203" s="3" customFormat="1" x14ac:dyDescent="0.25"/>
    <row r="1204" s="3" customFormat="1" x14ac:dyDescent="0.25"/>
    <row r="1205" s="3" customFormat="1" x14ac:dyDescent="0.25"/>
    <row r="1206" s="3" customFormat="1" x14ac:dyDescent="0.25"/>
    <row r="1207" s="3" customFormat="1" x14ac:dyDescent="0.25"/>
    <row r="1208" s="3" customFormat="1" x14ac:dyDescent="0.25"/>
    <row r="1209" s="3" customFormat="1" x14ac:dyDescent="0.25"/>
    <row r="1210" s="3" customFormat="1" x14ac:dyDescent="0.25"/>
    <row r="1211" s="3" customFormat="1" x14ac:dyDescent="0.25"/>
    <row r="1212" s="3" customFormat="1" x14ac:dyDescent="0.25"/>
    <row r="1213" s="3" customFormat="1" x14ac:dyDescent="0.25"/>
    <row r="1214" s="3" customFormat="1" x14ac:dyDescent="0.25"/>
    <row r="1215" s="3" customFormat="1" x14ac:dyDescent="0.25"/>
    <row r="1216" s="3" customFormat="1" x14ac:dyDescent="0.25"/>
    <row r="1217" s="3" customFormat="1" x14ac:dyDescent="0.25"/>
    <row r="1218" s="3" customFormat="1" x14ac:dyDescent="0.25"/>
    <row r="1219" s="3" customFormat="1" x14ac:dyDescent="0.25"/>
    <row r="1220" s="3" customFormat="1" x14ac:dyDescent="0.25"/>
    <row r="1221" s="3" customFormat="1" x14ac:dyDescent="0.25"/>
    <row r="1222" s="3" customFormat="1" x14ac:dyDescent="0.25"/>
    <row r="1223" s="3" customFormat="1" x14ac:dyDescent="0.25"/>
    <row r="1224" s="3" customFormat="1" x14ac:dyDescent="0.25"/>
    <row r="1225" s="3" customFormat="1" x14ac:dyDescent="0.25"/>
    <row r="1226" s="3" customFormat="1" x14ac:dyDescent="0.25"/>
    <row r="1227" s="3" customFormat="1" x14ac:dyDescent="0.25"/>
    <row r="1228" s="3" customFormat="1" x14ac:dyDescent="0.25"/>
    <row r="1229" s="3" customFormat="1" x14ac:dyDescent="0.25"/>
    <row r="1230" s="3" customFormat="1" x14ac:dyDescent="0.25"/>
    <row r="1231" s="3" customFormat="1" x14ac:dyDescent="0.25"/>
    <row r="1232" s="3" customFormat="1" x14ac:dyDescent="0.25"/>
    <row r="1233" s="3" customFormat="1" x14ac:dyDescent="0.25"/>
    <row r="1234" s="3" customFormat="1" x14ac:dyDescent="0.25"/>
    <row r="1235" s="3" customFormat="1" x14ac:dyDescent="0.25"/>
    <row r="1236" s="3" customFormat="1" x14ac:dyDescent="0.25"/>
    <row r="1237" s="3" customFormat="1" x14ac:dyDescent="0.25"/>
    <row r="1238" s="3" customFormat="1" x14ac:dyDescent="0.25"/>
    <row r="1239" s="3" customFormat="1" x14ac:dyDescent="0.25"/>
    <row r="1240" s="3" customFormat="1" x14ac:dyDescent="0.25"/>
    <row r="1241" s="3" customFormat="1" x14ac:dyDescent="0.25"/>
    <row r="1242" s="3" customFormat="1" x14ac:dyDescent="0.25"/>
    <row r="1243" s="3" customFormat="1" x14ac:dyDescent="0.25"/>
    <row r="1244" s="3" customFormat="1" x14ac:dyDescent="0.25"/>
    <row r="1245" s="3" customFormat="1" x14ac:dyDescent="0.25"/>
    <row r="1246" s="3" customFormat="1" x14ac:dyDescent="0.25"/>
    <row r="1247" s="3" customFormat="1" x14ac:dyDescent="0.25"/>
    <row r="1248" s="3" customFormat="1" x14ac:dyDescent="0.25"/>
    <row r="1249" s="3" customFormat="1" x14ac:dyDescent="0.25"/>
    <row r="1250" s="3" customFormat="1" x14ac:dyDescent="0.25"/>
    <row r="1251" s="3" customFormat="1" x14ac:dyDescent="0.25"/>
    <row r="1252" s="3" customFormat="1" x14ac:dyDescent="0.25"/>
    <row r="1253" s="3" customFormat="1" x14ac:dyDescent="0.25"/>
    <row r="1254" s="3" customFormat="1" x14ac:dyDescent="0.25"/>
    <row r="1255" s="3" customFormat="1" x14ac:dyDescent="0.25"/>
    <row r="1256" s="3" customFormat="1" x14ac:dyDescent="0.25"/>
    <row r="1257" s="3" customFormat="1" x14ac:dyDescent="0.25"/>
    <row r="1258" s="3" customFormat="1" x14ac:dyDescent="0.25"/>
    <row r="1259" s="3" customFormat="1" x14ac:dyDescent="0.25"/>
    <row r="1260" s="3" customFormat="1" x14ac:dyDescent="0.25"/>
    <row r="1261" s="3" customFormat="1" x14ac:dyDescent="0.25"/>
    <row r="1262" s="3" customFormat="1" x14ac:dyDescent="0.25"/>
    <row r="1263" s="3" customFormat="1" x14ac:dyDescent="0.25"/>
    <row r="1264" s="3" customFormat="1" x14ac:dyDescent="0.25"/>
    <row r="1265" s="3" customFormat="1" x14ac:dyDescent="0.25"/>
    <row r="1266" s="3" customFormat="1" x14ac:dyDescent="0.25"/>
    <row r="1267" s="3" customFormat="1" x14ac:dyDescent="0.25"/>
    <row r="1268" s="3" customFormat="1" x14ac:dyDescent="0.25"/>
    <row r="1269" s="3" customFormat="1" x14ac:dyDescent="0.25"/>
    <row r="1270" s="3" customFormat="1" x14ac:dyDescent="0.25"/>
    <row r="1271" s="3" customFormat="1" x14ac:dyDescent="0.25"/>
    <row r="1272" s="3" customFormat="1" x14ac:dyDescent="0.25"/>
    <row r="1273" s="3" customFormat="1" x14ac:dyDescent="0.25"/>
    <row r="1274" s="3" customFormat="1" x14ac:dyDescent="0.25"/>
    <row r="1275" s="3" customFormat="1" x14ac:dyDescent="0.25"/>
    <row r="1276" s="3" customFormat="1" x14ac:dyDescent="0.25"/>
    <row r="1277" s="3" customFormat="1" x14ac:dyDescent="0.25"/>
    <row r="1278" s="3" customFormat="1" x14ac:dyDescent="0.25"/>
    <row r="1279" s="3" customFormat="1" x14ac:dyDescent="0.25"/>
    <row r="1280" s="3" customFormat="1" x14ac:dyDescent="0.25"/>
    <row r="1281" s="3" customFormat="1" x14ac:dyDescent="0.25"/>
    <row r="1282" s="3" customFormat="1" x14ac:dyDescent="0.25"/>
    <row r="1283" s="3" customFormat="1" x14ac:dyDescent="0.25"/>
    <row r="1284" s="3" customFormat="1" x14ac:dyDescent="0.25"/>
    <row r="1285" s="3" customFormat="1" x14ac:dyDescent="0.25"/>
    <row r="1286" s="3" customFormat="1" x14ac:dyDescent="0.25"/>
    <row r="1287" s="3" customFormat="1" x14ac:dyDescent="0.25"/>
    <row r="1288" s="3" customFormat="1" x14ac:dyDescent="0.25"/>
    <row r="1289" s="3" customFormat="1" x14ac:dyDescent="0.25"/>
    <row r="1290" s="3" customFormat="1" x14ac:dyDescent="0.25"/>
    <row r="1291" s="3" customFormat="1" x14ac:dyDescent="0.25"/>
    <row r="1292" s="3" customFormat="1" x14ac:dyDescent="0.25"/>
    <row r="1293" s="3" customFormat="1" x14ac:dyDescent="0.25"/>
    <row r="1294" s="3" customFormat="1" x14ac:dyDescent="0.25"/>
    <row r="1295" s="3" customFormat="1" x14ac:dyDescent="0.25"/>
    <row r="1296" s="3" customFormat="1" x14ac:dyDescent="0.25"/>
    <row r="1297" s="3" customFormat="1" x14ac:dyDescent="0.25"/>
    <row r="1298" s="3" customFormat="1" x14ac:dyDescent="0.25"/>
    <row r="1299" s="3" customFormat="1" x14ac:dyDescent="0.25"/>
    <row r="1300" s="3" customFormat="1" x14ac:dyDescent="0.25"/>
    <row r="1301" s="3" customFormat="1" x14ac:dyDescent="0.25"/>
    <row r="1302" s="3" customFormat="1" x14ac:dyDescent="0.25"/>
    <row r="1303" s="3" customFormat="1" x14ac:dyDescent="0.25"/>
    <row r="1304" s="3" customFormat="1" x14ac:dyDescent="0.25"/>
    <row r="1305" s="3" customFormat="1" x14ac:dyDescent="0.25"/>
    <row r="1306" s="3" customFormat="1" x14ac:dyDescent="0.25"/>
    <row r="1307" s="3" customFormat="1" x14ac:dyDescent="0.25"/>
    <row r="1308" s="3" customFormat="1" x14ac:dyDescent="0.25"/>
    <row r="1309" s="3" customFormat="1" x14ac:dyDescent="0.25"/>
    <row r="1310" s="3" customFormat="1" x14ac:dyDescent="0.25"/>
    <row r="1311" s="3" customFormat="1" x14ac:dyDescent="0.25"/>
    <row r="1312" s="3" customFormat="1" x14ac:dyDescent="0.25"/>
    <row r="1313" s="3" customFormat="1" x14ac:dyDescent="0.25"/>
    <row r="1314" s="3" customFormat="1" x14ac:dyDescent="0.25"/>
    <row r="1315" s="3" customFormat="1" x14ac:dyDescent="0.25"/>
    <row r="1316" s="3" customFormat="1" x14ac:dyDescent="0.25"/>
    <row r="1317" s="3" customFormat="1" x14ac:dyDescent="0.25"/>
    <row r="1318" s="3" customFormat="1" x14ac:dyDescent="0.25"/>
    <row r="1319" s="3" customFormat="1" x14ac:dyDescent="0.25"/>
    <row r="1320" s="3" customFormat="1" x14ac:dyDescent="0.25"/>
    <row r="1321" s="3" customFormat="1" x14ac:dyDescent="0.25"/>
    <row r="1322" s="3" customFormat="1" x14ac:dyDescent="0.25"/>
    <row r="1323" s="3" customFormat="1" x14ac:dyDescent="0.25"/>
    <row r="1324" s="3" customFormat="1" x14ac:dyDescent="0.25"/>
    <row r="1325" s="3" customFormat="1" x14ac:dyDescent="0.25"/>
    <row r="1326" s="3" customFormat="1" x14ac:dyDescent="0.25"/>
    <row r="1327" s="3" customFormat="1" x14ac:dyDescent="0.25"/>
    <row r="1328" s="3" customFormat="1" x14ac:dyDescent="0.25"/>
    <row r="1329" s="3" customFormat="1" x14ac:dyDescent="0.25"/>
    <row r="1330" s="3" customFormat="1" x14ac:dyDescent="0.25"/>
    <row r="1331" s="3" customFormat="1" x14ac:dyDescent="0.25"/>
    <row r="1332" s="3" customFormat="1" x14ac:dyDescent="0.25"/>
    <row r="1333" s="3" customFormat="1" x14ac:dyDescent="0.25"/>
    <row r="1334" s="3" customFormat="1" x14ac:dyDescent="0.25"/>
    <row r="1335" s="3" customFormat="1" x14ac:dyDescent="0.25"/>
    <row r="1336" s="3" customFormat="1" x14ac:dyDescent="0.25"/>
    <row r="1337" s="3" customFormat="1" x14ac:dyDescent="0.25"/>
    <row r="1338" s="3" customFormat="1" x14ac:dyDescent="0.25"/>
    <row r="1339" s="3" customFormat="1" x14ac:dyDescent="0.25"/>
    <row r="1340" s="3" customFormat="1" x14ac:dyDescent="0.25"/>
    <row r="1341" s="3" customFormat="1" x14ac:dyDescent="0.25"/>
    <row r="1342" s="3" customFormat="1" x14ac:dyDescent="0.25"/>
    <row r="1343" s="3" customFormat="1" x14ac:dyDescent="0.25"/>
    <row r="1344" s="3" customFormat="1" x14ac:dyDescent="0.25"/>
    <row r="1345" s="3" customFormat="1" x14ac:dyDescent="0.25"/>
    <row r="1346" s="3" customFormat="1" x14ac:dyDescent="0.25"/>
    <row r="1347" s="3" customFormat="1" x14ac:dyDescent="0.25"/>
    <row r="1348" s="3" customFormat="1" x14ac:dyDescent="0.25"/>
    <row r="1349" s="3" customFormat="1" x14ac:dyDescent="0.25"/>
    <row r="1350" s="3" customFormat="1" x14ac:dyDescent="0.25"/>
    <row r="1351" s="3" customFormat="1" x14ac:dyDescent="0.25"/>
    <row r="1352" s="3" customFormat="1" x14ac:dyDescent="0.25"/>
    <row r="1353" s="3" customFormat="1" x14ac:dyDescent="0.25"/>
    <row r="1354" s="3" customFormat="1" x14ac:dyDescent="0.25"/>
    <row r="1355" s="3" customFormat="1" x14ac:dyDescent="0.25"/>
    <row r="1356" s="3" customFormat="1" x14ac:dyDescent="0.25"/>
    <row r="1357" s="3" customFormat="1" x14ac:dyDescent="0.25"/>
    <row r="1358" s="3" customFormat="1" x14ac:dyDescent="0.25"/>
    <row r="1359" s="3" customFormat="1" x14ac:dyDescent="0.25"/>
    <row r="1360" s="3" customFormat="1" x14ac:dyDescent="0.25"/>
    <row r="1361" s="3" customFormat="1" x14ac:dyDescent="0.25"/>
    <row r="1362" s="3" customFormat="1" x14ac:dyDescent="0.25"/>
    <row r="1363" s="3" customFormat="1" x14ac:dyDescent="0.25"/>
    <row r="1364" s="3" customFormat="1" x14ac:dyDescent="0.25"/>
    <row r="1365" s="3" customFormat="1" x14ac:dyDescent="0.25"/>
    <row r="1366" s="3" customFormat="1" x14ac:dyDescent="0.25"/>
    <row r="1367" s="3" customFormat="1" x14ac:dyDescent="0.25"/>
    <row r="1368" s="3" customFormat="1" x14ac:dyDescent="0.25"/>
    <row r="1369" s="3" customFormat="1" x14ac:dyDescent="0.25"/>
    <row r="1370" s="3" customFormat="1" x14ac:dyDescent="0.25"/>
    <row r="1371" s="3" customFormat="1" x14ac:dyDescent="0.25"/>
    <row r="1372" s="3" customFormat="1" x14ac:dyDescent="0.25"/>
    <row r="1373" s="3" customFormat="1" x14ac:dyDescent="0.25"/>
    <row r="1374" s="3" customFormat="1" x14ac:dyDescent="0.25"/>
    <row r="1375" s="3" customFormat="1" x14ac:dyDescent="0.25"/>
    <row r="1376" s="3" customFormat="1" x14ac:dyDescent="0.25"/>
    <row r="1377" s="3" customFormat="1" x14ac:dyDescent="0.25"/>
    <row r="1378" s="3" customFormat="1" x14ac:dyDescent="0.25"/>
    <row r="1379" s="3" customFormat="1" x14ac:dyDescent="0.25"/>
    <row r="1380" s="3" customFormat="1" x14ac:dyDescent="0.25"/>
    <row r="1381" s="3" customFormat="1" x14ac:dyDescent="0.25"/>
    <row r="1382" s="3" customFormat="1" x14ac:dyDescent="0.25"/>
    <row r="1383" s="3" customFormat="1" x14ac:dyDescent="0.25"/>
    <row r="1384" s="3" customFormat="1" x14ac:dyDescent="0.25"/>
    <row r="1385" s="3" customFormat="1" x14ac:dyDescent="0.25"/>
    <row r="1386" s="3" customFormat="1" x14ac:dyDescent="0.25"/>
    <row r="1387" s="3" customFormat="1" x14ac:dyDescent="0.25"/>
    <row r="1388" s="3" customFormat="1" x14ac:dyDescent="0.25"/>
    <row r="1389" s="3" customFormat="1" x14ac:dyDescent="0.25"/>
    <row r="1390" s="3" customFormat="1" x14ac:dyDescent="0.25"/>
    <row r="1391" s="3" customFormat="1" x14ac:dyDescent="0.25"/>
    <row r="1392" s="3" customFormat="1" x14ac:dyDescent="0.25"/>
    <row r="1393" s="3" customFormat="1" x14ac:dyDescent="0.25"/>
    <row r="1394" s="3" customFormat="1" x14ac:dyDescent="0.25"/>
    <row r="1395" s="3" customFormat="1" x14ac:dyDescent="0.25"/>
    <row r="1396" s="3" customFormat="1" x14ac:dyDescent="0.25"/>
    <row r="1397" s="3" customFormat="1" x14ac:dyDescent="0.25"/>
    <row r="1398" s="3" customFormat="1" x14ac:dyDescent="0.25"/>
    <row r="1399" s="3" customFormat="1" x14ac:dyDescent="0.25"/>
    <row r="1400" s="3" customFormat="1" x14ac:dyDescent="0.25"/>
    <row r="1401" s="3" customFormat="1" x14ac:dyDescent="0.25"/>
    <row r="1402" s="3" customFormat="1" x14ac:dyDescent="0.25"/>
    <row r="1403" s="3" customFormat="1" x14ac:dyDescent="0.25"/>
    <row r="1404" s="3" customFormat="1" x14ac:dyDescent="0.25"/>
    <row r="1405" s="3" customFormat="1" x14ac:dyDescent="0.25"/>
    <row r="1406" s="3" customFormat="1" x14ac:dyDescent="0.25"/>
    <row r="1407" s="3" customFormat="1" x14ac:dyDescent="0.25"/>
    <row r="1408" s="3" customFormat="1" x14ac:dyDescent="0.25"/>
    <row r="1409" s="3" customFormat="1" x14ac:dyDescent="0.25"/>
    <row r="1410" s="3" customFormat="1" x14ac:dyDescent="0.25"/>
    <row r="1411" s="3" customFormat="1" x14ac:dyDescent="0.25"/>
    <row r="1412" s="3" customFormat="1" x14ac:dyDescent="0.25"/>
    <row r="1413" s="3" customFormat="1" x14ac:dyDescent="0.25"/>
    <row r="1414" s="3" customFormat="1" x14ac:dyDescent="0.25"/>
    <row r="1415" s="3" customFormat="1" x14ac:dyDescent="0.25"/>
    <row r="1416" s="3" customFormat="1" x14ac:dyDescent="0.25"/>
    <row r="1417" s="3" customFormat="1" x14ac:dyDescent="0.25"/>
    <row r="1418" s="3" customFormat="1" x14ac:dyDescent="0.25"/>
    <row r="1419" s="3" customFormat="1" x14ac:dyDescent="0.25"/>
    <row r="1420" s="3" customFormat="1" x14ac:dyDescent="0.25"/>
    <row r="1421" s="3" customFormat="1" x14ac:dyDescent="0.25"/>
    <row r="1422" s="3" customFormat="1" x14ac:dyDescent="0.25"/>
    <row r="1423" s="3" customFormat="1" x14ac:dyDescent="0.25"/>
    <row r="1424" s="3" customFormat="1" x14ac:dyDescent="0.25"/>
    <row r="1425" s="3" customFormat="1" x14ac:dyDescent="0.25"/>
    <row r="1426" s="3" customFormat="1" x14ac:dyDescent="0.25"/>
    <row r="1427" s="3" customFormat="1" x14ac:dyDescent="0.25"/>
    <row r="1428" s="3" customFormat="1" x14ac:dyDescent="0.25"/>
    <row r="1429" s="3" customFormat="1" x14ac:dyDescent="0.25"/>
    <row r="1430" s="3" customFormat="1" x14ac:dyDescent="0.25"/>
    <row r="1431" s="3" customFormat="1" x14ac:dyDescent="0.25"/>
    <row r="1432" s="3" customFormat="1" x14ac:dyDescent="0.25"/>
    <row r="1433" s="3" customFormat="1" x14ac:dyDescent="0.25"/>
    <row r="1434" s="3" customFormat="1" x14ac:dyDescent="0.25"/>
    <row r="1435" s="3" customFormat="1" x14ac:dyDescent="0.25"/>
    <row r="1436" s="3" customFormat="1" x14ac:dyDescent="0.25"/>
    <row r="1437" s="3" customFormat="1" x14ac:dyDescent="0.25"/>
    <row r="1438" s="3" customFormat="1" x14ac:dyDescent="0.25"/>
    <row r="1439" s="3" customFormat="1" x14ac:dyDescent="0.25"/>
    <row r="1440" s="3" customFormat="1" x14ac:dyDescent="0.25"/>
    <row r="1441" s="3" customFormat="1" x14ac:dyDescent="0.25"/>
    <row r="1442" s="3" customFormat="1" x14ac:dyDescent="0.25"/>
    <row r="1443" s="3" customFormat="1" x14ac:dyDescent="0.25"/>
    <row r="1444" s="3" customFormat="1" x14ac:dyDescent="0.25"/>
    <row r="1445" s="3" customFormat="1" x14ac:dyDescent="0.25"/>
    <row r="1446" s="3" customFormat="1" x14ac:dyDescent="0.25"/>
    <row r="1447" s="3" customFormat="1" x14ac:dyDescent="0.25"/>
    <row r="1448" s="3" customFormat="1" x14ac:dyDescent="0.25"/>
    <row r="1449" s="3" customFormat="1" x14ac:dyDescent="0.25"/>
    <row r="1450" s="3" customFormat="1" x14ac:dyDescent="0.25"/>
    <row r="1451" s="3" customFormat="1" x14ac:dyDescent="0.25"/>
    <row r="1452" s="3" customFormat="1" x14ac:dyDescent="0.25"/>
    <row r="1453" s="3" customFormat="1" x14ac:dyDescent="0.25"/>
    <row r="1454" s="3" customFormat="1" x14ac:dyDescent="0.25"/>
    <row r="1455" s="3" customFormat="1" x14ac:dyDescent="0.25"/>
    <row r="1456" s="3" customFormat="1" x14ac:dyDescent="0.25"/>
    <row r="1457" s="3" customFormat="1" x14ac:dyDescent="0.25"/>
    <row r="1458" s="3" customFormat="1" x14ac:dyDescent="0.25"/>
    <row r="1459" s="3" customFormat="1" x14ac:dyDescent="0.25"/>
    <row r="1460" s="3" customFormat="1" x14ac:dyDescent="0.25"/>
    <row r="1461" s="3" customFormat="1" x14ac:dyDescent="0.25"/>
    <row r="1462" s="3" customFormat="1" x14ac:dyDescent="0.25"/>
    <row r="1463" s="3" customFormat="1" x14ac:dyDescent="0.25"/>
    <row r="1464" s="3" customFormat="1" x14ac:dyDescent="0.25"/>
    <row r="1465" s="3" customFormat="1" x14ac:dyDescent="0.25"/>
    <row r="1466" s="3" customFormat="1" x14ac:dyDescent="0.25"/>
    <row r="1467" s="3" customFormat="1" x14ac:dyDescent="0.25"/>
    <row r="1468" s="3" customFormat="1" x14ac:dyDescent="0.25"/>
    <row r="1469" s="3" customFormat="1" x14ac:dyDescent="0.25"/>
    <row r="1470" s="3" customFormat="1" x14ac:dyDescent="0.25"/>
    <row r="1471" s="3" customFormat="1" x14ac:dyDescent="0.25"/>
    <row r="1472" s="3" customFormat="1" x14ac:dyDescent="0.25"/>
    <row r="1473" s="3" customFormat="1" x14ac:dyDescent="0.25"/>
    <row r="1474" s="3" customFormat="1" x14ac:dyDescent="0.25"/>
    <row r="1475" s="3" customFormat="1" x14ac:dyDescent="0.25"/>
    <row r="1476" s="3" customFormat="1" x14ac:dyDescent="0.25"/>
    <row r="1477" s="3" customFormat="1" x14ac:dyDescent="0.25"/>
    <row r="1478" s="3" customFormat="1" x14ac:dyDescent="0.25"/>
    <row r="1479" s="3" customFormat="1" x14ac:dyDescent="0.25"/>
    <row r="1480" s="3" customFormat="1" x14ac:dyDescent="0.25"/>
    <row r="1481" s="3" customFormat="1" x14ac:dyDescent="0.25"/>
    <row r="1482" s="3" customFormat="1" x14ac:dyDescent="0.25"/>
    <row r="1483" s="3" customFormat="1" x14ac:dyDescent="0.25"/>
    <row r="1484" s="3" customFormat="1" x14ac:dyDescent="0.25"/>
    <row r="1485" s="3" customFormat="1" x14ac:dyDescent="0.25"/>
    <row r="1486" s="3" customFormat="1" x14ac:dyDescent="0.25"/>
    <row r="1487" s="3" customFormat="1" x14ac:dyDescent="0.25"/>
    <row r="1488" s="3" customFormat="1" x14ac:dyDescent="0.25"/>
    <row r="1489" s="3" customFormat="1" x14ac:dyDescent="0.25"/>
    <row r="1490" s="3" customFormat="1" x14ac:dyDescent="0.25"/>
    <row r="1491" s="3" customFormat="1" x14ac:dyDescent="0.25"/>
    <row r="1492" s="3" customFormat="1" x14ac:dyDescent="0.25"/>
    <row r="1493" s="3" customFormat="1" x14ac:dyDescent="0.25"/>
    <row r="1494" s="3" customFormat="1" x14ac:dyDescent="0.25"/>
    <row r="1495" s="3" customFormat="1" x14ac:dyDescent="0.25"/>
    <row r="1496" s="3" customFormat="1" x14ac:dyDescent="0.25"/>
    <row r="1497" s="3" customFormat="1" x14ac:dyDescent="0.25"/>
    <row r="1498" s="3" customFormat="1" x14ac:dyDescent="0.25"/>
    <row r="1499" s="3" customFormat="1" x14ac:dyDescent="0.25"/>
    <row r="1500" s="3" customFormat="1" x14ac:dyDescent="0.25"/>
    <row r="1501" s="3" customFormat="1" x14ac:dyDescent="0.25"/>
    <row r="1502" s="3" customFormat="1" x14ac:dyDescent="0.25"/>
    <row r="1503" s="3" customFormat="1" x14ac:dyDescent="0.25"/>
    <row r="1504" s="3" customFormat="1" x14ac:dyDescent="0.25"/>
    <row r="1505" s="3" customFormat="1" x14ac:dyDescent="0.25"/>
    <row r="1506" s="3" customFormat="1" x14ac:dyDescent="0.25"/>
    <row r="1507" s="3" customFormat="1" x14ac:dyDescent="0.25"/>
    <row r="1508" s="3" customFormat="1" x14ac:dyDescent="0.25"/>
    <row r="1509" s="3" customFormat="1" x14ac:dyDescent="0.25"/>
    <row r="1510" s="3" customFormat="1" x14ac:dyDescent="0.25"/>
    <row r="1511" s="3" customFormat="1" x14ac:dyDescent="0.25"/>
    <row r="1512" s="3" customFormat="1" x14ac:dyDescent="0.25"/>
    <row r="1513" s="3" customFormat="1" x14ac:dyDescent="0.25"/>
    <row r="1514" s="3" customFormat="1" x14ac:dyDescent="0.25"/>
    <row r="1515" s="3" customFormat="1" x14ac:dyDescent="0.25"/>
    <row r="1516" s="3" customFormat="1" x14ac:dyDescent="0.25"/>
    <row r="1517" s="3" customFormat="1" x14ac:dyDescent="0.25"/>
    <row r="1518" s="3" customFormat="1" x14ac:dyDescent="0.25"/>
    <row r="1519" s="3" customFormat="1" x14ac:dyDescent="0.25"/>
    <row r="1520" s="3" customFormat="1" x14ac:dyDescent="0.25"/>
    <row r="1521" s="3" customFormat="1" x14ac:dyDescent="0.25"/>
    <row r="1522" s="3" customFormat="1" x14ac:dyDescent="0.25"/>
    <row r="1523" s="3" customFormat="1" x14ac:dyDescent="0.25"/>
    <row r="1524" s="3" customFormat="1" x14ac:dyDescent="0.25"/>
    <row r="1525" s="3" customFormat="1" x14ac:dyDescent="0.25"/>
    <row r="1526" s="3" customFormat="1" x14ac:dyDescent="0.25"/>
    <row r="1527" s="3" customFormat="1" x14ac:dyDescent="0.25"/>
    <row r="1528" s="3" customFormat="1" x14ac:dyDescent="0.25"/>
    <row r="1529" s="3" customFormat="1" x14ac:dyDescent="0.25"/>
    <row r="1530" s="3" customFormat="1" x14ac:dyDescent="0.25"/>
    <row r="1531" s="3" customFormat="1" x14ac:dyDescent="0.25"/>
    <row r="1532" s="3" customFormat="1" x14ac:dyDescent="0.25"/>
    <row r="1533" s="3" customFormat="1" x14ac:dyDescent="0.25"/>
    <row r="1534" s="3" customFormat="1" x14ac:dyDescent="0.25"/>
    <row r="1535" s="3" customFormat="1" x14ac:dyDescent="0.25"/>
    <row r="1536" s="3" customFormat="1" x14ac:dyDescent="0.25"/>
    <row r="1537" s="3" customFormat="1" x14ac:dyDescent="0.25"/>
    <row r="1538" s="3" customFormat="1" x14ac:dyDescent="0.25"/>
    <row r="1539" s="3" customFormat="1" x14ac:dyDescent="0.25"/>
    <row r="1540" s="3" customFormat="1" x14ac:dyDescent="0.25"/>
    <row r="1541" s="3" customFormat="1" x14ac:dyDescent="0.25"/>
    <row r="1542" s="3" customFormat="1" x14ac:dyDescent="0.25"/>
    <row r="1543" s="3" customFormat="1" x14ac:dyDescent="0.25"/>
    <row r="1544" s="3" customFormat="1" x14ac:dyDescent="0.25"/>
    <row r="1545" s="3" customFormat="1" x14ac:dyDescent="0.25"/>
    <row r="1546" s="3" customFormat="1" x14ac:dyDescent="0.25"/>
    <row r="1547" s="3" customFormat="1" x14ac:dyDescent="0.25"/>
    <row r="1548" s="3" customFormat="1" x14ac:dyDescent="0.25"/>
    <row r="1549" s="3" customFormat="1" x14ac:dyDescent="0.25"/>
    <row r="1550" s="3" customFormat="1" x14ac:dyDescent="0.25"/>
    <row r="1551" s="3" customFormat="1" x14ac:dyDescent="0.25"/>
    <row r="1552" s="3" customFormat="1" x14ac:dyDescent="0.25"/>
    <row r="1553" s="3" customFormat="1" x14ac:dyDescent="0.25"/>
    <row r="1554" s="3" customFormat="1" x14ac:dyDescent="0.25"/>
    <row r="1555" s="3" customFormat="1" x14ac:dyDescent="0.25"/>
    <row r="1556" s="3" customFormat="1" x14ac:dyDescent="0.25"/>
    <row r="1557" s="3" customFormat="1" x14ac:dyDescent="0.25"/>
    <row r="1558" s="3" customFormat="1" x14ac:dyDescent="0.25"/>
    <row r="1559" s="3" customFormat="1" x14ac:dyDescent="0.25"/>
    <row r="1560" s="3" customFormat="1" x14ac:dyDescent="0.25"/>
    <row r="1561" s="3" customFormat="1" x14ac:dyDescent="0.25"/>
    <row r="1562" s="3" customFormat="1" x14ac:dyDescent="0.25"/>
    <row r="1563" s="3" customFormat="1" x14ac:dyDescent="0.25"/>
    <row r="1564" s="3" customFormat="1" x14ac:dyDescent="0.25"/>
    <row r="1565" s="3" customFormat="1" x14ac:dyDescent="0.25"/>
    <row r="1566" s="3" customFormat="1" x14ac:dyDescent="0.25"/>
    <row r="1567" s="3" customFormat="1" x14ac:dyDescent="0.25"/>
    <row r="1568" s="3" customFormat="1" x14ac:dyDescent="0.25"/>
    <row r="1569" s="3" customFormat="1" x14ac:dyDescent="0.25"/>
    <row r="1570" s="3" customFormat="1" x14ac:dyDescent="0.25"/>
    <row r="1571" s="3" customFormat="1" x14ac:dyDescent="0.25"/>
    <row r="1572" s="3" customFormat="1" x14ac:dyDescent="0.25"/>
    <row r="1573" s="3" customFormat="1" x14ac:dyDescent="0.25"/>
    <row r="1574" s="3" customFormat="1" x14ac:dyDescent="0.25"/>
    <row r="1575" s="3" customFormat="1" x14ac:dyDescent="0.25"/>
    <row r="1576" s="3" customFormat="1" x14ac:dyDescent="0.25"/>
    <row r="1577" s="3" customFormat="1" x14ac:dyDescent="0.25"/>
    <row r="1578" s="3" customFormat="1" x14ac:dyDescent="0.25"/>
    <row r="1579" s="3" customFormat="1" x14ac:dyDescent="0.25"/>
    <row r="1580" s="3" customFormat="1" x14ac:dyDescent="0.25"/>
    <row r="1581" s="3" customFormat="1" x14ac:dyDescent="0.25"/>
    <row r="1582" s="3" customFormat="1" x14ac:dyDescent="0.25"/>
    <row r="1583" s="3" customFormat="1" x14ac:dyDescent="0.25"/>
    <row r="1584" s="3" customFormat="1" x14ac:dyDescent="0.25"/>
    <row r="1585" s="3" customFormat="1" x14ac:dyDescent="0.25"/>
    <row r="1586" s="3" customFormat="1" x14ac:dyDescent="0.25"/>
    <row r="1587" s="3" customFormat="1" x14ac:dyDescent="0.25"/>
    <row r="1588" s="3" customFormat="1" x14ac:dyDescent="0.25"/>
    <row r="1589" s="3" customFormat="1" x14ac:dyDescent="0.25"/>
    <row r="1590" s="3" customFormat="1" x14ac:dyDescent="0.25"/>
    <row r="1591" s="3" customFormat="1" x14ac:dyDescent="0.25"/>
    <row r="1592" s="3" customFormat="1" x14ac:dyDescent="0.25"/>
    <row r="1593" s="3" customFormat="1" x14ac:dyDescent="0.25"/>
    <row r="1594" s="3" customFormat="1" x14ac:dyDescent="0.25"/>
    <row r="1595" s="3" customFormat="1" x14ac:dyDescent="0.25"/>
    <row r="1596" s="3" customFormat="1" x14ac:dyDescent="0.25"/>
    <row r="1597" s="3" customFormat="1" x14ac:dyDescent="0.25"/>
    <row r="1598" s="3" customFormat="1" x14ac:dyDescent="0.25"/>
    <row r="1599" s="3" customFormat="1" x14ac:dyDescent="0.25"/>
    <row r="1600" s="3" customFormat="1" x14ac:dyDescent="0.25"/>
    <row r="1601" s="3" customFormat="1" x14ac:dyDescent="0.25"/>
    <row r="1602" s="3" customFormat="1" x14ac:dyDescent="0.25"/>
    <row r="1603" s="3" customFormat="1" x14ac:dyDescent="0.25"/>
    <row r="1604" s="3" customFormat="1" x14ac:dyDescent="0.25"/>
    <row r="1605" s="3" customFormat="1" x14ac:dyDescent="0.25"/>
    <row r="1606" s="3" customFormat="1" x14ac:dyDescent="0.25"/>
    <row r="1607" s="3" customFormat="1" x14ac:dyDescent="0.25"/>
    <row r="1608" s="3" customFormat="1" x14ac:dyDescent="0.25"/>
    <row r="1609" s="3" customFormat="1" x14ac:dyDescent="0.25"/>
    <row r="1610" s="3" customFormat="1" x14ac:dyDescent="0.25"/>
    <row r="1611" s="3" customFormat="1" x14ac:dyDescent="0.25"/>
    <row r="1612" s="3" customFormat="1" x14ac:dyDescent="0.25"/>
    <row r="1613" s="3" customFormat="1" x14ac:dyDescent="0.25"/>
    <row r="1614" s="3" customFormat="1" x14ac:dyDescent="0.25"/>
    <row r="1615" s="3" customFormat="1" x14ac:dyDescent="0.25"/>
    <row r="1616" s="3" customFormat="1" x14ac:dyDescent="0.25"/>
    <row r="1617" s="3" customFormat="1" x14ac:dyDescent="0.25"/>
    <row r="1618" s="3" customFormat="1" x14ac:dyDescent="0.25"/>
    <row r="1619" s="3" customFormat="1" x14ac:dyDescent="0.25"/>
    <row r="1620" s="3" customFormat="1" x14ac:dyDescent="0.25"/>
    <row r="1621" s="3" customFormat="1" x14ac:dyDescent="0.25"/>
    <row r="1622" s="3" customFormat="1" x14ac:dyDescent="0.25"/>
    <row r="1623" s="3" customFormat="1" x14ac:dyDescent="0.25"/>
    <row r="1624" s="3" customFormat="1" x14ac:dyDescent="0.25"/>
    <row r="1625" s="3" customFormat="1" x14ac:dyDescent="0.25"/>
    <row r="1626" s="3" customFormat="1" x14ac:dyDescent="0.25"/>
    <row r="1627" s="3" customFormat="1" x14ac:dyDescent="0.25"/>
    <row r="1628" s="3" customFormat="1" x14ac:dyDescent="0.25"/>
    <row r="1629" s="3" customFormat="1" x14ac:dyDescent="0.25"/>
    <row r="1630" s="3" customFormat="1" x14ac:dyDescent="0.25"/>
    <row r="1631" s="3" customFormat="1" x14ac:dyDescent="0.25"/>
    <row r="1632" s="3" customFormat="1" x14ac:dyDescent="0.25"/>
    <row r="1633" s="3" customFormat="1" x14ac:dyDescent="0.25"/>
    <row r="1634" s="3" customFormat="1" x14ac:dyDescent="0.25"/>
    <row r="1635" s="3" customFormat="1" x14ac:dyDescent="0.25"/>
    <row r="1636" s="3" customFormat="1" x14ac:dyDescent="0.25"/>
    <row r="1637" s="3" customFormat="1" x14ac:dyDescent="0.25"/>
    <row r="1638" s="3" customFormat="1" x14ac:dyDescent="0.25"/>
    <row r="1639" s="3" customFormat="1" x14ac:dyDescent="0.25"/>
    <row r="1640" s="3" customFormat="1" x14ac:dyDescent="0.25"/>
    <row r="1641" s="3" customFormat="1" x14ac:dyDescent="0.25"/>
    <row r="1642" s="3" customFormat="1" x14ac:dyDescent="0.25"/>
    <row r="1643" s="3" customFormat="1" x14ac:dyDescent="0.25"/>
    <row r="1644" s="3" customFormat="1" x14ac:dyDescent="0.25"/>
    <row r="1645" s="3" customFormat="1" x14ac:dyDescent="0.25"/>
    <row r="1646" s="3" customFormat="1" x14ac:dyDescent="0.25"/>
    <row r="1647" s="3" customFormat="1" x14ac:dyDescent="0.25"/>
    <row r="1648" s="3" customFormat="1" x14ac:dyDescent="0.25"/>
    <row r="1649" s="3" customFormat="1" x14ac:dyDescent="0.25"/>
    <row r="1650" s="3" customFormat="1" x14ac:dyDescent="0.25"/>
    <row r="1651" s="3" customFormat="1" x14ac:dyDescent="0.25"/>
    <row r="1652" s="3" customFormat="1" x14ac:dyDescent="0.25"/>
    <row r="1653" s="3" customFormat="1" x14ac:dyDescent="0.25"/>
    <row r="1654" s="3" customFormat="1" x14ac:dyDescent="0.25"/>
    <row r="1655" s="3" customFormat="1" x14ac:dyDescent="0.25"/>
    <row r="1656" s="3" customFormat="1" x14ac:dyDescent="0.25"/>
    <row r="1657" s="3" customFormat="1" x14ac:dyDescent="0.25"/>
    <row r="1658" s="3" customFormat="1" x14ac:dyDescent="0.25"/>
    <row r="1659" s="3" customFormat="1" x14ac:dyDescent="0.25"/>
    <row r="1660" s="3" customFormat="1" x14ac:dyDescent="0.25"/>
    <row r="1661" s="3" customFormat="1" x14ac:dyDescent="0.25"/>
    <row r="1662" s="3" customFormat="1" x14ac:dyDescent="0.25"/>
    <row r="1663" s="3" customFormat="1" x14ac:dyDescent="0.25"/>
    <row r="1664" s="3" customFormat="1" x14ac:dyDescent="0.25"/>
    <row r="1665" s="3" customFormat="1" x14ac:dyDescent="0.25"/>
    <row r="1666" s="3" customFormat="1" x14ac:dyDescent="0.25"/>
    <row r="1667" s="3" customFormat="1" x14ac:dyDescent="0.25"/>
    <row r="1668" s="3" customFormat="1" x14ac:dyDescent="0.25"/>
    <row r="1669" s="3" customFormat="1" x14ac:dyDescent="0.25"/>
    <row r="1670" s="3" customFormat="1" x14ac:dyDescent="0.25"/>
    <row r="1671" s="3" customFormat="1" x14ac:dyDescent="0.25"/>
    <row r="1672" s="3" customFormat="1" x14ac:dyDescent="0.25"/>
    <row r="1673" s="3" customFormat="1" x14ac:dyDescent="0.25"/>
    <row r="1674" s="3" customFormat="1" x14ac:dyDescent="0.25"/>
    <row r="1675" s="3" customFormat="1" x14ac:dyDescent="0.25"/>
    <row r="1676" s="3" customFormat="1" x14ac:dyDescent="0.25"/>
    <row r="1677" s="3" customFormat="1" x14ac:dyDescent="0.25"/>
    <row r="1678" s="3" customFormat="1" x14ac:dyDescent="0.25"/>
    <row r="1679" s="3" customFormat="1" x14ac:dyDescent="0.25"/>
    <row r="1680" s="3" customFormat="1" x14ac:dyDescent="0.25"/>
    <row r="1681" s="3" customFormat="1" x14ac:dyDescent="0.25"/>
    <row r="1682" s="3" customFormat="1" x14ac:dyDescent="0.25"/>
    <row r="1683" s="3" customFormat="1" x14ac:dyDescent="0.25"/>
    <row r="1684" s="3" customFormat="1" x14ac:dyDescent="0.25"/>
    <row r="1685" s="3" customFormat="1" x14ac:dyDescent="0.25"/>
    <row r="1686" s="3" customFormat="1" x14ac:dyDescent="0.25"/>
    <row r="1687" s="3" customFormat="1" x14ac:dyDescent="0.25"/>
    <row r="1688" s="3" customFormat="1" x14ac:dyDescent="0.25"/>
    <row r="1689" s="3" customFormat="1" x14ac:dyDescent="0.25"/>
    <row r="1690" s="3" customFormat="1" x14ac:dyDescent="0.25"/>
    <row r="1691" s="3" customFormat="1" x14ac:dyDescent="0.25"/>
    <row r="1692" s="3" customFormat="1" x14ac:dyDescent="0.25"/>
    <row r="1693" s="3" customFormat="1" x14ac:dyDescent="0.25"/>
    <row r="1694" s="3" customFormat="1" x14ac:dyDescent="0.25"/>
    <row r="1695" s="3" customFormat="1" x14ac:dyDescent="0.25"/>
    <row r="1696" s="3" customFormat="1" x14ac:dyDescent="0.25"/>
    <row r="1697" s="3" customFormat="1" x14ac:dyDescent="0.25"/>
    <row r="1698" s="3" customFormat="1" x14ac:dyDescent="0.25"/>
    <row r="1699" s="3" customFormat="1" x14ac:dyDescent="0.25"/>
    <row r="1700" s="3" customFormat="1" x14ac:dyDescent="0.25"/>
    <row r="1701" s="3" customFormat="1" x14ac:dyDescent="0.25"/>
    <row r="1702" s="3" customFormat="1" x14ac:dyDescent="0.25"/>
    <row r="1703" s="3" customFormat="1" x14ac:dyDescent="0.25"/>
    <row r="1704" s="3" customFormat="1" x14ac:dyDescent="0.25"/>
    <row r="1705" s="3" customFormat="1" x14ac:dyDescent="0.25"/>
    <row r="1706" s="3" customFormat="1" x14ac:dyDescent="0.25"/>
    <row r="1707" s="3" customFormat="1" x14ac:dyDescent="0.25"/>
    <row r="1708" s="3" customFormat="1" x14ac:dyDescent="0.25"/>
    <row r="1709" s="3" customFormat="1" x14ac:dyDescent="0.25"/>
    <row r="1710" s="3" customFormat="1" x14ac:dyDescent="0.25"/>
    <row r="1711" s="3" customFormat="1" x14ac:dyDescent="0.25"/>
    <row r="1712" s="3" customFormat="1" x14ac:dyDescent="0.25"/>
    <row r="1713" s="3" customFormat="1" x14ac:dyDescent="0.25"/>
    <row r="1714" s="3" customFormat="1" x14ac:dyDescent="0.25"/>
    <row r="1715" s="3" customFormat="1" x14ac:dyDescent="0.25"/>
    <row r="1716" s="3" customFormat="1" x14ac:dyDescent="0.25"/>
    <row r="1717" s="3" customFormat="1" x14ac:dyDescent="0.25"/>
    <row r="1718" s="3" customFormat="1" x14ac:dyDescent="0.25"/>
    <row r="1719" s="3" customFormat="1" x14ac:dyDescent="0.25"/>
    <row r="1720" s="3" customFormat="1" x14ac:dyDescent="0.25"/>
    <row r="1721" s="3" customFormat="1" x14ac:dyDescent="0.25"/>
    <row r="1722" s="3" customFormat="1" x14ac:dyDescent="0.25"/>
    <row r="1723" s="3" customFormat="1" x14ac:dyDescent="0.25"/>
    <row r="1724" s="3" customFormat="1" x14ac:dyDescent="0.25"/>
    <row r="1725" s="3" customFormat="1" x14ac:dyDescent="0.25"/>
    <row r="1726" s="3" customFormat="1" x14ac:dyDescent="0.25"/>
    <row r="1727" s="3" customFormat="1" x14ac:dyDescent="0.25"/>
    <row r="1728" s="3" customFormat="1" x14ac:dyDescent="0.25"/>
    <row r="1729" s="3" customFormat="1" x14ac:dyDescent="0.25"/>
    <row r="1730" s="3" customFormat="1" x14ac:dyDescent="0.25"/>
    <row r="1731" s="3" customFormat="1" x14ac:dyDescent="0.25"/>
    <row r="1732" s="3" customFormat="1" x14ac:dyDescent="0.25"/>
    <row r="1733" s="3" customFormat="1" x14ac:dyDescent="0.25"/>
    <row r="1734" s="3" customFormat="1" x14ac:dyDescent="0.25"/>
    <row r="1735" s="3" customFormat="1" x14ac:dyDescent="0.25"/>
    <row r="1736" s="3" customFormat="1" x14ac:dyDescent="0.25"/>
    <row r="1737" s="3" customFormat="1" x14ac:dyDescent="0.25"/>
    <row r="1738" s="3" customFormat="1" x14ac:dyDescent="0.25"/>
    <row r="1739" s="3" customFormat="1" x14ac:dyDescent="0.25"/>
    <row r="1740" s="3" customFormat="1" x14ac:dyDescent="0.25"/>
    <row r="1741" s="3" customFormat="1" x14ac:dyDescent="0.25"/>
    <row r="1742" s="3" customFormat="1" x14ac:dyDescent="0.25"/>
    <row r="1743" s="3" customFormat="1" x14ac:dyDescent="0.25"/>
    <row r="1744" s="3" customFormat="1" x14ac:dyDescent="0.25"/>
    <row r="1745" s="3" customFormat="1" x14ac:dyDescent="0.25"/>
    <row r="1746" s="3" customFormat="1" x14ac:dyDescent="0.25"/>
    <row r="1747" s="3" customFormat="1" x14ac:dyDescent="0.25"/>
    <row r="1748" s="3" customFormat="1" x14ac:dyDescent="0.25"/>
    <row r="1749" s="3" customFormat="1" x14ac:dyDescent="0.25"/>
    <row r="1750" s="3" customFormat="1" x14ac:dyDescent="0.25"/>
    <row r="1751" s="3" customFormat="1" x14ac:dyDescent="0.25"/>
    <row r="1752" s="3" customFormat="1" x14ac:dyDescent="0.25"/>
    <row r="1753" s="3" customFormat="1" x14ac:dyDescent="0.25"/>
    <row r="1754" s="3" customFormat="1" x14ac:dyDescent="0.25"/>
    <row r="1755" s="3" customFormat="1" x14ac:dyDescent="0.25"/>
    <row r="1756" s="3" customFormat="1" x14ac:dyDescent="0.25"/>
    <row r="1757" s="3" customFormat="1" x14ac:dyDescent="0.25"/>
    <row r="1758" s="3" customFormat="1" x14ac:dyDescent="0.25"/>
    <row r="1759" s="3" customFormat="1" x14ac:dyDescent="0.25"/>
    <row r="1760" s="3" customFormat="1" x14ac:dyDescent="0.25"/>
    <row r="1761" s="3" customFormat="1" x14ac:dyDescent="0.25"/>
    <row r="1762" s="3" customFormat="1" x14ac:dyDescent="0.25"/>
    <row r="1763" s="3" customFormat="1" x14ac:dyDescent="0.25"/>
    <row r="1764" s="3" customFormat="1" x14ac:dyDescent="0.25"/>
    <row r="1765" s="3" customFormat="1" x14ac:dyDescent="0.25"/>
    <row r="1766" s="3" customFormat="1" x14ac:dyDescent="0.25"/>
    <row r="1767" s="3" customFormat="1" x14ac:dyDescent="0.25"/>
    <row r="1768" s="3" customFormat="1" x14ac:dyDescent="0.25"/>
    <row r="1769" s="3" customFormat="1" x14ac:dyDescent="0.25"/>
    <row r="1770" s="3" customFormat="1" x14ac:dyDescent="0.25"/>
    <row r="1771" s="3" customFormat="1" x14ac:dyDescent="0.25"/>
    <row r="1772" s="3" customFormat="1" x14ac:dyDescent="0.25"/>
    <row r="1773" s="3" customFormat="1" x14ac:dyDescent="0.25"/>
    <row r="1774" s="3" customFormat="1" x14ac:dyDescent="0.25"/>
    <row r="1775" s="3" customFormat="1" x14ac:dyDescent="0.25"/>
    <row r="1776" s="3" customFormat="1" x14ac:dyDescent="0.25"/>
    <row r="1777" s="3" customFormat="1" x14ac:dyDescent="0.25"/>
    <row r="1778" s="3" customFormat="1" x14ac:dyDescent="0.25"/>
    <row r="1779" s="3" customFormat="1" x14ac:dyDescent="0.25"/>
    <row r="1780" s="3" customFormat="1" x14ac:dyDescent="0.25"/>
    <row r="1781" s="3" customFormat="1" x14ac:dyDescent="0.25"/>
    <row r="1782" s="3" customFormat="1" x14ac:dyDescent="0.25"/>
    <row r="1783" s="3" customFormat="1" x14ac:dyDescent="0.25"/>
    <row r="1784" s="3" customFormat="1" x14ac:dyDescent="0.25"/>
    <row r="1785" s="3" customFormat="1" x14ac:dyDescent="0.25"/>
    <row r="1786" s="3" customFormat="1" x14ac:dyDescent="0.25"/>
    <row r="1787" s="3" customFormat="1" x14ac:dyDescent="0.25"/>
    <row r="1788" s="3" customFormat="1" x14ac:dyDescent="0.25"/>
    <row r="1789" s="3" customFormat="1" x14ac:dyDescent="0.25"/>
    <row r="1790" s="3" customFormat="1" x14ac:dyDescent="0.25"/>
    <row r="1791" s="3" customFormat="1" x14ac:dyDescent="0.25"/>
    <row r="1792" s="3" customFormat="1" x14ac:dyDescent="0.25"/>
    <row r="1793" s="3" customFormat="1" x14ac:dyDescent="0.25"/>
    <row r="1794" s="3" customFormat="1" x14ac:dyDescent="0.25"/>
    <row r="1795" s="3" customFormat="1" x14ac:dyDescent="0.25"/>
    <row r="1796" s="3" customFormat="1" x14ac:dyDescent="0.25"/>
    <row r="1797" s="3" customFormat="1" x14ac:dyDescent="0.25"/>
    <row r="1798" s="3" customFormat="1" x14ac:dyDescent="0.25"/>
    <row r="1799" s="3" customFormat="1" x14ac:dyDescent="0.25"/>
    <row r="1800" s="3" customFormat="1" x14ac:dyDescent="0.25"/>
    <row r="1801" s="3" customFormat="1" x14ac:dyDescent="0.25"/>
    <row r="1802" s="3" customFormat="1" x14ac:dyDescent="0.25"/>
    <row r="1803" s="3" customFormat="1" x14ac:dyDescent="0.25"/>
    <row r="1804" s="3" customFormat="1" x14ac:dyDescent="0.25"/>
    <row r="1805" s="3" customFormat="1" x14ac:dyDescent="0.25"/>
    <row r="1806" s="3" customFormat="1" x14ac:dyDescent="0.25"/>
    <row r="1807" s="3" customFormat="1" x14ac:dyDescent="0.25"/>
    <row r="1808" s="3" customFormat="1" x14ac:dyDescent="0.25"/>
    <row r="1809" s="3" customFormat="1" x14ac:dyDescent="0.25"/>
    <row r="1810" s="3" customFormat="1" x14ac:dyDescent="0.25"/>
    <row r="1811" s="3" customFormat="1" x14ac:dyDescent="0.25"/>
    <row r="1812" s="3" customFormat="1" x14ac:dyDescent="0.25"/>
    <row r="1813" s="3" customFormat="1" x14ac:dyDescent="0.25"/>
    <row r="1814" s="3" customFormat="1" x14ac:dyDescent="0.25"/>
    <row r="1815" s="3" customFormat="1" x14ac:dyDescent="0.25"/>
    <row r="1816" s="3" customFormat="1" x14ac:dyDescent="0.25"/>
    <row r="1817" s="3" customFormat="1" x14ac:dyDescent="0.25"/>
    <row r="1818" s="3" customFormat="1" x14ac:dyDescent="0.25"/>
    <row r="1819" s="3" customFormat="1" x14ac:dyDescent="0.25"/>
    <row r="1820" s="3" customFormat="1" x14ac:dyDescent="0.25"/>
    <row r="1821" s="3" customFormat="1" x14ac:dyDescent="0.25"/>
    <row r="1822" s="3" customFormat="1" x14ac:dyDescent="0.25"/>
    <row r="1823" s="3" customFormat="1" x14ac:dyDescent="0.25"/>
    <row r="1824" s="3" customFormat="1" x14ac:dyDescent="0.25"/>
    <row r="1825" s="3" customFormat="1" x14ac:dyDescent="0.25"/>
    <row r="1826" s="3" customFormat="1" x14ac:dyDescent="0.25"/>
    <row r="1827" s="3" customFormat="1" x14ac:dyDescent="0.25"/>
    <row r="1828" s="3" customFormat="1" x14ac:dyDescent="0.25"/>
    <row r="1829" s="3" customFormat="1" x14ac:dyDescent="0.25"/>
    <row r="1830" s="3" customFormat="1" x14ac:dyDescent="0.25"/>
    <row r="1831" s="3" customFormat="1" x14ac:dyDescent="0.25"/>
    <row r="1832" s="3" customFormat="1" x14ac:dyDescent="0.25"/>
    <row r="1833" s="3" customFormat="1" x14ac:dyDescent="0.25"/>
    <row r="1834" s="3" customFormat="1" x14ac:dyDescent="0.25"/>
    <row r="1835" s="3" customFormat="1" x14ac:dyDescent="0.25"/>
    <row r="1836" s="3" customFormat="1" x14ac:dyDescent="0.25"/>
    <row r="1837" s="3" customFormat="1" x14ac:dyDescent="0.25"/>
    <row r="1838" s="3" customFormat="1" x14ac:dyDescent="0.25"/>
    <row r="1839" s="3" customFormat="1" x14ac:dyDescent="0.25"/>
    <row r="1840" s="3" customFormat="1" x14ac:dyDescent="0.25"/>
    <row r="1841" s="3" customFormat="1" x14ac:dyDescent="0.25"/>
    <row r="1842" s="3" customFormat="1" x14ac:dyDescent="0.25"/>
    <row r="1843" s="3" customFormat="1" x14ac:dyDescent="0.25"/>
    <row r="1844" s="3" customFormat="1" x14ac:dyDescent="0.25"/>
    <row r="1845" s="3" customFormat="1" x14ac:dyDescent="0.25"/>
    <row r="1846" s="3" customFormat="1" x14ac:dyDescent="0.25"/>
    <row r="1847" s="3" customFormat="1" x14ac:dyDescent="0.25"/>
    <row r="1848" s="3" customFormat="1" x14ac:dyDescent="0.25"/>
    <row r="1849" s="3" customFormat="1" x14ac:dyDescent="0.25"/>
    <row r="1850" s="3" customFormat="1" x14ac:dyDescent="0.25"/>
    <row r="1851" s="3" customFormat="1" x14ac:dyDescent="0.25"/>
    <row r="1852" s="3" customFormat="1" x14ac:dyDescent="0.25"/>
    <row r="1853" s="3" customFormat="1" x14ac:dyDescent="0.25"/>
    <row r="1854" s="3" customFormat="1" x14ac:dyDescent="0.25"/>
    <row r="1855" s="3" customFormat="1" x14ac:dyDescent="0.25"/>
    <row r="1856" s="3" customFormat="1" x14ac:dyDescent="0.25"/>
    <row r="1857" s="3" customFormat="1" x14ac:dyDescent="0.25"/>
    <row r="1858" s="3" customFormat="1" x14ac:dyDescent="0.25"/>
    <row r="1859" s="3" customFormat="1" x14ac:dyDescent="0.25"/>
    <row r="1860" s="3" customFormat="1" x14ac:dyDescent="0.25"/>
    <row r="1861" s="3" customFormat="1" x14ac:dyDescent="0.25"/>
    <row r="1862" s="3" customFormat="1" x14ac:dyDescent="0.25"/>
    <row r="1863" s="3" customFormat="1" x14ac:dyDescent="0.25"/>
    <row r="1864" s="3" customFormat="1" x14ac:dyDescent="0.25"/>
    <row r="1865" s="3" customFormat="1" x14ac:dyDescent="0.25"/>
    <row r="1866" s="3" customFormat="1" x14ac:dyDescent="0.25"/>
    <row r="1867" s="3" customFormat="1" x14ac:dyDescent="0.25"/>
    <row r="1868" s="3" customFormat="1" x14ac:dyDescent="0.25"/>
    <row r="1869" s="3" customFormat="1" x14ac:dyDescent="0.25"/>
    <row r="1870" s="3" customFormat="1" x14ac:dyDescent="0.25"/>
    <row r="1871" s="3" customFormat="1" x14ac:dyDescent="0.25"/>
    <row r="1872" s="3" customFormat="1" x14ac:dyDescent="0.25"/>
    <row r="1873" s="3" customFormat="1" x14ac:dyDescent="0.25"/>
    <row r="1874" s="3" customFormat="1" x14ac:dyDescent="0.25"/>
    <row r="1875" s="3" customFormat="1" x14ac:dyDescent="0.25"/>
    <row r="1876" s="3" customFormat="1" x14ac:dyDescent="0.25"/>
    <row r="1877" s="3" customFormat="1" x14ac:dyDescent="0.25"/>
    <row r="1878" s="3" customFormat="1" x14ac:dyDescent="0.25"/>
    <row r="1879" s="3" customFormat="1" x14ac:dyDescent="0.25"/>
    <row r="1880" s="3" customFormat="1" x14ac:dyDescent="0.25"/>
    <row r="1881" s="3" customFormat="1" x14ac:dyDescent="0.25"/>
    <row r="1882" s="3" customFormat="1" x14ac:dyDescent="0.25"/>
    <row r="1883" s="3" customFormat="1" x14ac:dyDescent="0.25"/>
    <row r="1884" s="3" customFormat="1" x14ac:dyDescent="0.25"/>
    <row r="1885" s="3" customFormat="1" x14ac:dyDescent="0.25"/>
    <row r="1886" s="3" customFormat="1" x14ac:dyDescent="0.25"/>
    <row r="1887" s="3" customFormat="1" x14ac:dyDescent="0.25"/>
    <row r="1888" s="3" customFormat="1" x14ac:dyDescent="0.25"/>
    <row r="1889" s="3" customFormat="1" x14ac:dyDescent="0.25"/>
    <row r="1890" s="3" customFormat="1" x14ac:dyDescent="0.25"/>
    <row r="1891" s="3" customFormat="1" x14ac:dyDescent="0.25"/>
    <row r="1892" s="3" customFormat="1" x14ac:dyDescent="0.25"/>
    <row r="1893" s="3" customFormat="1" x14ac:dyDescent="0.25"/>
    <row r="1894" s="3" customFormat="1" x14ac:dyDescent="0.25"/>
    <row r="1895" s="3" customFormat="1" x14ac:dyDescent="0.25"/>
    <row r="1896" s="3" customFormat="1" x14ac:dyDescent="0.25"/>
    <row r="1897" s="3" customFormat="1" x14ac:dyDescent="0.25"/>
    <row r="1898" s="3" customFormat="1" x14ac:dyDescent="0.25"/>
    <row r="1899" s="3" customFormat="1" x14ac:dyDescent="0.25"/>
    <row r="1900" s="3" customFormat="1" x14ac:dyDescent="0.25"/>
    <row r="1901" s="3" customFormat="1" x14ac:dyDescent="0.25"/>
    <row r="1902" s="3" customFormat="1" x14ac:dyDescent="0.25"/>
    <row r="1903" s="3" customFormat="1" x14ac:dyDescent="0.25"/>
    <row r="1904" s="3" customFormat="1" x14ac:dyDescent="0.25"/>
    <row r="1905" s="3" customFormat="1" x14ac:dyDescent="0.25"/>
    <row r="1906" s="3" customFormat="1" x14ac:dyDescent="0.25"/>
    <row r="1907" s="3" customFormat="1" x14ac:dyDescent="0.25"/>
    <row r="1908" s="3" customFormat="1" x14ac:dyDescent="0.25"/>
    <row r="1909" s="3" customFormat="1" x14ac:dyDescent="0.25"/>
    <row r="1910" s="3" customFormat="1" x14ac:dyDescent="0.25"/>
    <row r="1911" s="3" customFormat="1" x14ac:dyDescent="0.25"/>
    <row r="1912" s="3" customFormat="1" x14ac:dyDescent="0.25"/>
    <row r="1913" s="3" customFormat="1" x14ac:dyDescent="0.25"/>
    <row r="1914" s="3" customFormat="1" x14ac:dyDescent="0.25"/>
    <row r="1915" s="3" customFormat="1" x14ac:dyDescent="0.25"/>
    <row r="1916" s="3" customFormat="1" x14ac:dyDescent="0.25"/>
    <row r="1917" s="3" customFormat="1" x14ac:dyDescent="0.25"/>
    <row r="1918" s="3" customFormat="1" x14ac:dyDescent="0.25"/>
    <row r="1919" s="3" customFormat="1" x14ac:dyDescent="0.25"/>
    <row r="1920" s="3" customFormat="1" x14ac:dyDescent="0.25"/>
    <row r="1921" s="3" customFormat="1" x14ac:dyDescent="0.25"/>
    <row r="1922" s="3" customFormat="1" x14ac:dyDescent="0.25"/>
    <row r="1923" s="3" customFormat="1" x14ac:dyDescent="0.25"/>
    <row r="1924" s="3" customFormat="1" x14ac:dyDescent="0.25"/>
    <row r="1925" s="3" customFormat="1" x14ac:dyDescent="0.25"/>
    <row r="1926" s="3" customFormat="1" x14ac:dyDescent="0.25"/>
    <row r="1927" s="3" customFormat="1" x14ac:dyDescent="0.25"/>
    <row r="1928" s="3" customFormat="1" x14ac:dyDescent="0.25"/>
    <row r="1929" s="3" customFormat="1" x14ac:dyDescent="0.25"/>
    <row r="1930" s="3" customFormat="1" x14ac:dyDescent="0.25"/>
    <row r="1931" s="3" customFormat="1" x14ac:dyDescent="0.25"/>
    <row r="1932" s="3" customFormat="1" x14ac:dyDescent="0.25"/>
    <row r="1933" s="3" customFormat="1" x14ac:dyDescent="0.25"/>
    <row r="1934" s="3" customFormat="1" x14ac:dyDescent="0.25"/>
    <row r="1935" s="3" customFormat="1" x14ac:dyDescent="0.25"/>
    <row r="1936" s="3" customFormat="1" x14ac:dyDescent="0.25"/>
    <row r="1937" s="3" customFormat="1" x14ac:dyDescent="0.25"/>
    <row r="1938" s="3" customFormat="1" x14ac:dyDescent="0.25"/>
    <row r="1939" s="3" customFormat="1" x14ac:dyDescent="0.25"/>
    <row r="1940" s="3" customFormat="1" x14ac:dyDescent="0.25"/>
    <row r="1941" s="3" customFormat="1" x14ac:dyDescent="0.25"/>
    <row r="1942" s="3" customFormat="1" x14ac:dyDescent="0.25"/>
    <row r="1943" s="3" customFormat="1" x14ac:dyDescent="0.25"/>
    <row r="1944" s="3" customFormat="1" x14ac:dyDescent="0.25"/>
    <row r="1945" s="3" customFormat="1" x14ac:dyDescent="0.25"/>
    <row r="1946" s="3" customFormat="1" x14ac:dyDescent="0.25"/>
    <row r="1947" s="3" customFormat="1" x14ac:dyDescent="0.25"/>
    <row r="1948" s="3" customFormat="1" x14ac:dyDescent="0.25"/>
    <row r="1949" s="3" customFormat="1" x14ac:dyDescent="0.25"/>
    <row r="1950" s="3" customFormat="1" x14ac:dyDescent="0.25"/>
    <row r="1951" s="3" customFormat="1" x14ac:dyDescent="0.25"/>
    <row r="1952" s="3" customFormat="1" x14ac:dyDescent="0.25"/>
    <row r="1953" s="3" customFormat="1" x14ac:dyDescent="0.25"/>
    <row r="1954" s="3" customFormat="1" x14ac:dyDescent="0.25"/>
    <row r="1955" s="3" customFormat="1" x14ac:dyDescent="0.25"/>
    <row r="1956" s="3" customFormat="1" x14ac:dyDescent="0.25"/>
    <row r="1957" s="3" customFormat="1" x14ac:dyDescent="0.25"/>
    <row r="1958" s="3" customFormat="1" x14ac:dyDescent="0.25"/>
    <row r="1959" s="3" customFormat="1" x14ac:dyDescent="0.25"/>
    <row r="1960" s="3" customFormat="1" x14ac:dyDescent="0.25"/>
    <row r="1961" s="3" customFormat="1" x14ac:dyDescent="0.25"/>
    <row r="1962" s="3" customFormat="1" x14ac:dyDescent="0.25"/>
    <row r="1963" s="3" customFormat="1" x14ac:dyDescent="0.25"/>
    <row r="1964" s="3" customFormat="1" x14ac:dyDescent="0.25"/>
    <row r="1965" s="3" customFormat="1" x14ac:dyDescent="0.25"/>
    <row r="1966" s="3" customFormat="1" x14ac:dyDescent="0.25"/>
    <row r="1967" s="3" customFormat="1" x14ac:dyDescent="0.25"/>
    <row r="1968" s="3" customFormat="1" x14ac:dyDescent="0.25"/>
    <row r="1969" s="3" customFormat="1" x14ac:dyDescent="0.25"/>
    <row r="1970" s="3" customFormat="1" x14ac:dyDescent="0.25"/>
    <row r="1971" s="3" customFormat="1" x14ac:dyDescent="0.25"/>
    <row r="1972" s="3" customFormat="1" x14ac:dyDescent="0.25"/>
    <row r="1973" s="3" customFormat="1" x14ac:dyDescent="0.25"/>
    <row r="1974" s="3" customFormat="1" x14ac:dyDescent="0.25"/>
    <row r="1975" s="3" customFormat="1" x14ac:dyDescent="0.25"/>
    <row r="1976" s="3" customFormat="1" x14ac:dyDescent="0.25"/>
    <row r="1977" s="3" customFormat="1" x14ac:dyDescent="0.25"/>
    <row r="1978" s="3" customFormat="1" x14ac:dyDescent="0.25"/>
    <row r="1979" s="3" customFormat="1" x14ac:dyDescent="0.25"/>
    <row r="1980" s="3" customFormat="1" x14ac:dyDescent="0.25"/>
    <row r="1981" s="3" customFormat="1" x14ac:dyDescent="0.25"/>
    <row r="1982" s="3" customFormat="1" x14ac:dyDescent="0.25"/>
    <row r="1983" s="3" customFormat="1" x14ac:dyDescent="0.25"/>
    <row r="1984" s="3" customFormat="1" x14ac:dyDescent="0.25"/>
    <row r="1985" s="3" customFormat="1" x14ac:dyDescent="0.25"/>
    <row r="1986" s="3" customFormat="1" x14ac:dyDescent="0.25"/>
    <row r="1987" s="3" customFormat="1" x14ac:dyDescent="0.25"/>
    <row r="1988" s="3" customFormat="1" x14ac:dyDescent="0.25"/>
    <row r="1989" s="3" customFormat="1" x14ac:dyDescent="0.25"/>
    <row r="1990" s="3" customFormat="1" x14ac:dyDescent="0.25"/>
    <row r="1991" s="3" customFormat="1" x14ac:dyDescent="0.25"/>
    <row r="1992" s="3" customFormat="1" x14ac:dyDescent="0.25"/>
    <row r="1993" s="3" customFormat="1" x14ac:dyDescent="0.25"/>
    <row r="1994" s="3" customFormat="1" x14ac:dyDescent="0.25"/>
    <row r="1995" s="3" customFormat="1" x14ac:dyDescent="0.25"/>
    <row r="1996" s="3" customFormat="1" x14ac:dyDescent="0.25"/>
    <row r="1997" s="3" customFormat="1" x14ac:dyDescent="0.25"/>
    <row r="1998" s="3" customFormat="1" x14ac:dyDescent="0.25"/>
    <row r="1999" s="3" customFormat="1" x14ac:dyDescent="0.25"/>
    <row r="2000" s="3" customFormat="1" x14ac:dyDescent="0.25"/>
  </sheetData>
  <sheetProtection algorithmName="SHA-512" hashValue="bQHUpDUha2XHrIReV2mv85BUBP7FtS8OpmpYLK0oR9N5bxm8IX7CGnXQU4oLx13TT5FmBEQ5TYUiBD7/ouSAPQ==" saltValue="Z8CMYDNrZlT7L951yE66ew==" spinCount="100000" sheet="1" objects="1" scenarios="1" formatCells="0" formatColumns="0" formatRows="0"/>
  <mergeCells count="1">
    <mergeCell ref="A1:H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11</xdr:col>
                <xdr:colOff>83820</xdr:colOff>
                <xdr:row>4</xdr:row>
                <xdr:rowOff>83820</xdr:rowOff>
              </from>
              <to>
                <xdr:col>11</xdr:col>
                <xdr:colOff>685800</xdr:colOff>
                <xdr:row>4</xdr:row>
                <xdr:rowOff>426720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12</xdr:col>
                <xdr:colOff>7620</xdr:colOff>
                <xdr:row>4</xdr:row>
                <xdr:rowOff>7620</xdr:rowOff>
              </from>
              <to>
                <xdr:col>13</xdr:col>
                <xdr:colOff>15240</xdr:colOff>
                <xdr:row>4</xdr:row>
                <xdr:rowOff>845820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7">
            <anchor moveWithCells="1" sizeWithCells="1">
              <from>
                <xdr:col>12</xdr:col>
                <xdr:colOff>7620</xdr:colOff>
                <xdr:row>4</xdr:row>
                <xdr:rowOff>7620</xdr:rowOff>
              </from>
              <to>
                <xdr:col>13</xdr:col>
                <xdr:colOff>15240</xdr:colOff>
                <xdr:row>5</xdr:row>
                <xdr:rowOff>0</xdr:rowOff>
              </to>
            </anchor>
          </objectPr>
        </oleObject>
      </mc:Choice>
      <mc:Fallback>
        <oleObject progId="Equation.3" shapeId="3075" r:id="rId8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13</xdr:col>
                <xdr:colOff>0</xdr:colOff>
                <xdr:row>4</xdr:row>
                <xdr:rowOff>53340</xdr:rowOff>
              </from>
              <to>
                <xdr:col>14</xdr:col>
                <xdr:colOff>45720</xdr:colOff>
                <xdr:row>4</xdr:row>
                <xdr:rowOff>426720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3" shapeId="3077" r:id="rId11">
          <objectPr defaultSize="0" autoPict="0" r:id="rId12">
            <anchor moveWithCells="1" sizeWithCells="1">
              <from>
                <xdr:col>15</xdr:col>
                <xdr:colOff>15240</xdr:colOff>
                <xdr:row>4</xdr:row>
                <xdr:rowOff>22860</xdr:rowOff>
              </from>
              <to>
                <xdr:col>16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Equation.3" shapeId="3077" r:id="rId11"/>
      </mc:Fallback>
    </mc:AlternateContent>
    <mc:AlternateContent xmlns:mc="http://schemas.openxmlformats.org/markup-compatibility/2006">
      <mc:Choice Requires="x14">
        <oleObject progId="Equation.3" shapeId="3078" r:id="rId13">
          <objectPr defaultSize="0" autoPict="0" r:id="rId14">
            <anchor moveWithCells="1">
              <from>
                <xdr:col>16</xdr:col>
                <xdr:colOff>83820</xdr:colOff>
                <xdr:row>4</xdr:row>
                <xdr:rowOff>53340</xdr:rowOff>
              </from>
              <to>
                <xdr:col>16</xdr:col>
                <xdr:colOff>579120</xdr:colOff>
                <xdr:row>4</xdr:row>
                <xdr:rowOff>464820</xdr:rowOff>
              </to>
            </anchor>
          </objectPr>
        </oleObject>
      </mc:Choice>
      <mc:Fallback>
        <oleObject progId="Equation.3" shapeId="3078" r:id="rId13"/>
      </mc:Fallback>
    </mc:AlternateContent>
    <mc:AlternateContent xmlns:mc="http://schemas.openxmlformats.org/markup-compatibility/2006">
      <mc:Choice Requires="x14">
        <oleObject progId="Equation.3" shapeId="3079" r:id="rId15">
          <objectPr defaultSize="0" autoPict="0" r:id="rId16">
            <anchor moveWithCells="1" sizeWithCells="1">
              <from>
                <xdr:col>16</xdr:col>
                <xdr:colOff>655320</xdr:colOff>
                <xdr:row>4</xdr:row>
                <xdr:rowOff>83820</xdr:rowOff>
              </from>
              <to>
                <xdr:col>17</xdr:col>
                <xdr:colOff>1257300</xdr:colOff>
                <xdr:row>4</xdr:row>
                <xdr:rowOff>731520</xdr:rowOff>
              </to>
            </anchor>
          </objectPr>
        </oleObject>
      </mc:Choice>
      <mc:Fallback>
        <oleObject progId="Equation.3" shapeId="3079" r:id="rId15"/>
      </mc:Fallback>
    </mc:AlternateContent>
    <mc:AlternateContent xmlns:mc="http://schemas.openxmlformats.org/markup-compatibility/2006">
      <mc:Choice Requires="x14">
        <oleObject progId="Equation.3" shapeId="3080" r:id="rId17">
          <objectPr defaultSize="0" autoPict="0" r:id="rId18">
            <anchor moveWithCells="1" sizeWithCells="1">
              <from>
                <xdr:col>18</xdr:col>
                <xdr:colOff>53340</xdr:colOff>
                <xdr:row>4</xdr:row>
                <xdr:rowOff>198120</xdr:rowOff>
              </from>
              <to>
                <xdr:col>18</xdr:col>
                <xdr:colOff>624840</xdr:colOff>
                <xdr:row>4</xdr:row>
                <xdr:rowOff>586740</xdr:rowOff>
              </to>
            </anchor>
          </objectPr>
        </oleObject>
      </mc:Choice>
      <mc:Fallback>
        <oleObject progId="Equation.3" shapeId="3080" r:id="rId1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4" r:id="rId19" name="Button 62">
              <controlPr defaultSize="0" print="0" autoFill="0" autoPict="0" macro="[0]!A01指标框架设置">
                <anchor moveWithCells="1" sizeWithCells="1">
                  <from>
                    <xdr:col>6</xdr:col>
                    <xdr:colOff>60960</xdr:colOff>
                    <xdr:row>2</xdr:row>
                    <xdr:rowOff>22860</xdr:rowOff>
                  </from>
                  <to>
                    <xdr:col>7</xdr:col>
                    <xdr:colOff>38100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20" name="Button 63">
              <controlPr defaultSize="0" print="0" autoFill="0" autoPict="0" macro="[0]!A02再次统计运算">
                <anchor moveWithCells="1" sizeWithCells="1">
                  <from>
                    <xdr:col>7</xdr:col>
                    <xdr:colOff>327660</xdr:colOff>
                    <xdr:row>2</xdr:row>
                    <xdr:rowOff>22860</xdr:rowOff>
                  </from>
                  <to>
                    <xdr:col>8</xdr:col>
                    <xdr:colOff>7620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五因素人才招聘</vt:lpstr>
      <vt:lpstr>十因素内的自动化运算模板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tan</dc:creator>
  <cp:lastModifiedBy>alex_</cp:lastModifiedBy>
  <dcterms:created xsi:type="dcterms:W3CDTF">1996-12-17T01:32:42Z</dcterms:created>
  <dcterms:modified xsi:type="dcterms:W3CDTF">2021-01-27T07:48:25Z</dcterms:modified>
</cp:coreProperties>
</file>