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s" sheetId="1" state="visible" r:id="rId2"/>
    <sheet name="Capacity" sheetId="2" state="visible" r:id="rId3"/>
    <sheet name="GITHUB_EPICS" sheetId="3" state="visible" r:id="rId4"/>
  </sheets>
  <definedNames>
    <definedName function="false" hidden="false" name="EPICS_ESTIMATES" vbProcedure="false">Table2[]</definedName>
    <definedName function="false" hidden="false" name="EPICS_PERIOD" vbProcedure="false">Table2[]</definedName>
    <definedName function="false" hidden="false" name="PERIODS" vbProcedure="false">Parameters!$A$11:$A$14</definedName>
    <definedName function="false" hidden="false" name="PLANNING" vbProcedure="false">Parameters!$A$11:$G$14</definedName>
    <definedName function="false" hidden="false" name="VSTS_f7c33b33_884a_46bc_8462_5877845cc25c_1" vbProcedure="false">#REF!</definedName>
    <definedName function="false" hidden="false" name="VSTS_f7c33b33_884a_46bc_8462_5877845cc25c_10054" vbProcedure="false">#REF!</definedName>
    <definedName function="false" hidden="false" name="VSTS_f7c33b33_884a_46bc_8462_5877845cc25c_10055" vbProcedure="false">#REF!</definedName>
    <definedName function="false" hidden="false" name="VSTS_f7c33b33_884a_46bc_8462_5877845cc25c_10108" vbProcedure="false">#REF!</definedName>
    <definedName function="false" hidden="false" name="VSTS_f7c33b33_884a_46bc_8462_5877845cc25c_10114" vbProcedure="false">#REF!</definedName>
    <definedName function="false" hidden="false" name="VSTS_f7c33b33_884a_46bc_8462_5877845cc25c_10115" vbProcedure="false">#REF!</definedName>
    <definedName function="false" hidden="false" name="VSTS_f7c33b33_884a_46bc_8462_5877845cc25c_10116" vbProcedure="false">#REF!</definedName>
    <definedName function="false" hidden="false" name="VSTS_f7c33b33_884a_46bc_8462_5877845cc25c_10117" vbProcedure="false">#REF!</definedName>
    <definedName function="false" hidden="false" name="VSTS_f7c33b33_884a_46bc_8462_5877845cc25c_10118" vbProcedure="false">#REF!</definedName>
    <definedName function="false" hidden="false" name="VSTS_f7c33b33_884a_46bc_8462_5877845cc25c_10486" vbProcedure="false">#REF!</definedName>
    <definedName function="false" hidden="false" name="VSTS_f7c33b33_884a_46bc_8462_5877845cc25c_10488" vbProcedure="false">#REF!</definedName>
    <definedName function="false" hidden="false" name="VSTS_f7c33b33_884a_46bc_8462_5877845cc25c_10489" vbProcedure="false">#REF!</definedName>
    <definedName function="false" hidden="false" name="VSTS_f7c33b33_884a_46bc_8462_5877845cc25c_2" vbProcedure="false">#REF!</definedName>
    <definedName function="false" hidden="false" name="VSTS_f7c33b33_884a_46bc_8462_5877845cc25c_24" vbProcedure="false">#REF!</definedName>
    <definedName function="false" hidden="false" name="VSTS_f7c33b33_884a_46bc_8462_5877845cc25c_n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<sst xmlns="http://schemas.openxmlformats.org/spreadsheetml/2006/main" count="20" uniqueCount="17">
  <si>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Capacity planning for Alkemio</t>
  </si>
  <si>
    <t xml:space="preserve">This tab provides teams' velocity and overall releases capacity overview based on the current version of 2015 release calendar.</t>
  </si>
  <si>
    <t xml:space="preserve">Sprint Start Date:</t>
  </si>
  <si>
    <t xml:space="preserve">Current Sprint:</t>
  </si>
  <si>
    <t xml:space="preserve">Time Period</t>
  </si>
  <si>
    <t xml:space="preserve">Time Period End</t>
  </si>
  <si>
    <t xml:space="preserve">Features allocation, %</t>
  </si>
  <si>
    <t xml:space="preserve">Development Sprints available</t>
  </si>
  <si>
    <t xml:space="preserve">Points / sprint</t>
  </si>
  <si>
    <t xml:space="preserve">Capacity</t>
  </si>
  <si>
    <t xml:space="preserve">Comments</t>
  </si>
  <si>
    <t xml:space="preserve">2023 Q1</t>
  </si>
  <si>
    <t xml:space="preserve">2023 Q2</t>
  </si>
  <si>
    <t xml:space="preserve">2023 H2</t>
  </si>
  <si>
    <t xml:space="preserve">Delivery</t>
  </si>
  <si>
    <t xml:space="preserve">Planned</t>
  </si>
  <si>
    <t xml:space="preserve">Available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</si>
</sst>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"/>
    <numFmt numFmtId="167" formatCode="0%"/>
    <numFmt numFmtId="168" formatCode="0.0"/>
    <numFmt numFmtId="169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404040"/>
      <name val="Calibri"/>
      <family val="2"/>
    </font>
    <font>
      <b val="true"/>
      <sz val="9"/>
      <color rgb="FFFFFFFF"/>
      <name val="Calibri"/>
      <family val="2"/>
    </font>
    <font>
      <sz val="9"/>
      <color rgb="FF40404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B4C7E7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40404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404040"/>
                </a:solidFill>
                <a:latin typeface="Calibri"/>
              </a:rPr>
              <a:t>Capacity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>
                <a:alpha val="85000"/>
              </a:srgbClr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Lbls>
            <c:numFmt formatCode="General" sourceLinked="0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H2</c:v>
                </c:pt>
                <c:pt idx="3">
                  <c:v>2024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4"/>
                <c:pt idx="0">
                  <c:v>260</c:v>
                </c:pt>
                <c:pt idx="1">
                  <c:v>500</c:v>
                </c:pt>
                <c:pt idx="2">
                  <c:v>0</c:v>
                </c:pt>
                <c:pt idx="3">
                  <c:v>400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Available</c:v>
                </c:pt>
              </c:strCache>
            </c:strRef>
          </c:tx>
          <c:spPr>
            <a:solidFill>
              <a:srgbClr val="ed7d31">
                <a:alpha val="85000"/>
              </a:srgbClr>
            </a:solidFill>
            <a:ln w="9360">
              <a:solidFill>
                <a:srgbClr val="ffffff">
                  <a:alpha val="50000"/>
                </a:srgbClr>
              </a:solidFill>
              <a:round/>
            </a:ln>
          </c:spPr>
          <c:invertIfNegative val="0"/>
          <c:dLbls>
            <c:numFmt formatCode="General" sourceLinked="0"/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Calibri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H2</c:v>
                </c:pt>
                <c:pt idx="3">
                  <c:v>2024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4"/>
                <c:pt idx="0">
                  <c:v>500</c:v>
                </c:pt>
                <c:pt idx="1">
                  <c:v>100</c:v>
                </c:pt>
                <c:pt idx="2">
                  <c:v>300</c:v>
                </c:pt>
                <c:pt idx="3">
                  <c:v>600</c:v>
                </c:pt>
              </c:numCache>
            </c:numRef>
          </c:val>
        </c:ser>
        <c:gapWidth val="65"/>
        <c:overlap val="0"/>
        <c:axId val="70811296"/>
        <c:axId val="21869291"/>
      </c:barChart>
      <c:catAx>
        <c:axId val="708112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19080">
            <a:solidFill>
              <a:srgbClr val="40404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21869291"/>
        <c:crosses val="autoZero"/>
        <c:auto val="1"/>
        <c:lblAlgn val="ctr"/>
        <c:lblOffset val="100"/>
        <c:noMultiLvlLbl val="0"/>
      </c:catAx>
      <c:valAx>
        <c:axId val="21869291"/>
        <c:scaling>
          <c:orientation val="minMax"/>
        </c:scaling>
        <c:delete val="1"/>
        <c:axPos val="l"/>
        <c:majorGridlines>
          <c:spPr>
            <a:ln w="9360">
              <a:solidFill>
                <a:srgbClr val="bfbfbf">
                  <a:alpha val="36000"/>
                </a:srgb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0811296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gradFill>
      <a:gsLst>
        <a:gs pos="0">
          <a:srgbClr val="ffffff"/>
        </a:gs>
        <a:gs pos="100000">
          <a:srgbClr val="bfbfbf"/>
        </a:gs>
      </a:gsLst>
      <a:path path="circle">
        <a:fillToRect l="50000" t="0" r="50000" b="100000"/>
      </a:path>
    </a:gradFill>
    <a:ln w="9360">
      <a:solidFill>
        <a:srgbClr val="bfbfbf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11</xdr:row>
      <xdr:rowOff>0</xdr:rowOff>
    </xdr:from>
    <xdr:to>
      <xdr:col>12</xdr:col>
      <xdr:colOff>151560</xdr:colOff>
      <xdr:row>26</xdr:row>
      <xdr:rowOff>33120</xdr:rowOff>
    </xdr:to>
    <xdr:graphicFrame>
      <xdr:nvGraphicFramePr>
        <xdr:cNvPr id="0" name="Chart 1"/>
        <xdr:cNvGraphicFramePr/>
      </xdr:nvGraphicFramePr>
      <xdr:xfrm>
        <a:off x="5311800" y="1990800"/>
        <a:ext cx="3945600" cy="274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2" displayName="Table2" ref="A1:J5" headerRowCount="1" totalsRowCount="0" totalsRowShown="0">
  <tableColumns count="10">
    <tableColumn id="1" name=""/>
    <tableColumn id="2" name=""/>
    <tableColumn id="3" name=""/>
    <tableColumn id="4" name=""/>
    <tableColumn id="5" name=""/>
    <tableColumn id="6" name=""/>
    <tableColumn id="7" name=""/>
    <tableColumn id="8" name=""/>
    <tableColumn id="9" name=""/>
    <tableColumn id="10" name=""/>
  </tableColumns>
</table>
</file>

<file path=xl/tables/table2.xml><?xml version="1.0" encoding="utf-8"?>
<table xmlns="http://schemas.openxmlformats.org/spreadsheetml/2006/main" id="2" name="Table3" displayName="Table3" ref="A4:C8" headerRowCount="1" totalsRowCount="0" totalsRowShown="0">
  <autoFilter ref="A4:C8"/>
  <tableColumns count="3">
    <tableColumn id="1" name="Delivery"/>
    <tableColumn id="2" name="Planned"/>
    <tableColumn id="3" name="Availabl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B20" activeCellId="0" sqref="B20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1" width="14.27"/>
    <col collapsed="false" customWidth="true" hidden="false" outlineLevel="0" max="3" min="3" style="1" width="15"/>
    <col collapsed="false" customWidth="true" hidden="false" outlineLevel="0" max="4" min="4" style="1" width="14.27"/>
    <col collapsed="false" customWidth="true" hidden="false" outlineLevel="0" max="6" min="5" style="1" width="11.36"/>
    <col collapsed="false" customWidth="true" hidden="false" outlineLevel="0" max="7" min="7" style="1" width="14.09"/>
  </cols>
  <sheetData>
    <row r="1" customFormat="false" ht="18" hidden="false" customHeight="false" outlineLevel="0" collapsed="false">
      <c r="A1" s="2" t="s">
        <v>0</v>
      </c>
      <c r="B1" s="2"/>
      <c r="C1" s="2"/>
      <c r="D1" s="2"/>
    </row>
    <row r="2" customFormat="false" ht="14.25" hidden="false" customHeight="true" outlineLevel="0" collapsed="false">
      <c r="A2" s="3" t="s">
        <v>1</v>
      </c>
      <c r="B2" s="3"/>
      <c r="C2" s="3"/>
      <c r="D2" s="3"/>
    </row>
    <row r="3" customFormat="false" ht="14.25" hidden="false" customHeight="false" outlineLevel="0" collapsed="false">
      <c r="A3" s="4" t="s">
        <v>2</v>
      </c>
      <c r="B3" s="5" t="n">
        <v>44957</v>
      </c>
      <c r="C3" s="5"/>
      <c r="D3" s="6"/>
    </row>
    <row r="4" customFormat="false" ht="14.25" hidden="false" customHeight="false" outlineLevel="0" collapsed="false">
      <c r="A4" s="4" t="s">
        <v>3</v>
      </c>
      <c r="B4" s="7" t="n">
        <v>56</v>
      </c>
      <c r="C4" s="7"/>
      <c r="D4" s="6"/>
    </row>
    <row r="9" customFormat="false" ht="15" hidden="false" customHeight="true" outlineLevel="0" collapsed="false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</row>
    <row r="10" customFormat="false" ht="14.25" hidden="false" customHeight="false" outlineLevel="0" collapsed="false">
      <c r="A10" s="8"/>
      <c r="B10" s="8"/>
      <c r="C10" s="8"/>
      <c r="D10" s="8"/>
      <c r="E10" s="8"/>
      <c r="F10" s="8"/>
      <c r="G10" s="8"/>
    </row>
    <row r="11" customFormat="false" ht="14.25" hidden="false" customHeight="false" outlineLevel="0" collapsed="false">
      <c r="A11" s="9" t="s">
        <v>11</v>
      </c>
      <c r="B11" s="10" t="n">
        <v>45013</v>
      </c>
      <c r="C11" s="11" t="n">
        <v>0.5</v>
      </c>
      <c r="D11" s="12" t="n">
        <f aca="false">(WEEKNUM(B11,1)-WEEKNUM($B$3,1))/2</f>
        <v>4</v>
      </c>
      <c r="E11" s="13" t="n">
        <v>200</v>
      </c>
      <c r="F11" s="13" t="n">
        <f aca="false">E11*D11*C11</f>
        <v>400</v>
      </c>
      <c r="G11" s="6"/>
    </row>
    <row r="12" customFormat="false" ht="14.25" hidden="false" customHeight="false" outlineLevel="0" collapsed="false">
      <c r="A12" s="9" t="s">
        <v>12</v>
      </c>
      <c r="B12" s="10" t="n">
        <v>45107</v>
      </c>
      <c r="C12" s="11" t="n">
        <v>0.6</v>
      </c>
      <c r="D12" s="12" t="n">
        <f aca="false">(WEEKNUM(B12,1)-WEEKNUM(B11,1))/2</f>
        <v>6.5</v>
      </c>
      <c r="E12" s="13" t="n">
        <v>200</v>
      </c>
      <c r="F12" s="13" t="n">
        <f aca="false">E12*D12*C12</f>
        <v>780</v>
      </c>
      <c r="G12" s="6"/>
    </row>
    <row r="13" customFormat="false" ht="14.25" hidden="false" customHeight="false" outlineLevel="0" collapsed="false">
      <c r="A13" s="9" t="s">
        <v>13</v>
      </c>
      <c r="B13" s="10" t="n">
        <v>45291</v>
      </c>
      <c r="C13" s="11" t="n">
        <v>0.5</v>
      </c>
      <c r="D13" s="12" t="n">
        <f aca="false">(WEEKNUM(B13,1)-WEEKNUM(B12,1))/2</f>
        <v>13.5</v>
      </c>
      <c r="E13" s="13" t="n">
        <v>200</v>
      </c>
      <c r="F13" s="13" t="n">
        <f aca="false">E13*D13*C13</f>
        <v>1350</v>
      </c>
      <c r="G13" s="6"/>
    </row>
    <row r="14" customFormat="false" ht="14.25" hidden="false" customHeight="false" outlineLevel="0" collapsed="false">
      <c r="A14" s="9" t="n">
        <v>2024</v>
      </c>
      <c r="B14" s="10" t="n">
        <v>45657</v>
      </c>
      <c r="C14" s="11" t="n">
        <v>0.5</v>
      </c>
      <c r="D14" s="12" t="n">
        <f aca="false">(WEEKNUM(B14,1))/2</f>
        <v>26.5</v>
      </c>
      <c r="E14" s="13" t="n">
        <v>200</v>
      </c>
      <c r="F14" s="13" t="n">
        <f aca="false">E14*D14*C14</f>
        <v>2650</v>
      </c>
      <c r="G14" s="6"/>
    </row>
  </sheetData>
  <mergeCells count="8">
    <mergeCell ref="A1:D1"/>
    <mergeCell ref="A2:D2"/>
    <mergeCell ref="A9:A10"/>
    <mergeCell ref="B9:B10"/>
    <mergeCell ref="C9:C10"/>
    <mergeCell ref="D9:D10"/>
    <mergeCell ref="E9:E10"/>
    <mergeCell ref="F9:F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390625" defaultRowHeight="14.25" zeroHeight="false" outlineLevelRow="0" outlineLevelCol="0"/>
  <sheetData>
    <row r="4" customFormat="false" ht="14.25" hidden="false" customHeight="false" outlineLevel="0" collapsed="false">
      <c r="A4" s="14" t="s">
        <v>14</v>
      </c>
      <c r="B4" s="14" t="s">
        <v>15</v>
      </c>
      <c r="C4" s="14" t="s">
        <v>16</v>
      </c>
    </row>
    <row r="5" customFormat="false" ht="14.25" hidden="false" customHeight="false" outlineLevel="0" collapsed="false">
      <c r="A5" s="15" t="s">
        <v>11</v>
      </c>
      <c r="B5" s="16" t="n">
        <f aca="false" t="array" ref="B5:B5">SUMIF(EPICS_PERIOD, A5, EPICS_ESTIMATES)</f>
        <v>0</v>
      </c>
      <c r="C5" s="1" t="n">
        <v>500</v>
      </c>
    </row>
    <row r="6" customFormat="false" ht="14.25" hidden="false" customHeight="false" outlineLevel="0" collapsed="false">
      <c r="A6" s="15" t="s">
        <v>12</v>
      </c>
      <c r="B6" s="1" t="n">
        <f aca="false" t="array" ref="B6:B6">SUMIF(EPICS_PERIOD, A6, EPICS_ESTIMATES)</f>
        <v>0</v>
      </c>
      <c r="C6" s="1" t="n">
        <v>100</v>
      </c>
    </row>
    <row r="7" customFormat="false" ht="14.25" hidden="false" customHeight="false" outlineLevel="0" collapsed="false">
      <c r="A7" s="15" t="s">
        <v>13</v>
      </c>
      <c r="B7" s="1" t="n">
        <f aca="false" t="array" ref="B7:B7">SUMIF(EPICS_PERIOD, A7, EPICS_ESTIMATES)</f>
        <v>0</v>
      </c>
      <c r="C7" s="1" t="n">
        <v>300</v>
      </c>
    </row>
    <row r="8" customFormat="false" ht="14.25" hidden="false" customHeight="false" outlineLevel="0" collapsed="false">
      <c r="A8" s="15" t="n">
        <v>2024</v>
      </c>
      <c r="B8" s="1" t="n">
        <f aca="false" t="array" ref="B8:B8">SUMIF(EPICS_PERIOD, A8, EPICS_ESTIMATES)</f>
        <v>0</v>
      </c>
      <c r="C8" s="1" t="n">
        <v>600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4.25" zeroHeight="false" outlineLevelRow="0" outlineLevelCol="0"/>
  <cols>
    <col collapsed="false" customWidth="true" hidden="false" outlineLevel="0" max="2" min="2" style="1" width="35.81"/>
    <col collapsed="false" customWidth="true" hidden="false" outlineLevel="0" max="3" min="3" style="1" width="21.64"/>
    <col collapsed="false" customWidth="true" hidden="false" outlineLevel="0" max="4" min="4" style="1" width="22.73"/>
    <col collapsed="false" customWidth="true" hidden="false" outlineLevel="0" max="5" min="5" style="1" width="32.54"/>
    <col collapsed="false" customWidth="true" hidden="false" outlineLevel="0" max="6" min="6" style="1" width="40.91"/>
    <col collapsed="false" customWidth="true" hidden="false" outlineLevel="0" max="7" min="7" style="1" width="25.09"/>
    <col collapsed="false" customWidth="true" hidden="false" outlineLevel="0" max="8" min="8" style="1" width="25.82"/>
    <col collapsed="false" customWidth="true" hidden="false" outlineLevel="0" max="9" min="9" style="1" width="38.09"/>
    <col collapsed="false" customWidth="true" hidden="false" outlineLevel="0" max="10" min="10" style="1" width="16.09"/>
  </cols>
  <sheetData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2023-01-30T14:25:48Z</dcterms:created>
  <dc:creator>Neil Smyth</dc:creator>
  <dc:description/>
  <dc:language>en-US</dc:language>
  <cp:lastModifiedBy/>
  <dcterms:modified xsi:type="dcterms:W3CDTF">2023-02-04T09:25:08Z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