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Smyth\Documents\dev-alkemio\github-api\"/>
    </mc:Choice>
  </mc:AlternateContent>
  <xr:revisionPtr revIDLastSave="0" documentId="13_ncr:1_{165104A5-9F5B-4077-B2B1-36BC5E609852}" xr6:coauthVersionLast="47" xr6:coauthVersionMax="47" xr10:uidLastSave="{00000000-0000-0000-0000-000000000000}"/>
  <bookViews>
    <workbookView xWindow="-110" yWindow="-110" windowWidth="38620" windowHeight="21100" xr2:uid="{803F6BCA-D7A7-4AC9-BDD8-7DDDBA99C8E3}"/>
  </bookViews>
  <sheets>
    <sheet name="Parameters" sheetId="1" r:id="rId1"/>
    <sheet name="Capacity" sheetId="2" r:id="rId2"/>
    <sheet name="GITHUB_EPICS" sheetId="3" r:id="rId3"/>
  </sheets>
  <externalReferences>
    <externalReference r:id="rId4"/>
  </externalReferences>
  <definedNames>
    <definedName name="EPICS_ESTIMATES">[1]!Table2[Estimate - Remaining]</definedName>
    <definedName name="EPICS_PERIOD">[1]!Table2[Period]</definedName>
    <definedName name="PERIODS">Parameters!$A$11:$A$14</definedName>
    <definedName name="PLANNING">Parameters!$A$11:$G$14</definedName>
    <definedName name="VSTS_f7c33b33_884a_46bc_8462_5877845cc25c_1" hidden="1">#REF!</definedName>
    <definedName name="VSTS_f7c33b33_884a_46bc_8462_5877845cc25c_10054" hidden="1">#REF!</definedName>
    <definedName name="VSTS_f7c33b33_884a_46bc_8462_5877845cc25c_10055" hidden="1">#REF!</definedName>
    <definedName name="VSTS_f7c33b33_884a_46bc_8462_5877845cc25c_10108" hidden="1">#REF!</definedName>
    <definedName name="VSTS_f7c33b33_884a_46bc_8462_5877845cc25c_10114" hidden="1">#REF!</definedName>
    <definedName name="VSTS_f7c33b33_884a_46bc_8462_5877845cc25c_10115" hidden="1">#REF!</definedName>
    <definedName name="VSTS_f7c33b33_884a_46bc_8462_5877845cc25c_10116" hidden="1">#REF!</definedName>
    <definedName name="VSTS_f7c33b33_884a_46bc_8462_5877845cc25c_10117" hidden="1">#REF!</definedName>
    <definedName name="VSTS_f7c33b33_884a_46bc_8462_5877845cc25c_10118" hidden="1">#REF!</definedName>
    <definedName name="VSTS_f7c33b33_884a_46bc_8462_5877845cc25c_10486" hidden="1">#REF!</definedName>
    <definedName name="VSTS_f7c33b33_884a_46bc_8462_5877845cc25c_10488" hidden="1">#REF!</definedName>
    <definedName name="VSTS_f7c33b33_884a_46bc_8462_5877845cc25c_10489" hidden="1">#REF!</definedName>
    <definedName name="VSTS_f7c33b33_884a_46bc_8462_5877845cc25c_2" hidden="1">#REF!</definedName>
    <definedName name="VSTS_f7c33b33_884a_46bc_8462_5877845cc25c_24" hidden="1">#REF!</definedName>
    <definedName name="VSTS_f7c33b33_884a_46bc_8462_5877845cc25c_n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 a="1"/>
  <c r="B8" i="2" s="1"/>
  <c r="B7" i="2" a="1"/>
  <c r="B7" i="2" s="1"/>
  <c r="B6" i="2" a="1"/>
  <c r="B6" i="2" s="1"/>
  <c r="B5" i="2" a="1"/>
  <c r="B5" i="2" s="1"/>
  <c r="D14" i="1"/>
  <c r="F14" i="1" s="1"/>
  <c r="D13" i="1"/>
  <c r="F13" i="1" s="1"/>
  <c r="D12" i="1"/>
  <c r="F12" i="1" s="1"/>
  <c r="D11" i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<sst xmlns="http://schemas.openxmlformats.org/spreadsheetml/2006/main" count="49" uniqueCount="42">
  <si>
    <t>Capacity planning for Alkemio</t>
  </si>
  <si>
    <t>This tab provides teams' velocity and overall releases capacity overview based on the current version of 2015 release calendar.</t>
  </si>
  <si>
    <t>Sprint Start Date:</t>
  </si>
  <si>
    <t>Current Sprint: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</si>
  <si>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</si>
  <si>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</si>
  <si>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</si>
  <si>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</si>
  <si>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</si>
  <si>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</si>
  <si>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</si>
  <si>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</si>
  <si>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</si>
  <si>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2023 H2</t>
  </si>
  <si>
    <t>Delivery</t>
  </si>
  <si>
    <t>Planned</t>
  </si>
  <si>
    <t>Available</t>
  </si>
  <si>
    <t>Filter criteria: 
- repo: Alkemio
- label: Epic
- pipeline: Not closed</t>
  </si>
  <si>
    <t>TBD
- Use labels for initiatives?
- Resource type breakdown per Epic
- Make use of backlog ranking? + where?
- Plan per team or in aggregate?</t>
  </si>
  <si>
    <t>ID</t>
  </si>
  <si>
    <t>Title</t>
  </si>
  <si>
    <t>Assigned To</t>
  </si>
  <si>
    <t>State</t>
  </si>
  <si>
    <t>Initiative</t>
  </si>
  <si>
    <t>Period</t>
  </si>
  <si>
    <t>Estimate - Original</t>
  </si>
  <si>
    <t>Estimate - Remaining</t>
  </si>
  <si>
    <t>Effort - Done</t>
  </si>
  <si>
    <t>Activity Type</t>
  </si>
  <si>
    <t xml:space="preserve">Release mgmt </t>
  </si>
  <si>
    <t>Valentin Yanakiev</t>
  </si>
  <si>
    <t>Being Elaborated</t>
  </si>
  <si>
    <t>User Engagement</t>
  </si>
  <si>
    <t>Maintenance</t>
  </si>
  <si>
    <t>Connections: tags / mentions</t>
  </si>
  <si>
    <t>Andrew Pazniak</t>
  </si>
  <si>
    <t>Maintainability</t>
  </si>
  <si>
    <t>Enhancement</t>
  </si>
  <si>
    <t>Innovation Spce: routing</t>
  </si>
  <si>
    <t>New</t>
  </si>
  <si>
    <t>Well sections</t>
  </si>
  <si>
    <t>New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</si>
</sst>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2" borderId="3" xfId="2" applyFont="1" applyBorder="1" applyAlignment="1">
      <alignment horizontal="left" vertical="top" wrapText="1"/>
    </xf>
    <xf numFmtId="0" fontId="1" fillId="2" borderId="4" xfId="2" applyBorder="1" applyAlignment="1">
      <alignment horizontal="left" vertical="top" wrapText="1"/>
    </xf>
    <xf numFmtId="0" fontId="1" fillId="2" borderId="5" xfId="2" applyBorder="1" applyAlignment="1">
      <alignment horizontal="left" vertical="top" wrapText="1"/>
    </xf>
    <xf numFmtId="0" fontId="2" fillId="0" borderId="6" xfId="0" applyFont="1" applyBorder="1"/>
    <xf numFmtId="14" fontId="2" fillId="0" borderId="6" xfId="0" applyNumberFormat="1" applyFont="1" applyBorder="1" applyAlignment="1">
      <alignment horizontal="left"/>
    </xf>
    <xf numFmtId="0" fontId="0" fillId="0" borderId="6" xfId="0" applyBorder="1"/>
    <xf numFmtId="1" fontId="2" fillId="0" borderId="6" xfId="0" applyNumberFormat="1" applyFont="1" applyBorder="1" applyAlignment="1">
      <alignment horizontal="left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4" fontId="0" fillId="0" borderId="6" xfId="0" applyNumberFormat="1" applyBorder="1" applyAlignment="1">
      <alignment horizontal="center"/>
    </xf>
    <xf numFmtId="9" fontId="0" fillId="0" borderId="6" xfId="1" applyFont="1" applyBorder="1"/>
    <xf numFmtId="164" fontId="0" fillId="0" borderId="6" xfId="0" applyNumberFormat="1" applyBorder="1"/>
    <xf numFmtId="1" fontId="0" fillId="0" borderId="6" xfId="0" applyNumberFormat="1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3">
    <cellStyle name="20% - Accent6" xfId="2" builtinId="50"/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'[1]Capacity + Allocation'!$A$4:$A$7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'[1]Capacity + Allocation'!$B$4:$B$7</c:f>
              <c:numCache>
                <c:formatCode>General</c:formatCode>
                <c:ptCount val="4"/>
                <c:pt idx="0">
                  <c:v>260</c:v>
                </c:pt>
                <c:pt idx="1">
                  <c:v>500</c:v>
                </c:pt>
                <c:pt idx="2">
                  <c:v>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C-4944-9733-81E0072EF936}"/>
            </c:ext>
          </c:extLst>
        </c:ser>
        <c:ser>
          <c:idx val="1"/>
          <c:order val="1"/>
          <c:tx>
            <c:strRef>
              <c:f>'[1]Capacity + Allocation'!$C$3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'[1]Capacity + Allocation'!$A$4:$A$7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'[1]Capacity + Allocation'!$C$4:$C$7</c:f>
              <c:numCache>
                <c:formatCode>General</c:formatCode>
                <c:ptCount val="4"/>
                <c:pt idx="0">
                  <c:v>500</c:v>
                </c:pt>
                <c:pt idx="1">
                  <c:v>100</c:v>
                </c:pt>
                <c:pt idx="2">
                  <c:v>300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C-4944-9733-81E0072EF9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346624"/>
        <c:axId val="344348160"/>
      </c:barChart>
      <c:catAx>
        <c:axId val="3443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44348160"/>
        <c:crosses val="autoZero"/>
        <c:auto val="1"/>
        <c:lblAlgn val="ctr"/>
        <c:lblOffset val="100"/>
        <c:noMultiLvlLbl val="0"/>
      </c:catAx>
      <c:valAx>
        <c:axId val="344348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434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12</xdr:col>
      <xdr:colOff>152241</xdr:colOff>
      <xdr:row>26</xdr:row>
      <xdr:rowOff>33813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C05F7-798F-4158-9528-7F415DC3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ilSmyth\Documents\dev-alkemio\github-api\capacity-planning-template_old.xlsx" TargetMode="External"/><Relationship Id="rId1" Type="http://schemas.openxmlformats.org/officeDocument/2006/relationships/externalLinkPath" Target="capacity-planning-template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apacity + Allocation"/>
      <sheetName val="EPICS_GITHUB"/>
      <sheetName val="VSTS_ValidationWS_1"/>
    </sheetNames>
    <sheetDataSet>
      <sheetData sheetId="0"/>
      <sheetData sheetId="1">
        <row r="3">
          <cell r="C3" t="str">
            <v>Available</v>
          </cell>
        </row>
        <row r="4">
          <cell r="A4" t="str">
            <v>2023 Q1</v>
          </cell>
          <cell r="B4">
            <v>260</v>
          </cell>
          <cell r="C4">
            <v>500</v>
          </cell>
        </row>
        <row r="5">
          <cell r="A5" t="str">
            <v>2023 Q2</v>
          </cell>
          <cell r="B5">
            <v>500</v>
          </cell>
          <cell r="C5">
            <v>100</v>
          </cell>
        </row>
        <row r="6">
          <cell r="A6" t="str">
            <v>2023 H2</v>
          </cell>
          <cell r="B6">
            <v>0</v>
          </cell>
          <cell r="C6">
            <v>300</v>
          </cell>
        </row>
        <row r="7">
          <cell r="A7">
            <v>2024</v>
          </cell>
          <cell r="B7">
            <v>400</v>
          </cell>
          <cell r="C7">
            <v>600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882ED-466E-43FC-90F7-B8DD0770E46F}" name="Table3" displayName="Table3" ref="A4:C8" totalsRowShown="0">
  <autoFilter ref="A4:C8" xr:uid="{5AA882ED-466E-43FC-90F7-B8DD0770E46F}"/>
  <tableColumns count="3">
    <tableColumn id="1" xr3:uid="{D385EFB8-8684-46C7-9E00-B7065777FBFD}" name="Delivery" dataDxfId="4"/>
    <tableColumn id="2" xr3:uid="{92E72237-43EA-4765-A674-D15F444A3641}" name="Planned" dataDxfId="3">
      <calculatedColumnFormula array="1">SUMIF(EPICS_PERIOD, A5, EPICS_ESTIMATES)</calculatedColumnFormula>
    </tableColumn>
    <tableColumn id="3" xr3:uid="{2C99D4D1-7ECC-430B-AC5A-95661F449930}" name="Available" dataDxfId="2">
      <calculatedColumnFormula>HLOOKUP(A5, PLANNING,6)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A255B-652E-490B-8237-457666047D28}" name="Table2" displayName="Table2" ref="A3:J18" totalsRowShown="0">
  <autoFilter ref="A3:J18" xr:uid="{E0DA255B-652E-490B-8237-457666047D28}"/>
  <tableColumns count="10">
    <tableColumn id="1" xr3:uid="{A24CF80F-E89B-46AC-8F8A-A6A57F48306A}" name="ID"/>
    <tableColumn id="2" xr3:uid="{A426E5D2-268D-4B50-A368-DAD9169F505B}" name="Title"/>
    <tableColumn id="3" xr3:uid="{38236B48-0011-4B03-949D-C63E5A207F63}" name="Assigned To"/>
    <tableColumn id="4" xr3:uid="{5AD6BEFB-D7B9-460D-8ED7-76CFE034A8D0}" name="State"/>
    <tableColumn id="6" xr3:uid="{7D3C0E96-1999-4413-B5E1-23C0C2ECD46E}" name="Initiative"/>
    <tableColumn id="7" xr3:uid="{0152751D-7ED1-42EA-8667-49217E07357A}" name="Period" dataDxfId="1"/>
    <tableColumn id="14" xr3:uid="{883C3F16-F6BF-4D2E-B3F1-1E54EC72B102}" name="Estimate - Original" dataDxfId="0"/>
    <tableColumn id="8" xr3:uid="{20F27C6D-A550-4918-BDC9-DD7DF5243128}" name="Estimate - Remaining"/>
    <tableColumn id="15" xr3:uid="{D9B35ADB-7340-4F67-806F-6D85EA2ADFA4}" name="Effort - Done"/>
    <tableColumn id="9" xr3:uid="{8A40B5B8-C190-4BCC-B00A-1B9FC48708BF}" name="Activit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8DA-25C2-4D1B-ADAA-0D2EA9E9D227}">
  <dimension ref="A1:G14"/>
  <sheetViews>
    <sheetView tabSelected="1" workbookViewId="0">
      <selection activeCell="E18" sqref="E18"/>
    </sheetView>
  </sheetViews>
  <sheetFormatPr defaultRowHeight="14.5" x14ac:dyDescent="0.35"/>
  <cols>
    <col min="1" max="1" width="18.7265625" customWidth="1"/>
    <col min="2" max="2" width="14.26953125" customWidth="1"/>
    <col min="3" max="3" width="15" customWidth="1"/>
    <col min="4" max="4" width="14.26953125" customWidth="1"/>
    <col min="5" max="6" width="11.36328125" customWidth="1"/>
    <col min="7" max="7" width="14.08984375" customWidth="1"/>
  </cols>
  <sheetData>
    <row r="1" spans="1:7" ht="18.5" x14ac:dyDescent="0.45">
      <c r="A1" s="1" t="s">
        <v>0</v>
      </c>
      <c r="B1" s="2"/>
      <c r="C1" s="2"/>
      <c r="D1" s="2"/>
    </row>
    <row r="2" spans="1:7" x14ac:dyDescent="0.35">
      <c r="A2" s="3" t="s">
        <v>1</v>
      </c>
      <c r="B2" s="4"/>
      <c r="C2" s="4"/>
      <c r="D2" s="5"/>
    </row>
    <row r="3" spans="1:7" x14ac:dyDescent="0.35">
      <c r="A3" s="6" t="s">
        <v>2</v>
      </c>
      <c r="B3" s="7">
        <v>44957</v>
      </c>
      <c r="C3" s="7"/>
      <c r="D3" s="8"/>
    </row>
    <row r="4" spans="1:7" x14ac:dyDescent="0.35">
      <c r="A4" s="6" t="s">
        <v>3</v>
      </c>
      <c r="B4" s="9">
        <v>56</v>
      </c>
      <c r="C4" s="9"/>
      <c r="D4" s="8"/>
    </row>
    <row r="9" spans="1:7" ht="15" customHeight="1" x14ac:dyDescent="0.35">
      <c r="A9" s="10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1" t="s">
        <v>10</v>
      </c>
    </row>
    <row r="10" spans="1:7" x14ac:dyDescent="0.35">
      <c r="A10" s="12"/>
      <c r="B10" s="12"/>
      <c r="C10" s="12"/>
      <c r="D10" s="12"/>
      <c r="E10" s="12"/>
      <c r="F10" s="12"/>
      <c r="G10" s="11"/>
    </row>
    <row r="11" spans="1:7" x14ac:dyDescent="0.35">
      <c r="A11" s="13" t="s">
        <v>11</v>
      </c>
      <c r="B11" s="14">
        <v>45013</v>
      </c>
      <c r="C11" s="15">
        <v>0.5</v>
      </c>
      <c r="D11" s="16">
        <f>(WEEKNUM(B11)-WEEKNUM($B$3))/2</f>
        <v>4</v>
      </c>
      <c r="E11" s="17">
        <v>200</v>
      </c>
      <c r="F11" s="17">
        <f>E11*D11*C11</f>
        <v>400</v>
      </c>
      <c r="G11" s="8"/>
    </row>
    <row r="12" spans="1:7" x14ac:dyDescent="0.35">
      <c r="A12" s="13" t="s">
        <v>12</v>
      </c>
      <c r="B12" s="14">
        <v>45107</v>
      </c>
      <c r="C12" s="15">
        <v>0.6</v>
      </c>
      <c r="D12" s="16">
        <f>(WEEKNUM(B12)-WEEKNUM(B11))/2</f>
        <v>6.5</v>
      </c>
      <c r="E12" s="17">
        <v>200</v>
      </c>
      <c r="F12" s="17">
        <f t="shared" ref="F12:F14" si="0">E12*D12*C12</f>
        <v>780</v>
      </c>
      <c r="G12" s="8"/>
    </row>
    <row r="13" spans="1:7" x14ac:dyDescent="0.35">
      <c r="A13" s="13" t="s">
        <v>13</v>
      </c>
      <c r="B13" s="14">
        <v>45291</v>
      </c>
      <c r="C13" s="15">
        <v>0.5</v>
      </c>
      <c r="D13" s="16">
        <f>(WEEKNUM(B13)-WEEKNUM(B12))/2</f>
        <v>13.5</v>
      </c>
      <c r="E13" s="17">
        <v>200</v>
      </c>
      <c r="F13" s="17">
        <f t="shared" si="0"/>
        <v>1350</v>
      </c>
      <c r="G13" s="8"/>
    </row>
    <row r="14" spans="1:7" x14ac:dyDescent="0.35">
      <c r="A14" s="13">
        <v>2024</v>
      </c>
      <c r="B14" s="14">
        <v>45657</v>
      </c>
      <c r="C14" s="15">
        <v>0.5</v>
      </c>
      <c r="D14" s="16">
        <f>(WEEKNUM(B14))/2</f>
        <v>26.5</v>
      </c>
      <c r="E14" s="17">
        <v>200</v>
      </c>
      <c r="F14" s="17">
        <f t="shared" si="0"/>
        <v>2650</v>
      </c>
      <c r="G14" s="8"/>
    </row>
  </sheetData>
  <mergeCells count="8">
    <mergeCell ref="E9:E10"/>
    <mergeCell ref="F9:F10"/>
    <mergeCell ref="A1:D1"/>
    <mergeCell ref="A2:D2"/>
    <mergeCell ref="A9:A10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D0EA-634C-4549-AD9B-059907E012FB}">
  <dimension ref="A4:C8"/>
  <sheetViews>
    <sheetView workbookViewId="0">
      <selection activeCell="C22" sqref="C22"/>
    </sheetView>
  </sheetViews>
  <sheetFormatPr defaultRowHeight="14.5" x14ac:dyDescent="0.35"/>
  <sheetData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s="18" t="s">
        <v>11</v>
      </c>
      <c r="B5" s="19" cm="1">
        <f t="array" ref="B5">SUMIF(EPICS_PERIOD, A5, EPICS_ESTIMATES)</f>
        <v>260</v>
      </c>
      <c r="C5">
        <v>500</v>
      </c>
    </row>
    <row r="6" spans="1:3" x14ac:dyDescent="0.35">
      <c r="A6" s="18" t="s">
        <v>12</v>
      </c>
      <c r="B6" cm="1">
        <f t="array" ref="B6">SUMIF(EPICS_PERIOD, A6, EPICS_ESTIMATES)</f>
        <v>500</v>
      </c>
      <c r="C6">
        <v>100</v>
      </c>
    </row>
    <row r="7" spans="1:3" x14ac:dyDescent="0.35">
      <c r="A7" s="18" t="s">
        <v>13</v>
      </c>
      <c r="B7" cm="1">
        <f t="array" ref="B7">SUMIF(EPICS_PERIOD, A7, EPICS_ESTIMATES)</f>
        <v>0</v>
      </c>
      <c r="C7">
        <v>300</v>
      </c>
    </row>
    <row r="8" spans="1:3" x14ac:dyDescent="0.35">
      <c r="A8" s="18">
        <v>2024</v>
      </c>
      <c r="B8" cm="1">
        <f t="array" ref="B8">SUMIF(EPICS_PERIOD, A8, EPICS_ESTIMATES)</f>
        <v>400</v>
      </c>
      <c r="C8">
        <v>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613F-B4E1-4A20-853A-4E00A027C2F3}">
  <dimension ref="A1:J19"/>
  <sheetViews>
    <sheetView workbookViewId="0">
      <selection activeCell="F33" sqref="F33"/>
    </sheetView>
  </sheetViews>
  <sheetFormatPr defaultRowHeight="14.5" x14ac:dyDescent="0.35"/>
  <cols>
    <col min="6" max="6" width="67.08984375" customWidth="1"/>
    <col min="10" max="10" width="16.08984375" bestFit="1" customWidth="1"/>
  </cols>
  <sheetData>
    <row r="1" spans="1:10" ht="118.5" customHeight="1" x14ac:dyDescent="0.35">
      <c r="A1" s="20" t="s">
        <v>17</v>
      </c>
      <c r="B1" s="20"/>
      <c r="E1" s="22" t="s">
        <v>18</v>
      </c>
      <c r="F1" s="22"/>
      <c r="G1" s="22"/>
      <c r="H1" s="22"/>
    </row>
    <row r="2" spans="1:10" x14ac:dyDescent="0.35">
      <c r="F2" s="21"/>
      <c r="G2" s="21"/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21" t="s">
        <v>24</v>
      </c>
      <c r="G3" s="21" t="s">
        <v>25</v>
      </c>
      <c r="H3" t="s">
        <v>26</v>
      </c>
      <c r="I3" t="s">
        <v>27</v>
      </c>
      <c r="J3" t="s">
        <v>28</v>
      </c>
    </row>
    <row r="4" spans="1:10" x14ac:dyDescent="0.35">
      <c r="A4">
        <v>2447</v>
      </c>
      <c r="B4" t="s">
        <v>29</v>
      </c>
      <c r="C4" t="s">
        <v>30</v>
      </c>
      <c r="D4" t="s">
        <v>31</v>
      </c>
      <c r="E4" t="s">
        <v>32</v>
      </c>
      <c r="F4" s="21" t="s">
        <v>11</v>
      </c>
      <c r="G4" s="21"/>
      <c r="H4">
        <v>260</v>
      </c>
      <c r="J4" t="s">
        <v>33</v>
      </c>
    </row>
    <row r="5" spans="1:10" x14ac:dyDescent="0.35">
      <c r="A5">
        <v>2332</v>
      </c>
      <c r="B5" t="s">
        <v>34</v>
      </c>
      <c r="C5" t="s">
        <v>35</v>
      </c>
      <c r="D5" t="s">
        <v>31</v>
      </c>
      <c r="E5" t="s">
        <v>36</v>
      </c>
      <c r="F5" s="21" t="s">
        <v>12</v>
      </c>
      <c r="G5" s="21"/>
      <c r="H5">
        <v>500</v>
      </c>
      <c r="J5" t="s">
        <v>37</v>
      </c>
    </row>
    <row r="6" spans="1:10" x14ac:dyDescent="0.35">
      <c r="A6">
        <v>2222</v>
      </c>
      <c r="B6" t="s">
        <v>38</v>
      </c>
      <c r="C6" t="s">
        <v>30</v>
      </c>
      <c r="D6" t="s">
        <v>39</v>
      </c>
      <c r="E6" t="s">
        <v>40</v>
      </c>
      <c r="F6" s="21">
        <v>2024</v>
      </c>
      <c r="G6" s="21"/>
      <c r="H6">
        <v>400</v>
      </c>
      <c r="J6" t="s">
        <v>41</v>
      </c>
    </row>
    <row r="7" spans="1:10" x14ac:dyDescent="0.35">
      <c r="F7" s="21"/>
      <c r="G7" s="21"/>
    </row>
    <row r="8" spans="1:10" x14ac:dyDescent="0.35">
      <c r="F8" s="21"/>
      <c r="G8" s="21"/>
    </row>
    <row r="9" spans="1:10" x14ac:dyDescent="0.35">
      <c r="F9" s="21"/>
      <c r="G9" s="21"/>
    </row>
    <row r="10" spans="1:10" x14ac:dyDescent="0.35">
      <c r="F10" s="21"/>
      <c r="G10" s="21"/>
    </row>
    <row r="11" spans="1:10" x14ac:dyDescent="0.35">
      <c r="F11" s="21"/>
      <c r="G11" s="21"/>
    </row>
    <row r="12" spans="1:10" x14ac:dyDescent="0.35">
      <c r="F12" s="21"/>
      <c r="G12" s="21"/>
    </row>
    <row r="13" spans="1:10" x14ac:dyDescent="0.35">
      <c r="F13" s="21"/>
      <c r="G13" s="21"/>
    </row>
    <row r="14" spans="1:10" x14ac:dyDescent="0.35">
      <c r="F14" s="21"/>
      <c r="G14" s="21"/>
    </row>
    <row r="15" spans="1:10" x14ac:dyDescent="0.35">
      <c r="F15" s="21"/>
      <c r="G15" s="21"/>
    </row>
    <row r="16" spans="1:10" x14ac:dyDescent="0.35">
      <c r="F16" s="21"/>
      <c r="G16" s="21"/>
    </row>
    <row r="17" spans="6:7" x14ac:dyDescent="0.35">
      <c r="F17" s="21"/>
      <c r="G17" s="21"/>
    </row>
    <row r="18" spans="6:7" x14ac:dyDescent="0.35">
      <c r="F18" s="21"/>
      <c r="G18" s="21"/>
    </row>
    <row r="19" spans="6:7" x14ac:dyDescent="0.35">
      <c r="F19" s="21"/>
      <c r="G19" s="21"/>
    </row>
  </sheetData>
  <mergeCells count="2">
    <mergeCell ref="A1:B1"/>
    <mergeCell ref="E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Parameters</vt:lpstr>
      <vt:lpstr>Capacity</vt:lpstr>
      <vt:lpstr>GITHUB_EPICS</vt:lpstr>
      <vt:lpstr>PERIODS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Smyth</dc:creator>
  <cp:lastModifiedBy>Neil Smyth</cp:lastModifiedBy>
  <dcterms:created xsi:type="dcterms:W3CDTF">2023-01-30T14:25:48Z</dcterms:created>
  <dcterms:modified xsi:type="dcterms:W3CDTF">2023-01-30T14:28:12Z</dcterms:modified>
</cp:coreProperties>
</file>