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fd97070908fc11/6. TU Delft/CIEM6302 Advanced Data Science_/CIEM6302/"/>
    </mc:Choice>
  </mc:AlternateContent>
  <xr:revisionPtr revIDLastSave="0" documentId="8_{DDC0E85C-EB83-9443-97E9-21E43FD4DC9F}" xr6:coauthVersionLast="47" xr6:coauthVersionMax="47" xr10:uidLastSave="{00000000-0000-0000-0000-000000000000}"/>
  <bookViews>
    <workbookView xWindow="380" yWindow="500" windowWidth="28040" windowHeight="16940"/>
  </bookViews>
  <sheets>
    <sheet name="Answer" sheetId="1" r:id="rId1"/>
  </sheets>
  <definedNames>
    <definedName name="_xlnm._FilterDatabase" localSheetId="0" hidden="1">Answer!$A$1:$L$75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4" i="1" l="1"/>
  <c r="J84" i="1"/>
  <c r="I84" i="1"/>
  <c r="H84" i="1"/>
  <c r="K81" i="1"/>
  <c r="J81" i="1"/>
  <c r="J82" i="1" s="1"/>
  <c r="I81" i="1"/>
  <c r="I82" i="1" s="1"/>
  <c r="H81" i="1"/>
  <c r="H83" i="1" s="1"/>
  <c r="K83" i="1"/>
  <c r="J83" i="1"/>
  <c r="I83" i="1"/>
  <c r="K82" i="1"/>
  <c r="K80" i="1"/>
  <c r="J80" i="1"/>
  <c r="I80" i="1"/>
  <c r="H80" i="1"/>
  <c r="K79" i="1"/>
  <c r="J79" i="1"/>
  <c r="I79" i="1"/>
  <c r="H79" i="1"/>
  <c r="H82" i="1" l="1"/>
</calcChain>
</file>

<file path=xl/sharedStrings.xml><?xml version="1.0" encoding="utf-8"?>
<sst xmlns="http://schemas.openxmlformats.org/spreadsheetml/2006/main" count="243" uniqueCount="82">
  <si>
    <t>vessel_name_nontug</t>
  </si>
  <si>
    <t>vessel_name_tug</t>
  </si>
  <si>
    <t>navigation_speed_nontug</t>
  </si>
  <si>
    <t>navigation_speed_tug</t>
  </si>
  <si>
    <t>navigation_course_nontug</t>
  </si>
  <si>
    <t>navigation_course_tug</t>
  </si>
  <si>
    <t>speed_diff</t>
  </si>
  <si>
    <t>navigation_diff</t>
  </si>
  <si>
    <t>distance_km</t>
  </si>
  <si>
    <t>time_diff</t>
  </si>
  <si>
    <t>navigation_time_nontug</t>
  </si>
  <si>
    <t>IRELAND</t>
  </si>
  <si>
    <t>SABINE</t>
  </si>
  <si>
    <t>BUCCANEER</t>
  </si>
  <si>
    <t>2021-04-07 19:26:56+00:00</t>
  </si>
  <si>
    <t>2021-04-07 19:31:55+00:00</t>
  </si>
  <si>
    <t>2021-04-07 19:37:00+00:00</t>
  </si>
  <si>
    <t>2021-04-07 19:42:00+00:00</t>
  </si>
  <si>
    <t>2021-04-07 19:46:56+00:00</t>
  </si>
  <si>
    <t>2021-04-07 19:51:58+00:00</t>
  </si>
  <si>
    <t>2021-04-07 19:57:00+00:00</t>
  </si>
  <si>
    <t>2021-04-07 20:01:57+00:00</t>
  </si>
  <si>
    <t>2021-04-07 20:06:57+00:00</t>
  </si>
  <si>
    <t>2021-04-07 20:11:56+00:00</t>
  </si>
  <si>
    <t>2021-04-07 20:16:55+00:00</t>
  </si>
  <si>
    <t>2021-04-07 20:21:47+00:00</t>
  </si>
  <si>
    <t>2021-04-07 20:26:56+00:00</t>
  </si>
  <si>
    <t>2021-04-07 20:31:56+00:00</t>
  </si>
  <si>
    <t>2021-04-07 20:36:55+00:00</t>
  </si>
  <si>
    <t>2021-04-07 20:41:17+00:00</t>
  </si>
  <si>
    <t>2021-04-07 20:46:17+00:00</t>
  </si>
  <si>
    <t>2021-04-07 20:52:00+00:00</t>
  </si>
  <si>
    <t>2021-04-07 20:56:46+00:00</t>
  </si>
  <si>
    <t>2021-04-07 21:00:48+00:00</t>
  </si>
  <si>
    <t>2021-04-07 21:06:57+00:00</t>
  </si>
  <si>
    <t>2021-04-07 21:11:57+00:00</t>
  </si>
  <si>
    <t>2021-04-07 21:16:47+00:00</t>
  </si>
  <si>
    <t>2021-04-07 21:21:57+00:00</t>
  </si>
  <si>
    <t>2021-04-07 21:26:56+00:00</t>
  </si>
  <si>
    <t>2021-04-07 21:31:36+00:00</t>
  </si>
  <si>
    <t>2021-04-07 21:36:57+00:00</t>
  </si>
  <si>
    <t>2021-04-07 21:41:55+00:00</t>
  </si>
  <si>
    <t>2021-04-07 21:46:57+00:00</t>
  </si>
  <si>
    <t>2021-04-07 21:51:57+00:00</t>
  </si>
  <si>
    <t>2021-04-07 21:56:56+00:00</t>
  </si>
  <si>
    <t>2021-04-07 22:01:57+00:00</t>
  </si>
  <si>
    <t>2021-04-07 22:06:57+00:00</t>
  </si>
  <si>
    <t>2021-04-07 22:11:58+00:00</t>
  </si>
  <si>
    <t>2021-04-07 22:16:56+00:00</t>
  </si>
  <si>
    <t>2021-04-07 22:21:57+00:00</t>
  </si>
  <si>
    <t>2021-04-07 22:26:57+00:00</t>
  </si>
  <si>
    <t>2021-04-07 22:31:56+00:00</t>
  </si>
  <si>
    <t>2021-04-07 22:36:56+00:00</t>
  </si>
  <si>
    <t>2021-04-07 22:41:56+00:00</t>
  </si>
  <si>
    <t>2021-04-07 22:46:47+00:00</t>
  </si>
  <si>
    <t>2021-04-07 22:51:58+00:00</t>
  </si>
  <si>
    <t>2021-04-07 22:56:56+00:00</t>
  </si>
  <si>
    <t>2021-04-07 23:01:56+00:00</t>
  </si>
  <si>
    <t>2021-04-07 23:06:56+00:00</t>
  </si>
  <si>
    <t>2021-04-07 23:11:55+00:00</t>
  </si>
  <si>
    <t>2021-04-07 23:16:56+00:00</t>
  </si>
  <si>
    <t>2021-04-07 23:21:58+00:00</t>
  </si>
  <si>
    <t>2021-04-07 23:26:58+00:00</t>
  </si>
  <si>
    <t>2021-04-07 23:30:18+00:00</t>
  </si>
  <si>
    <t>2021-04-07 23:36:35+00:00</t>
  </si>
  <si>
    <t>2021-04-07 23:41:36+00:00</t>
  </si>
  <si>
    <t>2021-04-07 23:42:07+00:00</t>
  </si>
  <si>
    <t>2021-04-07 23:52:05+00:00</t>
  </si>
  <si>
    <t>2021-04-08 00:02:00+00:00</t>
  </si>
  <si>
    <t>2021-04-08 00:06:57+00:00</t>
  </si>
  <si>
    <t>2021-04-08 00:11:56+00:00</t>
  </si>
  <si>
    <t>2021-04-08 00:16:56+00:00</t>
  </si>
  <si>
    <t>2021-04-08 00:21:47+00:00</t>
  </si>
  <si>
    <t>2021-04-08 00:26:55+00:00</t>
  </si>
  <si>
    <t>2021-04-08 00:31:58+00:00</t>
  </si>
  <si>
    <t>2021-04-08 00:36:56+00:00</t>
  </si>
  <si>
    <t>avg</t>
  </si>
  <si>
    <t>stdev</t>
  </si>
  <si>
    <t>interva</t>
  </si>
  <si>
    <t>lb</t>
  </si>
  <si>
    <t>ub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</si>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</sst>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.000_);_(* \(#,##0.000\);_(* &quot;-&quot;??_);_(@_)"/>
    <numFmt numFmtId="165" formatCode="_(* #,##0.0000_);_(* \(#,##0.00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4"/>
  <sheetViews>
    <sheetView tabSelected="1" topLeftCell="A41" workbookViewId="0">
      <selection activeCell="E80" sqref="E80"/>
    </sheetView>
  </sheetViews>
  <sheetFormatPr baseColWidth="10" defaultRowHeight="16" x14ac:dyDescent="0.2"/>
  <cols>
    <col min="1" max="1" width="7.1640625" bestFit="1" customWidth="1"/>
    <col min="2" max="2" width="18.6640625" bestFit="1" customWidth="1"/>
    <col min="3" max="3" width="15.5" bestFit="1" customWidth="1"/>
    <col min="4" max="4" width="22.83203125" bestFit="1" customWidth="1"/>
    <col min="5" max="5" width="19.6640625" bestFit="1" customWidth="1"/>
    <col min="6" max="6" width="23.33203125" bestFit="1" customWidth="1"/>
    <col min="7" max="7" width="20.1640625" bestFit="1" customWidth="1"/>
    <col min="8" max="8" width="12.33203125" bestFit="1" customWidth="1"/>
    <col min="9" max="9" width="16" bestFit="1" customWidth="1"/>
    <col min="10" max="10" width="14" bestFit="1" customWidth="1"/>
    <col min="11" max="11" width="12.83203125" bestFit="1" customWidth="1"/>
    <col min="12" max="12" width="23.83203125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171151</v>
      </c>
      <c r="B2" t="s">
        <v>11</v>
      </c>
      <c r="C2" t="s">
        <v>12</v>
      </c>
      <c r="D2" s="1">
        <v>8.6999999999999993</v>
      </c>
      <c r="E2" s="1">
        <v>8.8000000000000007</v>
      </c>
      <c r="F2" s="1">
        <v>341.1</v>
      </c>
      <c r="G2" s="1">
        <v>342.3</v>
      </c>
      <c r="H2" s="1">
        <v>0.100000000000001</v>
      </c>
      <c r="I2" s="1">
        <v>1.19999999999998</v>
      </c>
      <c r="J2" s="1">
        <v>3.7092779878076798E-2</v>
      </c>
      <c r="K2" s="1">
        <v>0.05</v>
      </c>
      <c r="L2" t="s">
        <v>14</v>
      </c>
    </row>
    <row r="3" spans="1:12" x14ac:dyDescent="0.2">
      <c r="A3">
        <v>171862</v>
      </c>
      <c r="B3" t="s">
        <v>11</v>
      </c>
      <c r="C3" t="s">
        <v>12</v>
      </c>
      <c r="D3" s="1">
        <v>8</v>
      </c>
      <c r="E3" s="1">
        <v>8.1999999999999993</v>
      </c>
      <c r="F3" s="1">
        <v>14.4</v>
      </c>
      <c r="G3" s="1">
        <v>5.9</v>
      </c>
      <c r="H3" s="1">
        <v>0.19999999999999901</v>
      </c>
      <c r="I3" s="1">
        <v>8.5</v>
      </c>
      <c r="J3" s="1">
        <v>9.8621974301865298E-2</v>
      </c>
      <c r="K3" s="1">
        <v>3.3333333333333298E-2</v>
      </c>
      <c r="L3" t="s">
        <v>15</v>
      </c>
    </row>
    <row r="4" spans="1:12" x14ac:dyDescent="0.2">
      <c r="A4">
        <v>172573</v>
      </c>
      <c r="B4" t="s">
        <v>11</v>
      </c>
      <c r="C4" t="s">
        <v>12</v>
      </c>
      <c r="D4" s="1">
        <v>7.8</v>
      </c>
      <c r="E4" s="1">
        <v>8.1</v>
      </c>
      <c r="F4" s="1">
        <v>7.9</v>
      </c>
      <c r="G4" s="1">
        <v>18.5</v>
      </c>
      <c r="H4" s="1">
        <v>0.29999999999999899</v>
      </c>
      <c r="I4" s="1">
        <v>10.6</v>
      </c>
      <c r="J4" s="1">
        <v>9.3806315523511999E-2</v>
      </c>
      <c r="K4" s="1">
        <v>0</v>
      </c>
      <c r="L4" t="s">
        <v>16</v>
      </c>
    </row>
    <row r="5" spans="1:12" x14ac:dyDescent="0.2">
      <c r="A5">
        <v>173284</v>
      </c>
      <c r="B5" t="s">
        <v>11</v>
      </c>
      <c r="C5" t="s">
        <v>12</v>
      </c>
      <c r="D5" s="1">
        <v>7.1</v>
      </c>
      <c r="E5" s="1">
        <v>7.2</v>
      </c>
      <c r="F5" s="1">
        <v>16.3</v>
      </c>
      <c r="G5" s="1">
        <v>11.3</v>
      </c>
      <c r="H5" s="1">
        <v>0.1</v>
      </c>
      <c r="I5" s="1">
        <v>5</v>
      </c>
      <c r="J5" s="1">
        <v>0.101212717912625</v>
      </c>
      <c r="K5" s="1">
        <v>-0.05</v>
      </c>
      <c r="L5" t="s">
        <v>17</v>
      </c>
    </row>
    <row r="6" spans="1:12" x14ac:dyDescent="0.2">
      <c r="A6">
        <v>173995</v>
      </c>
      <c r="B6" t="s">
        <v>11</v>
      </c>
      <c r="C6" t="s">
        <v>12</v>
      </c>
      <c r="D6" s="1">
        <v>5.5</v>
      </c>
      <c r="E6" s="1">
        <v>5.4</v>
      </c>
      <c r="F6" s="1">
        <v>39.6</v>
      </c>
      <c r="G6" s="1">
        <v>39.700000000000003</v>
      </c>
      <c r="H6" s="1">
        <v>9.9999999999999603E-2</v>
      </c>
      <c r="I6" s="1">
        <v>0.100000000000001</v>
      </c>
      <c r="J6" s="1">
        <v>9.8312864188238702E-2</v>
      </c>
      <c r="K6" s="1">
        <v>0.05</v>
      </c>
      <c r="L6" t="s">
        <v>18</v>
      </c>
    </row>
    <row r="7" spans="1:12" x14ac:dyDescent="0.2">
      <c r="A7">
        <v>174706</v>
      </c>
      <c r="B7" t="s">
        <v>11</v>
      </c>
      <c r="C7" t="s">
        <v>12</v>
      </c>
      <c r="D7" s="1">
        <v>4.0999999999999996</v>
      </c>
      <c r="E7" s="1">
        <v>4</v>
      </c>
      <c r="F7" s="1">
        <v>39.700000000000003</v>
      </c>
      <c r="G7" s="1">
        <v>42.6</v>
      </c>
      <c r="H7" s="1">
        <v>9.9999999999999603E-2</v>
      </c>
      <c r="I7" s="1">
        <v>2.8999999999999901</v>
      </c>
      <c r="J7" s="1">
        <v>9.9882597067815104E-2</v>
      </c>
      <c r="K7" s="1">
        <v>0</v>
      </c>
      <c r="L7" t="s">
        <v>19</v>
      </c>
    </row>
    <row r="8" spans="1:12" x14ac:dyDescent="0.2">
      <c r="A8">
        <v>175417</v>
      </c>
      <c r="B8" t="s">
        <v>11</v>
      </c>
      <c r="C8" t="s">
        <v>12</v>
      </c>
      <c r="D8" s="1">
        <v>3.9</v>
      </c>
      <c r="E8" s="1">
        <v>4</v>
      </c>
      <c r="F8" s="1">
        <v>41.2</v>
      </c>
      <c r="G8" s="1">
        <v>40.6</v>
      </c>
      <c r="H8" s="1">
        <v>0.1</v>
      </c>
      <c r="I8" s="1">
        <v>0.60000000000000098</v>
      </c>
      <c r="J8" s="1">
        <v>9.7494719889589895E-2</v>
      </c>
      <c r="K8" s="1">
        <v>-3.3333333333333298E-2</v>
      </c>
      <c r="L8" t="s">
        <v>20</v>
      </c>
    </row>
    <row r="9" spans="1:12" x14ac:dyDescent="0.2">
      <c r="A9">
        <v>176128</v>
      </c>
      <c r="B9" t="s">
        <v>11</v>
      </c>
      <c r="C9" t="s">
        <v>12</v>
      </c>
      <c r="D9" s="1">
        <v>5.2</v>
      </c>
      <c r="E9" s="1">
        <v>5.4</v>
      </c>
      <c r="F9" s="1">
        <v>26.6</v>
      </c>
      <c r="G9" s="1">
        <v>33.700000000000003</v>
      </c>
      <c r="H9" s="1">
        <v>0.2</v>
      </c>
      <c r="I9" s="1">
        <v>7.1</v>
      </c>
      <c r="J9" s="1">
        <v>0.1020899080758</v>
      </c>
      <c r="K9" s="1">
        <v>0</v>
      </c>
      <c r="L9" t="s">
        <v>21</v>
      </c>
    </row>
    <row r="10" spans="1:12" x14ac:dyDescent="0.2">
      <c r="A10">
        <v>176839</v>
      </c>
      <c r="B10" t="s">
        <v>11</v>
      </c>
      <c r="C10" t="s">
        <v>12</v>
      </c>
      <c r="D10" s="1">
        <v>7.4</v>
      </c>
      <c r="E10" s="1">
        <v>7.5</v>
      </c>
      <c r="F10" s="1">
        <v>37.799999999999997</v>
      </c>
      <c r="G10" s="1">
        <v>34.1</v>
      </c>
      <c r="H10" s="1">
        <v>9.9999999999999603E-2</v>
      </c>
      <c r="I10" s="1">
        <v>3.69999999999999</v>
      </c>
      <c r="J10" s="1">
        <v>9.5502143083651E-2</v>
      </c>
      <c r="K10" s="1">
        <v>0.05</v>
      </c>
      <c r="L10" t="s">
        <v>22</v>
      </c>
    </row>
    <row r="11" spans="1:12" x14ac:dyDescent="0.2">
      <c r="A11">
        <v>177550</v>
      </c>
      <c r="B11" t="s">
        <v>11</v>
      </c>
      <c r="C11" t="s">
        <v>12</v>
      </c>
      <c r="D11" s="1">
        <v>8.1999999999999993</v>
      </c>
      <c r="E11" s="1">
        <v>8.3000000000000007</v>
      </c>
      <c r="F11" s="1">
        <v>38.5</v>
      </c>
      <c r="G11" s="1">
        <v>38.1</v>
      </c>
      <c r="H11" s="1">
        <v>0.100000000000001</v>
      </c>
      <c r="I11" s="1">
        <v>0.39999999999999802</v>
      </c>
      <c r="J11" s="1">
        <v>9.3954161541653605E-2</v>
      </c>
      <c r="K11" s="1">
        <v>1.6666666666666601E-2</v>
      </c>
      <c r="L11" t="s">
        <v>23</v>
      </c>
    </row>
    <row r="12" spans="1:12" x14ac:dyDescent="0.2">
      <c r="A12">
        <v>178261</v>
      </c>
      <c r="B12" t="s">
        <v>11</v>
      </c>
      <c r="C12" t="s">
        <v>12</v>
      </c>
      <c r="D12" s="1">
        <v>8.6</v>
      </c>
      <c r="E12" s="1">
        <v>8.6999999999999993</v>
      </c>
      <c r="F12" s="1">
        <v>37.799999999999997</v>
      </c>
      <c r="G12" s="1">
        <v>40.700000000000003</v>
      </c>
      <c r="H12" s="1">
        <v>9.9999999999999603E-2</v>
      </c>
      <c r="I12" s="1">
        <v>2.9</v>
      </c>
      <c r="J12" s="1">
        <v>9.4901094117409601E-2</v>
      </c>
      <c r="K12" s="1">
        <v>8.3333333333333301E-2</v>
      </c>
      <c r="L12" t="s">
        <v>24</v>
      </c>
    </row>
    <row r="13" spans="1:12" x14ac:dyDescent="0.2">
      <c r="A13">
        <v>178972</v>
      </c>
      <c r="B13" t="s">
        <v>11</v>
      </c>
      <c r="C13" t="s">
        <v>12</v>
      </c>
      <c r="D13" s="1">
        <v>8</v>
      </c>
      <c r="E13" s="1">
        <v>8</v>
      </c>
      <c r="F13" s="1">
        <v>44.2</v>
      </c>
      <c r="G13" s="1">
        <v>45.3</v>
      </c>
      <c r="H13" s="1">
        <v>0</v>
      </c>
      <c r="I13" s="1">
        <v>1.0999999999999901</v>
      </c>
      <c r="J13" s="1">
        <v>5.6959939041665901E-2</v>
      </c>
      <c r="K13" s="1">
        <v>0.18333333333333299</v>
      </c>
      <c r="L13" t="s">
        <v>25</v>
      </c>
    </row>
    <row r="14" spans="1:12" x14ac:dyDescent="0.2">
      <c r="A14">
        <v>179683</v>
      </c>
      <c r="B14" t="s">
        <v>11</v>
      </c>
      <c r="C14" t="s">
        <v>12</v>
      </c>
      <c r="D14" s="1">
        <v>7.6</v>
      </c>
      <c r="E14" s="1">
        <v>7.7</v>
      </c>
      <c r="F14" s="1">
        <v>36.200000000000003</v>
      </c>
      <c r="G14" s="1">
        <v>36.4</v>
      </c>
      <c r="H14" s="1">
        <v>0.1</v>
      </c>
      <c r="I14" s="1">
        <v>0.19999999999999499</v>
      </c>
      <c r="J14" s="1">
        <v>8.7734594509611005E-2</v>
      </c>
      <c r="K14" s="1">
        <v>3.3333333333333298E-2</v>
      </c>
      <c r="L14" t="s">
        <v>26</v>
      </c>
    </row>
    <row r="15" spans="1:12" x14ac:dyDescent="0.2">
      <c r="A15">
        <v>180394</v>
      </c>
      <c r="B15" t="s">
        <v>11</v>
      </c>
      <c r="C15" t="s">
        <v>12</v>
      </c>
      <c r="D15" s="1">
        <v>5.3</v>
      </c>
      <c r="E15" s="1">
        <v>5.3</v>
      </c>
      <c r="F15" s="1">
        <v>43.9</v>
      </c>
      <c r="G15" s="1">
        <v>47.9</v>
      </c>
      <c r="H15" s="1">
        <v>0</v>
      </c>
      <c r="I15" s="1">
        <v>4</v>
      </c>
      <c r="J15" s="1">
        <v>9.5847883272712403E-2</v>
      </c>
      <c r="K15" s="1">
        <v>6.6666666666666596E-2</v>
      </c>
      <c r="L15" t="s">
        <v>27</v>
      </c>
    </row>
    <row r="16" spans="1:12" x14ac:dyDescent="0.2">
      <c r="A16">
        <v>181105</v>
      </c>
      <c r="B16" t="s">
        <v>11</v>
      </c>
      <c r="C16" t="s">
        <v>12</v>
      </c>
      <c r="D16" s="1">
        <v>5.0999999999999996</v>
      </c>
      <c r="E16" s="1">
        <v>5.0999999999999996</v>
      </c>
      <c r="F16" s="1">
        <v>39.4</v>
      </c>
      <c r="G16" s="1">
        <v>35.700000000000003</v>
      </c>
      <c r="H16" s="1">
        <v>0</v>
      </c>
      <c r="I16" s="1">
        <v>3.69999999999999</v>
      </c>
      <c r="J16" s="1">
        <v>9.5906166694651102E-2</v>
      </c>
      <c r="K16" s="1">
        <v>0.05</v>
      </c>
      <c r="L16" t="s">
        <v>28</v>
      </c>
    </row>
    <row r="17" spans="1:12" x14ac:dyDescent="0.2">
      <c r="A17">
        <v>181816</v>
      </c>
      <c r="B17" t="s">
        <v>11</v>
      </c>
      <c r="C17" t="s">
        <v>12</v>
      </c>
      <c r="D17" s="1">
        <v>4.9000000000000004</v>
      </c>
      <c r="E17" s="1">
        <v>4.5999999999999996</v>
      </c>
      <c r="F17" s="1">
        <v>38.4</v>
      </c>
      <c r="G17" s="1">
        <v>36.1</v>
      </c>
      <c r="H17" s="1">
        <v>0.3</v>
      </c>
      <c r="I17" s="1">
        <v>2.2999999999999901</v>
      </c>
      <c r="J17" s="1">
        <v>2.41852588000907E-2</v>
      </c>
      <c r="K17" s="1">
        <v>0.68333333333333302</v>
      </c>
      <c r="L17" t="s">
        <v>29</v>
      </c>
    </row>
    <row r="18" spans="1:12" x14ac:dyDescent="0.2">
      <c r="A18">
        <v>182527</v>
      </c>
      <c r="B18" t="s">
        <v>11</v>
      </c>
      <c r="C18" t="s">
        <v>12</v>
      </c>
      <c r="D18" s="1">
        <v>3.8</v>
      </c>
      <c r="E18" s="1">
        <v>4</v>
      </c>
      <c r="F18" s="1">
        <v>37.9</v>
      </c>
      <c r="G18" s="1">
        <v>40.1</v>
      </c>
      <c r="H18" s="1">
        <v>0.2</v>
      </c>
      <c r="I18" s="1">
        <v>2.2000000000000002</v>
      </c>
      <c r="J18" s="1">
        <v>2.5574833127516901E-2</v>
      </c>
      <c r="K18" s="1">
        <v>0.7</v>
      </c>
      <c r="L18" t="s">
        <v>30</v>
      </c>
    </row>
    <row r="19" spans="1:12" x14ac:dyDescent="0.2">
      <c r="A19">
        <v>183238</v>
      </c>
      <c r="B19" t="s">
        <v>11</v>
      </c>
      <c r="C19" t="s">
        <v>12</v>
      </c>
      <c r="D19" s="1">
        <v>6.5</v>
      </c>
      <c r="E19" s="1">
        <v>6.6</v>
      </c>
      <c r="F19" s="1">
        <v>38.1</v>
      </c>
      <c r="G19" s="1">
        <v>36.299999999999997</v>
      </c>
      <c r="H19" s="1">
        <v>9.9999999999999603E-2</v>
      </c>
      <c r="I19" s="1">
        <v>1.8</v>
      </c>
      <c r="J19" s="1">
        <v>9.7791315496860307E-2</v>
      </c>
      <c r="K19" s="1">
        <v>-1.6666666666666601E-2</v>
      </c>
      <c r="L19" t="s">
        <v>31</v>
      </c>
    </row>
    <row r="20" spans="1:12" x14ac:dyDescent="0.2">
      <c r="A20">
        <v>183949</v>
      </c>
      <c r="B20" t="s">
        <v>11</v>
      </c>
      <c r="C20" t="s">
        <v>12</v>
      </c>
      <c r="D20" s="1">
        <v>7.5</v>
      </c>
      <c r="E20" s="1">
        <v>7.5</v>
      </c>
      <c r="F20" s="1">
        <v>16.899999999999999</v>
      </c>
      <c r="G20" s="1">
        <v>14.5</v>
      </c>
      <c r="H20" s="1">
        <v>0</v>
      </c>
      <c r="I20" s="1">
        <v>2.3999999999999901</v>
      </c>
      <c r="J20" s="1">
        <v>5.8332881869041599E-2</v>
      </c>
      <c r="K20" s="1">
        <v>0.233333333333333</v>
      </c>
      <c r="L20" t="s">
        <v>32</v>
      </c>
    </row>
    <row r="21" spans="1:12" x14ac:dyDescent="0.2">
      <c r="A21">
        <v>184660</v>
      </c>
      <c r="B21" t="s">
        <v>11</v>
      </c>
      <c r="C21" t="s">
        <v>12</v>
      </c>
      <c r="D21" s="1">
        <v>7.5</v>
      </c>
      <c r="E21" s="1">
        <v>6.7</v>
      </c>
      <c r="F21" s="1">
        <v>20.3</v>
      </c>
      <c r="G21" s="1">
        <v>16.8</v>
      </c>
      <c r="H21" s="1">
        <v>0.79999999999999905</v>
      </c>
      <c r="I21" s="1">
        <v>3.5</v>
      </c>
      <c r="J21" s="1">
        <v>0.16104878868014999</v>
      </c>
      <c r="K21" s="1">
        <v>1.18333333333333</v>
      </c>
      <c r="L21" t="s">
        <v>33</v>
      </c>
    </row>
    <row r="22" spans="1:12" x14ac:dyDescent="0.2">
      <c r="A22">
        <v>185371</v>
      </c>
      <c r="B22" t="s">
        <v>11</v>
      </c>
      <c r="C22" t="s">
        <v>12</v>
      </c>
      <c r="D22" s="1">
        <v>6.3</v>
      </c>
      <c r="E22" s="1">
        <v>6.4</v>
      </c>
      <c r="F22" s="1">
        <v>22.5</v>
      </c>
      <c r="G22" s="1">
        <v>21</v>
      </c>
      <c r="H22" s="1">
        <v>0.1</v>
      </c>
      <c r="I22" s="1">
        <v>1.5</v>
      </c>
      <c r="J22" s="1">
        <v>9.4914178722787595E-2</v>
      </c>
      <c r="K22" s="1">
        <v>0.05</v>
      </c>
      <c r="L22" t="s">
        <v>34</v>
      </c>
    </row>
    <row r="23" spans="1:12" x14ac:dyDescent="0.2">
      <c r="A23">
        <v>186082</v>
      </c>
      <c r="B23" t="s">
        <v>11</v>
      </c>
      <c r="C23" t="s">
        <v>12</v>
      </c>
      <c r="D23" s="1">
        <v>7.7</v>
      </c>
      <c r="E23" s="1">
        <v>7.8</v>
      </c>
      <c r="F23" s="1">
        <v>339</v>
      </c>
      <c r="G23" s="1">
        <v>342.7</v>
      </c>
      <c r="H23" s="1">
        <v>9.9999999999999603E-2</v>
      </c>
      <c r="I23" s="1">
        <v>3.6999999999999802</v>
      </c>
      <c r="J23" s="1">
        <v>9.2478427736257196E-2</v>
      </c>
      <c r="K23" s="1">
        <v>1.6666666666666601E-2</v>
      </c>
      <c r="L23" t="s">
        <v>35</v>
      </c>
    </row>
    <row r="24" spans="1:12" x14ac:dyDescent="0.2">
      <c r="A24">
        <v>186793</v>
      </c>
      <c r="B24" t="s">
        <v>11</v>
      </c>
      <c r="C24" t="s">
        <v>12</v>
      </c>
      <c r="D24" s="1">
        <v>7.5</v>
      </c>
      <c r="E24" s="1">
        <v>7.6</v>
      </c>
      <c r="F24" s="1">
        <v>289.3</v>
      </c>
      <c r="G24" s="1">
        <v>286.60000000000002</v>
      </c>
      <c r="H24" s="1">
        <v>9.9999999999999603E-2</v>
      </c>
      <c r="I24" s="1">
        <v>2.6999999999999802</v>
      </c>
      <c r="J24" s="1">
        <v>5.3543520820456998E-2</v>
      </c>
      <c r="K24" s="1">
        <v>0.21666666666666601</v>
      </c>
      <c r="L24" t="s">
        <v>36</v>
      </c>
    </row>
    <row r="25" spans="1:12" x14ac:dyDescent="0.2">
      <c r="A25">
        <v>187504</v>
      </c>
      <c r="B25" t="s">
        <v>11</v>
      </c>
      <c r="C25" t="s">
        <v>12</v>
      </c>
      <c r="D25" s="1">
        <v>5.3</v>
      </c>
      <c r="E25" s="1">
        <v>5.3</v>
      </c>
      <c r="F25" s="1">
        <v>279.3</v>
      </c>
      <c r="G25" s="1">
        <v>281.2</v>
      </c>
      <c r="H25" s="1">
        <v>0</v>
      </c>
      <c r="I25" s="1">
        <v>1.8999999999999699</v>
      </c>
      <c r="J25" s="1">
        <v>9.4396200607960598E-2</v>
      </c>
      <c r="K25" s="1">
        <v>3.3333333333333298E-2</v>
      </c>
      <c r="L25" t="s">
        <v>37</v>
      </c>
    </row>
    <row r="26" spans="1:12" x14ac:dyDescent="0.2">
      <c r="A26">
        <v>188215</v>
      </c>
      <c r="B26" t="s">
        <v>11</v>
      </c>
      <c r="C26" t="s">
        <v>12</v>
      </c>
      <c r="D26" s="1">
        <v>5.5</v>
      </c>
      <c r="E26" s="1">
        <v>5.5</v>
      </c>
      <c r="F26" s="1">
        <v>279.10000000000002</v>
      </c>
      <c r="G26" s="1">
        <v>279.60000000000002</v>
      </c>
      <c r="H26" s="1">
        <v>0</v>
      </c>
      <c r="I26" s="1">
        <v>0.5</v>
      </c>
      <c r="J26" s="1">
        <v>8.7138645231221404E-2</v>
      </c>
      <c r="K26" s="1">
        <v>6.6666666666666596E-2</v>
      </c>
      <c r="L26" t="s">
        <v>38</v>
      </c>
    </row>
    <row r="27" spans="1:12" x14ac:dyDescent="0.2">
      <c r="A27">
        <v>188926</v>
      </c>
      <c r="B27" t="s">
        <v>11</v>
      </c>
      <c r="C27" t="s">
        <v>12</v>
      </c>
      <c r="D27" s="1">
        <v>7.3</v>
      </c>
      <c r="E27" s="1">
        <v>7.4</v>
      </c>
      <c r="F27" s="1">
        <v>281.7</v>
      </c>
      <c r="G27" s="1">
        <v>274.7</v>
      </c>
      <c r="H27" s="1">
        <v>0.1</v>
      </c>
      <c r="I27" s="1">
        <v>7</v>
      </c>
      <c r="J27" s="1">
        <v>1.46171692156705E-2</v>
      </c>
      <c r="K27" s="1">
        <v>0.36666666666666597</v>
      </c>
      <c r="L27" t="s">
        <v>39</v>
      </c>
    </row>
    <row r="28" spans="1:12" x14ac:dyDescent="0.2">
      <c r="A28">
        <v>189637</v>
      </c>
      <c r="B28" t="s">
        <v>11</v>
      </c>
      <c r="C28" t="s">
        <v>12</v>
      </c>
      <c r="D28" s="1">
        <v>8.3000000000000007</v>
      </c>
      <c r="E28" s="1">
        <v>8.5</v>
      </c>
      <c r="F28" s="1">
        <v>281</v>
      </c>
      <c r="G28" s="1">
        <v>283.2</v>
      </c>
      <c r="H28" s="1">
        <v>0.19999999999999901</v>
      </c>
      <c r="I28" s="1">
        <v>2.1999999999999802</v>
      </c>
      <c r="J28" s="1">
        <v>8.5631935906576598E-2</v>
      </c>
      <c r="K28" s="1">
        <v>3.3333333333333298E-2</v>
      </c>
      <c r="L28" t="s">
        <v>40</v>
      </c>
    </row>
    <row r="29" spans="1:12" x14ac:dyDescent="0.2">
      <c r="A29">
        <v>190348</v>
      </c>
      <c r="B29" t="s">
        <v>11</v>
      </c>
      <c r="C29" t="s">
        <v>12</v>
      </c>
      <c r="D29" s="1">
        <v>7.3</v>
      </c>
      <c r="E29" s="1">
        <v>7.4</v>
      </c>
      <c r="F29" s="1">
        <v>281.89999999999998</v>
      </c>
      <c r="G29" s="1">
        <v>285.2</v>
      </c>
      <c r="H29" s="1">
        <v>0.1</v>
      </c>
      <c r="I29" s="1">
        <v>3.30000000000001</v>
      </c>
      <c r="J29" s="1">
        <v>8.8855099315630098E-2</v>
      </c>
      <c r="K29" s="1">
        <v>6.6666666666666596E-2</v>
      </c>
      <c r="L29" t="s">
        <v>41</v>
      </c>
    </row>
    <row r="30" spans="1:12" x14ac:dyDescent="0.2">
      <c r="A30">
        <v>191059</v>
      </c>
      <c r="B30" t="s">
        <v>11</v>
      </c>
      <c r="C30" t="s">
        <v>12</v>
      </c>
      <c r="D30" s="1">
        <v>4.3</v>
      </c>
      <c r="E30" s="1">
        <v>4.3</v>
      </c>
      <c r="F30" s="1">
        <v>282.8</v>
      </c>
      <c r="G30" s="1">
        <v>281.5</v>
      </c>
      <c r="H30" s="1">
        <v>0</v>
      </c>
      <c r="I30" s="1">
        <v>1.30000000000001</v>
      </c>
      <c r="J30" s="1">
        <v>9.5843646211957095E-2</v>
      </c>
      <c r="K30" s="1">
        <v>3.3333333333333298E-2</v>
      </c>
      <c r="L30" t="s">
        <v>42</v>
      </c>
    </row>
    <row r="31" spans="1:12" x14ac:dyDescent="0.2">
      <c r="A31">
        <v>191770</v>
      </c>
      <c r="B31" t="s">
        <v>11</v>
      </c>
      <c r="C31" t="s">
        <v>12</v>
      </c>
      <c r="D31" s="1">
        <v>4.2</v>
      </c>
      <c r="E31" s="1">
        <v>4.3</v>
      </c>
      <c r="F31" s="1">
        <v>295.7</v>
      </c>
      <c r="G31" s="1">
        <v>290.89999999999998</v>
      </c>
      <c r="H31" s="1">
        <v>9.9999999999999603E-2</v>
      </c>
      <c r="I31" s="1">
        <v>4.8000000000000096</v>
      </c>
      <c r="J31" s="1">
        <v>9.8468224541487598E-2</v>
      </c>
      <c r="K31" s="1">
        <v>3.3333333333333298E-2</v>
      </c>
      <c r="L31" t="s">
        <v>43</v>
      </c>
    </row>
    <row r="32" spans="1:12" x14ac:dyDescent="0.2">
      <c r="A32">
        <v>192481</v>
      </c>
      <c r="B32" t="s">
        <v>11</v>
      </c>
      <c r="C32" t="s">
        <v>12</v>
      </c>
      <c r="D32" s="1">
        <v>4.0999999999999996</v>
      </c>
      <c r="E32" s="1">
        <v>4.2</v>
      </c>
      <c r="F32" s="1">
        <v>294.10000000000002</v>
      </c>
      <c r="G32" s="1">
        <v>294.39999999999998</v>
      </c>
      <c r="H32" s="1">
        <v>0.1</v>
      </c>
      <c r="I32" s="1">
        <v>0.29999999999995403</v>
      </c>
      <c r="J32" s="1">
        <v>9.7913415097943907E-2</v>
      </c>
      <c r="K32" s="1">
        <v>3.3333333333333298E-2</v>
      </c>
      <c r="L32" t="s">
        <v>44</v>
      </c>
    </row>
    <row r="33" spans="1:12" x14ac:dyDescent="0.2">
      <c r="A33">
        <v>193192</v>
      </c>
      <c r="B33" t="s">
        <v>11</v>
      </c>
      <c r="C33" t="s">
        <v>12</v>
      </c>
      <c r="D33" s="1">
        <v>5.9</v>
      </c>
      <c r="E33" s="1">
        <v>6</v>
      </c>
      <c r="F33" s="1">
        <v>289.89999999999998</v>
      </c>
      <c r="G33" s="1">
        <v>288.5</v>
      </c>
      <c r="H33" s="1">
        <v>9.9999999999999603E-2</v>
      </c>
      <c r="I33" s="1">
        <v>1.3999999999999699</v>
      </c>
      <c r="J33" s="1">
        <v>9.8665878903125906E-2</v>
      </c>
      <c r="K33" s="1">
        <v>0</v>
      </c>
      <c r="L33" t="s">
        <v>45</v>
      </c>
    </row>
    <row r="34" spans="1:12" x14ac:dyDescent="0.2">
      <c r="A34">
        <v>193903</v>
      </c>
      <c r="B34" t="s">
        <v>11</v>
      </c>
      <c r="C34" t="s">
        <v>12</v>
      </c>
      <c r="D34" s="1">
        <v>7.3</v>
      </c>
      <c r="E34" s="1">
        <v>7.4</v>
      </c>
      <c r="F34" s="1">
        <v>353.1</v>
      </c>
      <c r="G34" s="1">
        <v>352.8</v>
      </c>
      <c r="H34" s="1">
        <v>0.1</v>
      </c>
      <c r="I34" s="1">
        <v>0.30000000000001098</v>
      </c>
      <c r="J34" s="1">
        <v>0.103188190382031</v>
      </c>
      <c r="K34" s="1">
        <v>0</v>
      </c>
      <c r="L34" t="s">
        <v>46</v>
      </c>
    </row>
    <row r="35" spans="1:12" x14ac:dyDescent="0.2">
      <c r="A35">
        <v>194614</v>
      </c>
      <c r="B35" t="s">
        <v>11</v>
      </c>
      <c r="C35" t="s">
        <v>12</v>
      </c>
      <c r="D35" s="1">
        <v>7.3</v>
      </c>
      <c r="E35" s="1">
        <v>7.6</v>
      </c>
      <c r="F35" s="1">
        <v>296.60000000000002</v>
      </c>
      <c r="G35" s="1">
        <v>307.5</v>
      </c>
      <c r="H35" s="1">
        <v>0.29999999999999899</v>
      </c>
      <c r="I35" s="1">
        <v>10.899999999999901</v>
      </c>
      <c r="J35" s="1">
        <v>8.9428106918961706E-2</v>
      </c>
      <c r="K35" s="1">
        <v>3.3333333333333298E-2</v>
      </c>
      <c r="L35" t="s">
        <v>47</v>
      </c>
    </row>
    <row r="36" spans="1:12" x14ac:dyDescent="0.2">
      <c r="A36">
        <v>195325</v>
      </c>
      <c r="B36" t="s">
        <v>11</v>
      </c>
      <c r="C36" t="s">
        <v>12</v>
      </c>
      <c r="D36" s="1">
        <v>4.5</v>
      </c>
      <c r="E36" s="1">
        <v>4.7</v>
      </c>
      <c r="F36" s="1">
        <v>243.1</v>
      </c>
      <c r="G36" s="1">
        <v>250.4</v>
      </c>
      <c r="H36" s="1">
        <v>0.2</v>
      </c>
      <c r="I36" s="1">
        <v>7.3000000000000096</v>
      </c>
      <c r="J36" s="1">
        <v>9.9110152346978203E-2</v>
      </c>
      <c r="K36" s="1">
        <v>3.3333333333333298E-2</v>
      </c>
      <c r="L36" t="s">
        <v>48</v>
      </c>
    </row>
    <row r="37" spans="1:12" x14ac:dyDescent="0.2">
      <c r="A37">
        <v>196036</v>
      </c>
      <c r="B37" t="s">
        <v>11</v>
      </c>
      <c r="C37" t="s">
        <v>12</v>
      </c>
      <c r="D37" s="1">
        <v>3.6</v>
      </c>
      <c r="E37" s="1">
        <v>3.6</v>
      </c>
      <c r="F37" s="1">
        <v>243.8</v>
      </c>
      <c r="G37" s="1">
        <v>242.5</v>
      </c>
      <c r="H37" s="1">
        <v>0</v>
      </c>
      <c r="I37" s="1">
        <v>1.30000000000001</v>
      </c>
      <c r="J37" s="1">
        <v>9.98003269913562E-2</v>
      </c>
      <c r="K37" s="1">
        <v>1.6666666666666601E-2</v>
      </c>
      <c r="L37" t="s">
        <v>49</v>
      </c>
    </row>
    <row r="38" spans="1:12" x14ac:dyDescent="0.2">
      <c r="A38">
        <v>196747</v>
      </c>
      <c r="B38" t="s">
        <v>11</v>
      </c>
      <c r="C38" t="s">
        <v>12</v>
      </c>
      <c r="D38" s="1">
        <v>3.6</v>
      </c>
      <c r="E38" s="1">
        <v>3.6</v>
      </c>
      <c r="F38" s="1">
        <v>271.8</v>
      </c>
      <c r="G38" s="1">
        <v>264.7</v>
      </c>
      <c r="H38" s="1">
        <v>0</v>
      </c>
      <c r="I38" s="1">
        <v>7.1000000000000201</v>
      </c>
      <c r="J38" s="1">
        <v>9.6603377179629801E-2</v>
      </c>
      <c r="K38" s="1">
        <v>0.05</v>
      </c>
      <c r="L38" t="s">
        <v>50</v>
      </c>
    </row>
    <row r="39" spans="1:12" x14ac:dyDescent="0.2">
      <c r="A39">
        <v>197458</v>
      </c>
      <c r="B39" t="s">
        <v>11</v>
      </c>
      <c r="C39" t="s">
        <v>12</v>
      </c>
      <c r="D39" s="1">
        <v>4.3</v>
      </c>
      <c r="E39" s="1">
        <v>4.4000000000000004</v>
      </c>
      <c r="F39" s="1">
        <v>286.3</v>
      </c>
      <c r="G39" s="1">
        <v>292.5</v>
      </c>
      <c r="H39" s="1">
        <v>0.1</v>
      </c>
      <c r="I39" s="1">
        <v>6.1999999999999797</v>
      </c>
      <c r="J39" s="1">
        <v>9.5619017448102195E-2</v>
      </c>
      <c r="K39" s="1">
        <v>3.3333333333333298E-2</v>
      </c>
      <c r="L39" t="s">
        <v>51</v>
      </c>
    </row>
    <row r="40" spans="1:12" x14ac:dyDescent="0.2">
      <c r="A40">
        <v>198169</v>
      </c>
      <c r="B40" t="s">
        <v>11</v>
      </c>
      <c r="C40" t="s">
        <v>12</v>
      </c>
      <c r="D40" s="1">
        <v>5</v>
      </c>
      <c r="E40" s="1">
        <v>5</v>
      </c>
      <c r="F40" s="1">
        <v>288.3</v>
      </c>
      <c r="G40" s="1">
        <v>296.2</v>
      </c>
      <c r="H40" s="1">
        <v>0</v>
      </c>
      <c r="I40" s="1">
        <v>7.8999999999999702</v>
      </c>
      <c r="J40" s="1">
        <v>9.0352799899527103E-2</v>
      </c>
      <c r="K40" s="1">
        <v>6.6666666666666596E-2</v>
      </c>
      <c r="L40" t="s">
        <v>52</v>
      </c>
    </row>
    <row r="41" spans="1:12" x14ac:dyDescent="0.2">
      <c r="A41">
        <v>198880</v>
      </c>
      <c r="B41" t="s">
        <v>11</v>
      </c>
      <c r="C41" t="s">
        <v>12</v>
      </c>
      <c r="D41" s="1">
        <v>7.2</v>
      </c>
      <c r="E41" s="1">
        <v>6.6</v>
      </c>
      <c r="F41" s="1">
        <v>288.3</v>
      </c>
      <c r="G41" s="1">
        <v>282.39999999999998</v>
      </c>
      <c r="H41" s="1">
        <v>0.6</v>
      </c>
      <c r="I41" s="1">
        <v>5.9000000000000297</v>
      </c>
      <c r="J41" s="1">
        <v>9.5949760250449698E-2</v>
      </c>
      <c r="K41" s="1">
        <v>6.6666666666666596E-2</v>
      </c>
      <c r="L41" t="s">
        <v>53</v>
      </c>
    </row>
    <row r="42" spans="1:12" x14ac:dyDescent="0.2">
      <c r="A42">
        <v>199591</v>
      </c>
      <c r="B42" t="s">
        <v>11</v>
      </c>
      <c r="C42" t="s">
        <v>12</v>
      </c>
      <c r="D42" s="1">
        <v>7</v>
      </c>
      <c r="E42" s="1">
        <v>6.9</v>
      </c>
      <c r="F42" s="1">
        <v>287.7</v>
      </c>
      <c r="G42" s="1">
        <v>288.2</v>
      </c>
      <c r="H42" s="1">
        <v>9.9999999999999603E-2</v>
      </c>
      <c r="I42" s="1">
        <v>0.5</v>
      </c>
      <c r="J42" s="1">
        <v>6.7981105608698605E-2</v>
      </c>
      <c r="K42" s="1">
        <v>0.21666666666666601</v>
      </c>
      <c r="L42" t="s">
        <v>54</v>
      </c>
    </row>
    <row r="43" spans="1:12" x14ac:dyDescent="0.2">
      <c r="A43">
        <v>200302</v>
      </c>
      <c r="B43" t="s">
        <v>11</v>
      </c>
      <c r="C43" t="s">
        <v>12</v>
      </c>
      <c r="D43" s="1">
        <v>4.4000000000000004</v>
      </c>
      <c r="E43" s="1">
        <v>4.4000000000000004</v>
      </c>
      <c r="F43" s="1">
        <v>284.39999999999998</v>
      </c>
      <c r="G43" s="1">
        <v>287.5</v>
      </c>
      <c r="H43" s="1">
        <v>0</v>
      </c>
      <c r="I43" s="1">
        <v>3.1000000000000201</v>
      </c>
      <c r="J43" s="1">
        <v>0.107580268018344</v>
      </c>
      <c r="K43" s="1">
        <v>3.3333333333333298E-2</v>
      </c>
      <c r="L43" t="s">
        <v>55</v>
      </c>
    </row>
    <row r="44" spans="1:12" x14ac:dyDescent="0.2">
      <c r="A44">
        <v>201013</v>
      </c>
      <c r="B44" t="s">
        <v>11</v>
      </c>
      <c r="C44" t="s">
        <v>12</v>
      </c>
      <c r="D44" s="1">
        <v>4.4000000000000004</v>
      </c>
      <c r="E44" s="1">
        <v>4.4000000000000004</v>
      </c>
      <c r="F44" s="1">
        <v>309.8</v>
      </c>
      <c r="G44" s="1">
        <v>302.39999999999998</v>
      </c>
      <c r="H44" s="1">
        <v>0</v>
      </c>
      <c r="I44" s="1">
        <v>7.4000000000000297</v>
      </c>
      <c r="J44" s="1">
        <v>0.104169201172342</v>
      </c>
      <c r="K44" s="1">
        <v>6.6666666666666596E-2</v>
      </c>
      <c r="L44" t="s">
        <v>56</v>
      </c>
    </row>
    <row r="45" spans="1:12" x14ac:dyDescent="0.2">
      <c r="A45">
        <v>201724</v>
      </c>
      <c r="B45" t="s">
        <v>11</v>
      </c>
      <c r="C45" t="s">
        <v>12</v>
      </c>
      <c r="D45" s="1">
        <v>4.2</v>
      </c>
      <c r="E45" s="1">
        <v>4.2</v>
      </c>
      <c r="F45" s="1">
        <v>343.7</v>
      </c>
      <c r="G45" s="1">
        <v>336.3</v>
      </c>
      <c r="H45" s="1">
        <v>0</v>
      </c>
      <c r="I45" s="1">
        <v>7.3999999999999702</v>
      </c>
      <c r="J45" s="1">
        <v>0.106626586968605</v>
      </c>
      <c r="K45" s="1">
        <v>3.3333333333333298E-2</v>
      </c>
      <c r="L45" t="s">
        <v>57</v>
      </c>
    </row>
    <row r="46" spans="1:12" x14ac:dyDescent="0.2">
      <c r="A46">
        <v>202435</v>
      </c>
      <c r="B46" t="s">
        <v>11</v>
      </c>
      <c r="C46" t="s">
        <v>12</v>
      </c>
      <c r="D46" s="1">
        <v>5.9</v>
      </c>
      <c r="E46" s="1">
        <v>6</v>
      </c>
      <c r="F46" s="1">
        <v>7.3</v>
      </c>
      <c r="G46" s="1">
        <v>350.6</v>
      </c>
      <c r="H46" s="1">
        <v>9.9999999999999603E-2</v>
      </c>
      <c r="I46" s="1">
        <v>343.3</v>
      </c>
      <c r="J46" s="1">
        <v>0.10452323104538599</v>
      </c>
      <c r="K46" s="1">
        <v>0.05</v>
      </c>
      <c r="L46" t="s">
        <v>58</v>
      </c>
    </row>
    <row r="47" spans="1:12" x14ac:dyDescent="0.2">
      <c r="A47">
        <v>203146</v>
      </c>
      <c r="B47" t="s">
        <v>11</v>
      </c>
      <c r="C47" t="s">
        <v>12</v>
      </c>
      <c r="D47" s="1">
        <v>7.3</v>
      </c>
      <c r="E47" s="1">
        <v>7.4</v>
      </c>
      <c r="F47" s="1">
        <v>17</v>
      </c>
      <c r="G47" s="1">
        <v>15.1</v>
      </c>
      <c r="H47" s="1">
        <v>0.1</v>
      </c>
      <c r="I47" s="1">
        <v>1.9</v>
      </c>
      <c r="J47" s="1">
        <v>9.7577914648943498E-2</v>
      </c>
      <c r="K47" s="1">
        <v>6.6666666666666596E-2</v>
      </c>
      <c r="L47" t="s">
        <v>59</v>
      </c>
    </row>
    <row r="48" spans="1:12" x14ac:dyDescent="0.2">
      <c r="A48">
        <v>203857</v>
      </c>
      <c r="B48" t="s">
        <v>11</v>
      </c>
      <c r="C48" t="s">
        <v>12</v>
      </c>
      <c r="D48" s="1">
        <v>7.5</v>
      </c>
      <c r="E48" s="1">
        <v>7.5</v>
      </c>
      <c r="F48" s="1">
        <v>342.8</v>
      </c>
      <c r="G48" s="1">
        <v>342.7</v>
      </c>
      <c r="H48" s="1">
        <v>0</v>
      </c>
      <c r="I48" s="1">
        <v>0.100000000000022</v>
      </c>
      <c r="J48" s="1">
        <v>0.10654906205060399</v>
      </c>
      <c r="K48" s="1">
        <v>3.3333333333333298E-2</v>
      </c>
      <c r="L48" t="s">
        <v>60</v>
      </c>
    </row>
    <row r="49" spans="1:12" x14ac:dyDescent="0.2">
      <c r="A49">
        <v>204568</v>
      </c>
      <c r="B49" t="s">
        <v>11</v>
      </c>
      <c r="C49" t="s">
        <v>12</v>
      </c>
      <c r="D49" s="1">
        <v>7.4</v>
      </c>
      <c r="E49" s="1">
        <v>7.5</v>
      </c>
      <c r="F49" s="1">
        <v>303.5</v>
      </c>
      <c r="G49" s="1">
        <v>304.5</v>
      </c>
      <c r="H49" s="1">
        <v>9.9999999999999603E-2</v>
      </c>
      <c r="I49" s="1">
        <v>1</v>
      </c>
      <c r="J49" s="1">
        <v>0.106602023630386</v>
      </c>
      <c r="K49" s="1">
        <v>0</v>
      </c>
      <c r="L49" t="s">
        <v>61</v>
      </c>
    </row>
    <row r="50" spans="1:12" x14ac:dyDescent="0.2">
      <c r="A50">
        <v>205279</v>
      </c>
      <c r="B50" t="s">
        <v>11</v>
      </c>
      <c r="C50" t="s">
        <v>12</v>
      </c>
      <c r="D50" s="1">
        <v>5.8</v>
      </c>
      <c r="E50" s="1">
        <v>5.9</v>
      </c>
      <c r="F50" s="1">
        <v>306.39999999999998</v>
      </c>
      <c r="G50" s="1">
        <v>308.3</v>
      </c>
      <c r="H50" s="1">
        <v>0.1</v>
      </c>
      <c r="I50" s="1">
        <v>1.9000000000000301</v>
      </c>
      <c r="J50" s="1">
        <v>0.107963514793134</v>
      </c>
      <c r="K50" s="1">
        <v>3.3333333333333298E-2</v>
      </c>
      <c r="L50" t="s">
        <v>62</v>
      </c>
    </row>
    <row r="51" spans="1:12" x14ac:dyDescent="0.2">
      <c r="A51">
        <v>205990</v>
      </c>
      <c r="B51" t="s">
        <v>11</v>
      </c>
      <c r="C51" t="s">
        <v>12</v>
      </c>
      <c r="D51" s="1">
        <v>5</v>
      </c>
      <c r="E51" s="1">
        <v>4.8</v>
      </c>
      <c r="F51" s="1">
        <v>309.39999999999998</v>
      </c>
      <c r="G51" s="1">
        <v>307.60000000000002</v>
      </c>
      <c r="H51" s="1">
        <v>0.2</v>
      </c>
      <c r="I51" s="1">
        <v>1.7999999999999501</v>
      </c>
      <c r="J51" s="1">
        <v>0.13971349155342699</v>
      </c>
      <c r="K51" s="1">
        <v>1.7</v>
      </c>
      <c r="L51" t="s">
        <v>63</v>
      </c>
    </row>
    <row r="52" spans="1:12" x14ac:dyDescent="0.2">
      <c r="A52">
        <v>206701</v>
      </c>
      <c r="B52" t="s">
        <v>11</v>
      </c>
      <c r="C52" t="s">
        <v>12</v>
      </c>
      <c r="D52" s="1">
        <v>3.4</v>
      </c>
      <c r="E52" s="1">
        <v>4.2</v>
      </c>
      <c r="F52" s="1">
        <v>305.2</v>
      </c>
      <c r="G52" s="1">
        <v>305.8</v>
      </c>
      <c r="H52" s="1">
        <v>0.8</v>
      </c>
      <c r="I52" s="1">
        <v>0.60000000000002196</v>
      </c>
      <c r="J52" s="1">
        <v>4.7247915667241999E-2</v>
      </c>
      <c r="K52" s="1">
        <v>0.4</v>
      </c>
      <c r="L52" t="s">
        <v>64</v>
      </c>
    </row>
    <row r="53" spans="1:12" x14ac:dyDescent="0.2">
      <c r="A53">
        <v>206832</v>
      </c>
      <c r="B53" t="s">
        <v>11</v>
      </c>
      <c r="C53" t="s">
        <v>13</v>
      </c>
      <c r="D53" s="1">
        <v>3.4</v>
      </c>
      <c r="E53" s="1">
        <v>3.7</v>
      </c>
      <c r="F53" s="1">
        <v>305.2</v>
      </c>
      <c r="G53" s="1">
        <v>300.60000000000002</v>
      </c>
      <c r="H53" s="1">
        <v>0.3</v>
      </c>
      <c r="I53" s="1">
        <v>4.5999999999999597</v>
      </c>
      <c r="J53" s="1">
        <v>0.203651063933839</v>
      </c>
      <c r="K53" s="1">
        <v>0.43333333333333302</v>
      </c>
      <c r="L53" t="s">
        <v>64</v>
      </c>
    </row>
    <row r="54" spans="1:12" x14ac:dyDescent="0.2">
      <c r="A54">
        <v>207412</v>
      </c>
      <c r="B54" t="s">
        <v>11</v>
      </c>
      <c r="C54" t="s">
        <v>12</v>
      </c>
      <c r="D54" s="1">
        <v>3.6</v>
      </c>
      <c r="E54" s="1">
        <v>3.8</v>
      </c>
      <c r="F54" s="1">
        <v>297.60000000000002</v>
      </c>
      <c r="G54" s="1">
        <v>301.8</v>
      </c>
      <c r="H54" s="1">
        <v>0.19999999999999901</v>
      </c>
      <c r="I54" s="1">
        <v>4.1999999999999797</v>
      </c>
      <c r="J54" s="1">
        <v>3.7936798464465397E-2</v>
      </c>
      <c r="K54" s="1">
        <v>0.4</v>
      </c>
      <c r="L54" t="s">
        <v>65</v>
      </c>
    </row>
    <row r="55" spans="1:12" x14ac:dyDescent="0.2">
      <c r="A55">
        <v>207543</v>
      </c>
      <c r="B55" t="s">
        <v>11</v>
      </c>
      <c r="C55" t="s">
        <v>13</v>
      </c>
      <c r="D55" s="1">
        <v>3.6</v>
      </c>
      <c r="E55" s="1">
        <v>3.7</v>
      </c>
      <c r="F55" s="1">
        <v>297.60000000000002</v>
      </c>
      <c r="G55" s="1">
        <v>292.60000000000002</v>
      </c>
      <c r="H55" s="1">
        <v>0.1</v>
      </c>
      <c r="I55" s="1">
        <v>5</v>
      </c>
      <c r="J55" s="1">
        <v>0.180057288830546</v>
      </c>
      <c r="K55" s="1">
        <v>0.266666666666666</v>
      </c>
      <c r="L55" t="s">
        <v>65</v>
      </c>
    </row>
    <row r="56" spans="1:12" x14ac:dyDescent="0.2">
      <c r="A56">
        <v>208122</v>
      </c>
      <c r="B56" t="s">
        <v>11</v>
      </c>
      <c r="C56" t="s">
        <v>12</v>
      </c>
      <c r="D56" s="1">
        <v>3.7</v>
      </c>
      <c r="E56" s="1">
        <v>3.8</v>
      </c>
      <c r="F56" s="1">
        <v>297.39999999999998</v>
      </c>
      <c r="G56" s="1">
        <v>301.8</v>
      </c>
      <c r="H56" s="1">
        <v>9.9999999999999603E-2</v>
      </c>
      <c r="I56" s="1">
        <v>4.4000000000000297</v>
      </c>
      <c r="J56" s="1">
        <v>9.47492995592919E-2</v>
      </c>
      <c r="K56" s="1">
        <v>-0.116666666666666</v>
      </c>
      <c r="L56" t="s">
        <v>66</v>
      </c>
    </row>
    <row r="57" spans="1:12" x14ac:dyDescent="0.2">
      <c r="A57">
        <v>208253</v>
      </c>
      <c r="B57" t="s">
        <v>11</v>
      </c>
      <c r="C57" t="s">
        <v>13</v>
      </c>
      <c r="D57" s="1">
        <v>3.7</v>
      </c>
      <c r="E57" s="1">
        <v>3.7</v>
      </c>
      <c r="F57" s="1">
        <v>297.39999999999998</v>
      </c>
      <c r="G57" s="1">
        <v>292.60000000000002</v>
      </c>
      <c r="H57" s="1">
        <v>0</v>
      </c>
      <c r="I57" s="1">
        <v>4.7999999999999501</v>
      </c>
      <c r="J57" s="1">
        <v>0.122666402679016</v>
      </c>
      <c r="K57" s="1">
        <v>-0.25</v>
      </c>
      <c r="L57" t="s">
        <v>66</v>
      </c>
    </row>
    <row r="58" spans="1:12" x14ac:dyDescent="0.2">
      <c r="A58">
        <v>208834</v>
      </c>
      <c r="B58" t="s">
        <v>11</v>
      </c>
      <c r="C58" t="s">
        <v>12</v>
      </c>
      <c r="D58" s="1">
        <v>3.1</v>
      </c>
      <c r="E58" s="1">
        <v>3.3</v>
      </c>
      <c r="F58" s="1">
        <v>259.10000000000002</v>
      </c>
      <c r="G58" s="1">
        <v>267.39999999999998</v>
      </c>
      <c r="H58" s="1">
        <v>0.19999999999999901</v>
      </c>
      <c r="I58" s="1">
        <v>8.2999999999999492</v>
      </c>
      <c r="J58" s="1">
        <v>8.3129680069928102E-2</v>
      </c>
      <c r="K58" s="1">
        <v>-8.3333333333333301E-2</v>
      </c>
      <c r="L58" t="s">
        <v>67</v>
      </c>
    </row>
    <row r="59" spans="1:12" x14ac:dyDescent="0.2">
      <c r="A59">
        <v>208965</v>
      </c>
      <c r="B59" t="s">
        <v>11</v>
      </c>
      <c r="C59" t="s">
        <v>13</v>
      </c>
      <c r="D59" s="1">
        <v>3.1</v>
      </c>
      <c r="E59" s="1">
        <v>3.5</v>
      </c>
      <c r="F59" s="1">
        <v>259.10000000000002</v>
      </c>
      <c r="G59" s="1">
        <v>261.39999999999998</v>
      </c>
      <c r="H59" s="1">
        <v>0.39999999999999902</v>
      </c>
      <c r="I59" s="1">
        <v>2.2999999999999501</v>
      </c>
      <c r="J59" s="1">
        <v>0.11102484109096</v>
      </c>
      <c r="K59" s="1">
        <v>-0.38333333333333303</v>
      </c>
      <c r="L59" t="s">
        <v>67</v>
      </c>
    </row>
    <row r="60" spans="1:12" x14ac:dyDescent="0.2">
      <c r="A60">
        <v>209546</v>
      </c>
      <c r="B60" t="s">
        <v>11</v>
      </c>
      <c r="C60" t="s">
        <v>12</v>
      </c>
      <c r="D60" s="1">
        <v>1.4</v>
      </c>
      <c r="E60" s="1">
        <v>1.6</v>
      </c>
      <c r="F60" s="1">
        <v>266.60000000000002</v>
      </c>
      <c r="G60" s="1">
        <v>251.1</v>
      </c>
      <c r="H60" s="1">
        <v>0.2</v>
      </c>
      <c r="I60" s="1">
        <v>15.5</v>
      </c>
      <c r="J60" s="1">
        <v>5.8194255507126001E-2</v>
      </c>
      <c r="K60" s="1">
        <v>-0.53333333333333299</v>
      </c>
      <c r="L60" t="s">
        <v>68</v>
      </c>
    </row>
    <row r="61" spans="1:12" x14ac:dyDescent="0.2">
      <c r="A61">
        <v>209677</v>
      </c>
      <c r="B61" t="s">
        <v>11</v>
      </c>
      <c r="C61" t="s">
        <v>13</v>
      </c>
      <c r="D61" s="1">
        <v>1.4</v>
      </c>
      <c r="E61" s="1">
        <v>1.6</v>
      </c>
      <c r="F61" s="1">
        <v>266.60000000000002</v>
      </c>
      <c r="G61" s="1">
        <v>344.4</v>
      </c>
      <c r="H61" s="1">
        <v>0.2</v>
      </c>
      <c r="I61" s="1">
        <v>77.799999999999898</v>
      </c>
      <c r="J61" s="1">
        <v>0.163774679271042</v>
      </c>
      <c r="K61" s="1">
        <v>-0.15</v>
      </c>
      <c r="L61" t="s">
        <v>68</v>
      </c>
    </row>
    <row r="62" spans="1:12" hidden="1" x14ac:dyDescent="0.2">
      <c r="A62">
        <v>210257</v>
      </c>
      <c r="B62" t="s">
        <v>11</v>
      </c>
      <c r="C62" t="s">
        <v>12</v>
      </c>
      <c r="D62">
        <v>0.1</v>
      </c>
      <c r="E62">
        <v>0.8</v>
      </c>
      <c r="F62">
        <v>5.6</v>
      </c>
      <c r="G62">
        <v>322.10000000000002</v>
      </c>
      <c r="H62">
        <v>0.7</v>
      </c>
      <c r="I62">
        <v>316.5</v>
      </c>
      <c r="J62">
        <v>2.92063709360545E-2</v>
      </c>
      <c r="K62">
        <v>-1.13333333333333</v>
      </c>
      <c r="L62" t="s">
        <v>69</v>
      </c>
    </row>
    <row r="63" spans="1:12" hidden="1" x14ac:dyDescent="0.2">
      <c r="A63">
        <v>210258</v>
      </c>
      <c r="B63" t="s">
        <v>11</v>
      </c>
      <c r="C63" t="s">
        <v>12</v>
      </c>
      <c r="D63">
        <v>0.1</v>
      </c>
      <c r="E63">
        <v>0.1</v>
      </c>
      <c r="F63">
        <v>5.6</v>
      </c>
      <c r="G63">
        <v>66.900000000000006</v>
      </c>
      <c r="H63">
        <v>0</v>
      </c>
      <c r="I63">
        <v>61.3</v>
      </c>
      <c r="J63">
        <v>3.3293112644058299E-2</v>
      </c>
      <c r="K63">
        <v>0.7</v>
      </c>
      <c r="L63" t="s">
        <v>69</v>
      </c>
    </row>
    <row r="64" spans="1:12" hidden="1" x14ac:dyDescent="0.2">
      <c r="A64">
        <v>210388</v>
      </c>
      <c r="B64" t="s">
        <v>11</v>
      </c>
      <c r="C64" t="s">
        <v>13</v>
      </c>
      <c r="D64">
        <v>0.1</v>
      </c>
      <c r="E64">
        <v>0.8</v>
      </c>
      <c r="F64">
        <v>5.6</v>
      </c>
      <c r="G64">
        <v>129.19999999999999</v>
      </c>
      <c r="H64">
        <v>0.7</v>
      </c>
      <c r="I64">
        <v>123.6</v>
      </c>
      <c r="J64">
        <v>0.16880950836471301</v>
      </c>
      <c r="K64">
        <v>-8.3333333333333301E-2</v>
      </c>
      <c r="L64" t="s">
        <v>69</v>
      </c>
    </row>
    <row r="65" spans="1:12" hidden="1" x14ac:dyDescent="0.2">
      <c r="A65">
        <v>210389</v>
      </c>
      <c r="B65" t="s">
        <v>11</v>
      </c>
      <c r="C65" t="s">
        <v>13</v>
      </c>
      <c r="D65">
        <v>0.1</v>
      </c>
      <c r="E65">
        <v>0.9</v>
      </c>
      <c r="F65">
        <v>5.6</v>
      </c>
      <c r="G65">
        <v>151.30000000000001</v>
      </c>
      <c r="H65">
        <v>0.8</v>
      </c>
      <c r="I65">
        <v>145.69999999999999</v>
      </c>
      <c r="J65">
        <v>0.17875031839793801</v>
      </c>
      <c r="K65">
        <v>2.95</v>
      </c>
      <c r="L65" t="s">
        <v>69</v>
      </c>
    </row>
    <row r="66" spans="1:12" hidden="1" x14ac:dyDescent="0.2">
      <c r="A66">
        <v>210969</v>
      </c>
      <c r="B66" t="s">
        <v>11</v>
      </c>
      <c r="C66" t="s">
        <v>12</v>
      </c>
      <c r="D66">
        <v>1</v>
      </c>
      <c r="E66">
        <v>1.3</v>
      </c>
      <c r="F66">
        <v>123.8</v>
      </c>
      <c r="G66">
        <v>97.9</v>
      </c>
      <c r="H66">
        <v>0.3</v>
      </c>
      <c r="I66">
        <v>25.899999999999899</v>
      </c>
      <c r="J66">
        <v>1.9176324568117901E-2</v>
      </c>
      <c r="K66">
        <v>1.88333333333333</v>
      </c>
      <c r="L66" t="s">
        <v>70</v>
      </c>
    </row>
    <row r="67" spans="1:12" hidden="1" x14ac:dyDescent="0.2">
      <c r="A67">
        <v>211099</v>
      </c>
      <c r="B67" t="s">
        <v>11</v>
      </c>
      <c r="C67" t="s">
        <v>13</v>
      </c>
      <c r="D67">
        <v>1</v>
      </c>
      <c r="E67">
        <v>0.9</v>
      </c>
      <c r="F67">
        <v>123.8</v>
      </c>
      <c r="G67">
        <v>151.30000000000001</v>
      </c>
      <c r="H67">
        <v>9.9999999999999895E-2</v>
      </c>
      <c r="I67">
        <v>27.5</v>
      </c>
      <c r="J67">
        <v>0.14193201951508599</v>
      </c>
      <c r="K67">
        <v>-2.0333333333333301</v>
      </c>
      <c r="L67" t="s">
        <v>70</v>
      </c>
    </row>
    <row r="68" spans="1:12" hidden="1" x14ac:dyDescent="0.2">
      <c r="A68">
        <v>211810</v>
      </c>
      <c r="B68" t="s">
        <v>11</v>
      </c>
      <c r="C68" t="s">
        <v>13</v>
      </c>
      <c r="D68">
        <v>0.4</v>
      </c>
      <c r="E68">
        <v>0.3</v>
      </c>
      <c r="F68">
        <v>194.2</v>
      </c>
      <c r="G68">
        <v>103.4</v>
      </c>
      <c r="H68">
        <v>0.1</v>
      </c>
      <c r="I68">
        <v>90.799999999999898</v>
      </c>
      <c r="J68">
        <v>0.169222339227909</v>
      </c>
      <c r="K68">
        <v>-0.05</v>
      </c>
      <c r="L68" t="s">
        <v>71</v>
      </c>
    </row>
    <row r="69" spans="1:12" hidden="1" x14ac:dyDescent="0.2">
      <c r="A69">
        <v>212390</v>
      </c>
      <c r="B69" t="s">
        <v>11</v>
      </c>
      <c r="C69" t="s">
        <v>12</v>
      </c>
      <c r="D69">
        <v>0</v>
      </c>
      <c r="E69">
        <v>0</v>
      </c>
      <c r="F69">
        <v>172.3</v>
      </c>
      <c r="G69">
        <v>119.6</v>
      </c>
      <c r="H69">
        <v>0</v>
      </c>
      <c r="I69">
        <v>52.7</v>
      </c>
      <c r="J69">
        <v>4.1435964227107901E-2</v>
      </c>
      <c r="K69">
        <v>2.5333333333333301</v>
      </c>
      <c r="L69" t="s">
        <v>72</v>
      </c>
    </row>
    <row r="70" spans="1:12" hidden="1" x14ac:dyDescent="0.2">
      <c r="A70">
        <v>212521</v>
      </c>
      <c r="B70" t="s">
        <v>11</v>
      </c>
      <c r="C70" t="s">
        <v>13</v>
      </c>
      <c r="D70">
        <v>0</v>
      </c>
      <c r="E70">
        <v>0.2</v>
      </c>
      <c r="F70">
        <v>172.3</v>
      </c>
      <c r="G70">
        <v>156.4</v>
      </c>
      <c r="H70">
        <v>0.2</v>
      </c>
      <c r="I70">
        <v>15.9</v>
      </c>
      <c r="J70">
        <v>0.16084889069918701</v>
      </c>
      <c r="K70">
        <v>8.3333333333333301E-2</v>
      </c>
      <c r="L70" t="s">
        <v>72</v>
      </c>
    </row>
    <row r="71" spans="1:12" hidden="1" x14ac:dyDescent="0.2">
      <c r="A71">
        <v>212522</v>
      </c>
      <c r="B71" t="s">
        <v>11</v>
      </c>
      <c r="C71" t="s">
        <v>13</v>
      </c>
      <c r="D71">
        <v>0</v>
      </c>
      <c r="E71">
        <v>0.2</v>
      </c>
      <c r="F71">
        <v>172.3</v>
      </c>
      <c r="G71">
        <v>145.5</v>
      </c>
      <c r="H71">
        <v>0.2</v>
      </c>
      <c r="I71">
        <v>26.8</v>
      </c>
      <c r="J71">
        <v>0.16746912686697199</v>
      </c>
      <c r="K71">
        <v>0.93333333333333302</v>
      </c>
      <c r="L71" t="s">
        <v>72</v>
      </c>
    </row>
    <row r="72" spans="1:12" hidden="1" x14ac:dyDescent="0.2">
      <c r="A72">
        <v>213100</v>
      </c>
      <c r="B72" t="s">
        <v>11</v>
      </c>
      <c r="C72" t="s">
        <v>12</v>
      </c>
      <c r="D72">
        <v>0</v>
      </c>
      <c r="E72">
        <v>0</v>
      </c>
      <c r="F72">
        <v>154.6</v>
      </c>
      <c r="G72">
        <v>119.6</v>
      </c>
      <c r="H72">
        <v>0</v>
      </c>
      <c r="I72">
        <v>35</v>
      </c>
      <c r="J72">
        <v>4.6014073937052098E-2</v>
      </c>
      <c r="K72">
        <v>-2.6</v>
      </c>
      <c r="L72" t="s">
        <v>73</v>
      </c>
    </row>
    <row r="73" spans="1:12" hidden="1" x14ac:dyDescent="0.2">
      <c r="A73">
        <v>213943</v>
      </c>
      <c r="B73" t="s">
        <v>11</v>
      </c>
      <c r="C73" t="s">
        <v>13</v>
      </c>
      <c r="D73">
        <v>0.1</v>
      </c>
      <c r="E73">
        <v>0.1</v>
      </c>
      <c r="F73">
        <v>159</v>
      </c>
      <c r="G73">
        <v>198.4</v>
      </c>
      <c r="H73">
        <v>0</v>
      </c>
      <c r="I73">
        <v>39.4</v>
      </c>
      <c r="J73">
        <v>0.16160131298052199</v>
      </c>
      <c r="K73">
        <v>-0.6</v>
      </c>
      <c r="L73" t="s">
        <v>74</v>
      </c>
    </row>
    <row r="74" spans="1:12" hidden="1" x14ac:dyDescent="0.2">
      <c r="A74">
        <v>214521</v>
      </c>
      <c r="B74" t="s">
        <v>11</v>
      </c>
      <c r="C74" t="s">
        <v>12</v>
      </c>
      <c r="D74">
        <v>0.1</v>
      </c>
      <c r="E74">
        <v>0.1</v>
      </c>
      <c r="F74">
        <v>225.6</v>
      </c>
      <c r="G74">
        <v>169.3</v>
      </c>
      <c r="H74">
        <v>0</v>
      </c>
      <c r="I74">
        <v>56.299999999999898</v>
      </c>
      <c r="J74">
        <v>3.9140139548900603E-2</v>
      </c>
      <c r="K74">
        <v>-1.3</v>
      </c>
      <c r="L74" t="s">
        <v>75</v>
      </c>
    </row>
    <row r="75" spans="1:12" hidden="1" x14ac:dyDescent="0.2">
      <c r="A75">
        <v>214654</v>
      </c>
      <c r="B75" t="s">
        <v>11</v>
      </c>
      <c r="C75" t="s">
        <v>13</v>
      </c>
      <c r="D75">
        <v>0.1</v>
      </c>
      <c r="E75">
        <v>0.1</v>
      </c>
      <c r="F75">
        <v>225.6</v>
      </c>
      <c r="G75">
        <v>130.19999999999999</v>
      </c>
      <c r="H75">
        <v>0</v>
      </c>
      <c r="I75">
        <v>95.4</v>
      </c>
      <c r="J75">
        <v>0.16412010423189499</v>
      </c>
      <c r="K75">
        <v>-0.91666666666666596</v>
      </c>
      <c r="L75" t="s">
        <v>75</v>
      </c>
    </row>
    <row r="78" spans="1:12" x14ac:dyDescent="0.2">
      <c r="H78" t="s">
        <v>6</v>
      </c>
      <c r="I78" t="s">
        <v>7</v>
      </c>
      <c r="J78" t="s">
        <v>8</v>
      </c>
      <c r="K78" t="s">
        <v>9</v>
      </c>
    </row>
    <row r="79" spans="1:12" x14ac:dyDescent="0.2">
      <c r="G79" t="s">
        <v>76</v>
      </c>
      <c r="H79" s="2">
        <f>AVERAGE(H2:H75)</f>
        <v>0.15675675675675657</v>
      </c>
      <c r="I79" s="2">
        <f>AVERAGE(I2:I75)</f>
        <v>23.654054054054047</v>
      </c>
      <c r="J79" s="2">
        <f>AVERAGE(J2:J75)</f>
        <v>9.6777151912290388E-2</v>
      </c>
      <c r="K79" s="2">
        <f>AVERAGE(K2:K75)</f>
        <v>9.6621621621621509E-2</v>
      </c>
    </row>
    <row r="80" spans="1:12" x14ac:dyDescent="0.2">
      <c r="G80" t="s">
        <v>77</v>
      </c>
      <c r="H80">
        <f>_xlfn.STDEV.P(H2:H75)</f>
        <v>0.19526910127771283</v>
      </c>
      <c r="I80">
        <f>_xlfn.STDEV.P(I2:I75)</f>
        <v>58.44754217473433</v>
      </c>
      <c r="J80">
        <f>_xlfn.STDEV.P(J2:J75)</f>
        <v>4.1198605300814026E-2</v>
      </c>
      <c r="K80">
        <f>_xlfn.STDEV.P(K2:K75)</f>
        <v>0.74596502048337154</v>
      </c>
    </row>
    <row r="81" spans="7:11" x14ac:dyDescent="0.2">
      <c r="G81" t="s">
        <v>78</v>
      </c>
      <c r="H81">
        <f>_xlfn.CONFIDENCE.NORM(0.99,H80,COUNT(H2:H75))</f>
        <v>2.8450439279584353E-4</v>
      </c>
      <c r="I81">
        <f t="shared" ref="I81:K81" si="0">_xlfn.CONFIDENCE.NORM(0.99,I80,COUNT(I2:I75))</f>
        <v>8.5157264452111053E-2</v>
      </c>
      <c r="J81">
        <f t="shared" si="0"/>
        <v>6.0025800848408573E-5</v>
      </c>
      <c r="K81">
        <f t="shared" si="0"/>
        <v>1.0868607670689559E-3</v>
      </c>
    </row>
    <row r="82" spans="7:11" x14ac:dyDescent="0.2">
      <c r="G82" t="s">
        <v>79</v>
      </c>
      <c r="H82" s="3">
        <f>H79-H81</f>
        <v>0.15647225236396073</v>
      </c>
      <c r="I82" s="3">
        <f t="shared" ref="I82:K82" si="1">I79-I81</f>
        <v>23.568896789601936</v>
      </c>
      <c r="J82" s="3">
        <f t="shared" si="1"/>
        <v>9.6717126111441981E-2</v>
      </c>
      <c r="K82" s="3">
        <f t="shared" si="1"/>
        <v>9.553476085455255E-2</v>
      </c>
    </row>
    <row r="83" spans="7:11" x14ac:dyDescent="0.2">
      <c r="G83" t="s">
        <v>80</v>
      </c>
      <c r="H83" s="4">
        <f>H79+H81</f>
        <v>0.15704126114955241</v>
      </c>
      <c r="I83" s="4">
        <f t="shared" ref="I83:K83" si="2">I79+I81</f>
        <v>23.739211318506158</v>
      </c>
      <c r="J83" s="4">
        <f t="shared" si="2"/>
        <v>9.6837177713138795E-2</v>
      </c>
      <c r="K83" s="3">
        <f t="shared" si="2"/>
        <v>9.7708482388690468E-2</v>
      </c>
    </row>
    <row r="84" spans="7:11" x14ac:dyDescent="0.2">
      <c r="G84" t="s">
        <v>81</v>
      </c>
      <c r="H84" s="2">
        <f>MAX(H2:H61)</f>
        <v>0.8</v>
      </c>
      <c r="I84" s="2">
        <f t="shared" ref="I84:K84" si="3">MAX(I2:I61)</f>
        <v>343.3</v>
      </c>
      <c r="J84" s="2">
        <f t="shared" si="3"/>
        <v>0.203651063933839</v>
      </c>
      <c r="K84" s="2">
        <f t="shared" si="3"/>
        <v>1.7</v>
      </c>
    </row>
  </sheetData>
  <autoFilter ref="A1:L75">
    <filterColumn colId="3">
      <customFilters>
        <customFilter operator="greaterThan" val="1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Fallas</dc:creator>
  <cp:lastModifiedBy>Allan Fallas</cp:lastModifiedBy>
  <dcterms:created xsi:type="dcterms:W3CDTF">2023-09-19T13:55:50Z</dcterms:created>
  <dcterms:modified xsi:type="dcterms:W3CDTF">2023-09-19T13:55:50Z</dcterms:modified>
</cp:coreProperties>
</file>