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an\Dropbox (MIT)\62x mesh networking\data logs\"/>
    </mc:Choice>
  </mc:AlternateContent>
  <bookViews>
    <workbookView xWindow="4650" yWindow="0" windowWidth="2307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3" i="1"/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<sst xmlns="http://schemas.openxmlformats.org/spreadsheetml/2006/main" count="40" uniqueCount="40">
  <si>
    <t>attempted transmission rate (packets per second per destination)</t>
  </si>
  <si>
    <t>bits per packet</t>
  </si>
  <si>
    <t>total network throughput in last 60 seconds (bps)</t>
  </si>
  <si>
    <t>maximum network throughput in any 60-second window (bps)</t>
  </si>
  <si>
    <t>experiment file</t>
  </si>
  <si>
    <t>network size (n)</t>
  </si>
  <si>
    <t>n10_all_calibration_60_1704141225</t>
  </si>
  <si>
    <t>n10_all_calibration_60_1704141237</t>
  </si>
  <si>
    <t>n10_all_calibration_60_1704141249</t>
  </si>
  <si>
    <t>n10_all_calibration_60_1704141300</t>
  </si>
  <si>
    <t>n10_all_calibration_60_1704141312</t>
  </si>
  <si>
    <t>n20_all_calibration_60_1704141219</t>
  </si>
  <si>
    <t>n20_all_calibration_60_1704141231</t>
  </si>
  <si>
    <t>n20_all_calibration_60_1704141243</t>
  </si>
  <si>
    <t>n20_all_calibration_60_1704141254</t>
  </si>
  <si>
    <t>n20_all_calibration_60_1704141306</t>
  </si>
  <si>
    <t>total network throughput PER NODE in last 60 seconds (bps)</t>
  </si>
  <si>
    <t>maximum network throughput PER NODE in any 60-second window (bps)</t>
  </si>
  <si>
    <t>n10_all_calibration_60_1704241304</t>
  </si>
  <si>
    <t>n10_all_calibration_60_1704241327</t>
  </si>
  <si>
    <t>n10_all_calibration_60_1704241351</t>
  </si>
  <si>
    <t>n10_all_calibration_60_1704241414</t>
  </si>
  <si>
    <t>n10_all_calibration_60_1704241437</t>
  </si>
  <si>
    <t>n20_all_calibration_60_1704241258</t>
  </si>
  <si>
    <t>n20_all_calibration_60_1704241321</t>
  </si>
  <si>
    <t>n20_all_calibration_60_1704241345</t>
  </si>
  <si>
    <t>n20_all_calibration_60_1704241408</t>
  </si>
  <si>
    <t>n20_all_calibration_60_1704241431</t>
  </si>
  <si>
    <t>n30_all_calibration_10_1704241252</t>
  </si>
  <si>
    <t>n30_all_calibration_10_1704241316</t>
  </si>
  <si>
    <t>n30_all_calibration_10_1704241339</t>
  </si>
  <si>
    <t>n30_all_calibration_10_1704241402</t>
  </si>
  <si>
    <t>n30_all_calibration_10_1704241426</t>
  </si>
  <si>
    <t>n40_all_calibration_10_1704241246</t>
  </si>
  <si>
    <t>n40_all_calibration_10_1704241310</t>
  </si>
  <si>
    <t>n40_all_calibration_10_1704241333</t>
  </si>
  <si>
    <t>n40_all_calibration_10_1704241356</t>
  </si>
  <si>
    <t>n40_all_calibration_10_1704241420</t>
  </si>
  <si>
    <t>predicted best-fit value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</si>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</sst>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per node in last 60 seconds (bps)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 network throughput PER NODE in last 60 seconds (bps)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23878</c:v>
                </c:pt>
                <c:pt idx="1">
                  <c:v>29861.5</c:v>
                </c:pt>
                <c:pt idx="2">
                  <c:v>32397.7</c:v>
                </c:pt>
                <c:pt idx="3">
                  <c:v>31820.799999999999</c:v>
                </c:pt>
                <c:pt idx="4">
                  <c:v>20196.7</c:v>
                </c:pt>
                <c:pt idx="5">
                  <c:v>24196.947368421053</c:v>
                </c:pt>
                <c:pt idx="6">
                  <c:v>16938.21052631579</c:v>
                </c:pt>
                <c:pt idx="7">
                  <c:v>15705.842105263158</c:v>
                </c:pt>
                <c:pt idx="8">
                  <c:v>18455.36842105263</c:v>
                </c:pt>
                <c:pt idx="9">
                  <c:v>10480.736842105263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32952"/>
        <c:axId val="224436480"/>
      </c:scatterChart>
      <c:valAx>
        <c:axId val="2244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36480"/>
        <c:crosses val="autoZero"/>
        <c:crossBetween val="midCat"/>
      </c:valAx>
      <c:valAx>
        <c:axId val="2244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  <a:r>
                  <a:rPr lang="en-US" baseline="0"/>
                  <a:t> per second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3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Average per-node throughput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capacity in last 60 seconds of experiment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total network throughput PER NODE in last 60 seconds (bps)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Sheet1!$A$13:$A$32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xVal>
          <c:yVal>
            <c:numRef>
              <c:f>Sheet1!$G$13:$G$32</c:f>
              <c:numCache>
                <c:formatCode>General</c:formatCode>
                <c:ptCount val="20"/>
                <c:pt idx="0">
                  <c:v>44463.79</c:v>
                </c:pt>
                <c:pt idx="1">
                  <c:v>31682.559999999998</c:v>
                </c:pt>
                <c:pt idx="2">
                  <c:v>52549.969999999994</c:v>
                </c:pt>
                <c:pt idx="3">
                  <c:v>23565.65</c:v>
                </c:pt>
                <c:pt idx="4">
                  <c:v>40103.25</c:v>
                </c:pt>
                <c:pt idx="5">
                  <c:v>10273.280000000001</c:v>
                </c:pt>
                <c:pt idx="6">
                  <c:v>16378.025</c:v>
                </c:pt>
                <c:pt idx="7">
                  <c:v>19005.439999999999</c:v>
                </c:pt>
                <c:pt idx="8">
                  <c:v>16425.814999999999</c:v>
                </c:pt>
                <c:pt idx="9">
                  <c:v>15668.054999999998</c:v>
                </c:pt>
                <c:pt idx="10">
                  <c:v>10604.09</c:v>
                </c:pt>
                <c:pt idx="11">
                  <c:v>12799.43</c:v>
                </c:pt>
                <c:pt idx="12">
                  <c:v>12790.896666666667</c:v>
                </c:pt>
                <c:pt idx="13">
                  <c:v>12005.83</c:v>
                </c:pt>
                <c:pt idx="14">
                  <c:v>10834.49</c:v>
                </c:pt>
                <c:pt idx="15">
                  <c:v>9692.16</c:v>
                </c:pt>
                <c:pt idx="16">
                  <c:v>10903.8925</c:v>
                </c:pt>
                <c:pt idx="17">
                  <c:v>9515.9475000000002</c:v>
                </c:pt>
                <c:pt idx="18">
                  <c:v>11149.227499999999</c:v>
                </c:pt>
                <c:pt idx="19">
                  <c:v>11169.7075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total network throughput PER NODE in last 60 seconds (bps)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flat">
                <a:solidFill>
                  <a:srgbClr val="00B050"/>
                </a:solidFill>
                <a:prstDash val="lg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6245542398601604E-2"/>
                  <c:y val="-0.360525785378815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Capacity </a:t>
                    </a:r>
                    <a:r>
                      <a:rPr lang="en-US" sz="15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∝ </a:t>
                    </a:r>
                    <a:r>
                      <a:rPr lang="en-US" sz="1500" b="1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1/</a:t>
                    </a:r>
                    <a:r>
                      <a:rPr lang="en-US" sz="1500" b="1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n</a:t>
                    </a:r>
                    <a:r>
                      <a:rPr lang="en-US" sz="15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0.93</a:t>
                    </a:r>
                    <a:r>
                      <a:rPr lang="en-US" sz="15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sz="15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5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0.8396</a:t>
                    </a:r>
                    <a:endPara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Sheet1!$A$13:$A$32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xVal>
          <c:yVal>
            <c:numRef>
              <c:f>Sheet1!$G$13:$G$32</c:f>
              <c:numCache>
                <c:formatCode>General</c:formatCode>
                <c:ptCount val="20"/>
                <c:pt idx="0">
                  <c:v>44463.79</c:v>
                </c:pt>
                <c:pt idx="1">
                  <c:v>31682.559999999998</c:v>
                </c:pt>
                <c:pt idx="2">
                  <c:v>52549.969999999994</c:v>
                </c:pt>
                <c:pt idx="3">
                  <c:v>23565.65</c:v>
                </c:pt>
                <c:pt idx="4">
                  <c:v>40103.25</c:v>
                </c:pt>
                <c:pt idx="5">
                  <c:v>10273.280000000001</c:v>
                </c:pt>
                <c:pt idx="6">
                  <c:v>16378.025</c:v>
                </c:pt>
                <c:pt idx="7">
                  <c:v>19005.439999999999</c:v>
                </c:pt>
                <c:pt idx="8">
                  <c:v>16425.814999999999</c:v>
                </c:pt>
                <c:pt idx="9">
                  <c:v>15668.054999999998</c:v>
                </c:pt>
                <c:pt idx="10">
                  <c:v>10604.09</c:v>
                </c:pt>
                <c:pt idx="11">
                  <c:v>12799.43</c:v>
                </c:pt>
                <c:pt idx="12">
                  <c:v>12790.896666666667</c:v>
                </c:pt>
                <c:pt idx="13">
                  <c:v>12005.83</c:v>
                </c:pt>
                <c:pt idx="14">
                  <c:v>10834.49</c:v>
                </c:pt>
                <c:pt idx="15">
                  <c:v>9692.16</c:v>
                </c:pt>
                <c:pt idx="16">
                  <c:v>10903.8925</c:v>
                </c:pt>
                <c:pt idx="17">
                  <c:v>9515.9475000000002</c:v>
                </c:pt>
                <c:pt idx="18">
                  <c:v>11149.227499999999</c:v>
                </c:pt>
                <c:pt idx="19">
                  <c:v>11169.7075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93728"/>
        <c:axId val="435420024"/>
      </c:scatterChart>
      <c:valAx>
        <c:axId val="435293728"/>
        <c:scaling>
          <c:logBase val="2"/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of nodes </a:t>
                </a:r>
                <a:r>
                  <a:rPr lang="en-US" sz="2000" b="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en-US" sz="2000" b="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35420024"/>
        <c:crosses val="autoZero"/>
        <c:crossBetween val="midCat"/>
      </c:valAx>
      <c:valAx>
        <c:axId val="435420024"/>
        <c:scaling>
          <c:logBase val="10"/>
          <c:orientation val="minMax"/>
          <c:max val="55000"/>
          <c:min val="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Per-node</a:t>
                </a:r>
                <a:r>
                  <a:rPr lang="en-US" sz="20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capacity (bps)</a:t>
                </a:r>
                <a:endParaRPr lang="en-US" sz="20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352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Residuals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power-law best-fit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Sheet1!$A$13:$A$32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xVal>
          <c:yVal>
            <c:numRef>
              <c:f>Sheet1!$K$13:$K$32</c:f>
              <c:numCache>
                <c:formatCode>General</c:formatCode>
                <c:ptCount val="20"/>
                <c:pt idx="0">
                  <c:v>-10546.964873761171</c:v>
                </c:pt>
                <c:pt idx="1">
                  <c:v>2234.2651262388317</c:v>
                </c:pt>
                <c:pt idx="2">
                  <c:v>-18633.144873761164</c:v>
                </c:pt>
                <c:pt idx="3">
                  <c:v>10351.175126238828</c:v>
                </c:pt>
                <c:pt idx="4">
                  <c:v>-6186.4248737611706</c:v>
                </c:pt>
                <c:pt idx="5">
                  <c:v>7528.2485952694788</c:v>
                </c:pt>
                <c:pt idx="6">
                  <c:v>1423.5035952694798</c:v>
                </c:pt>
                <c:pt idx="7">
                  <c:v>-1203.9114047305193</c:v>
                </c:pt>
                <c:pt idx="8">
                  <c:v>1375.7135952694807</c:v>
                </c:pt>
                <c:pt idx="9">
                  <c:v>2133.4735952694809</c:v>
                </c:pt>
                <c:pt idx="10">
                  <c:v>1605.2566736447752</c:v>
                </c:pt>
                <c:pt idx="11">
                  <c:v>-590.08332635522493</c:v>
                </c:pt>
                <c:pt idx="12">
                  <c:v>-581.54999302189208</c:v>
                </c:pt>
                <c:pt idx="13">
                  <c:v>203.51667364477544</c:v>
                </c:pt>
                <c:pt idx="14">
                  <c:v>1374.8566736447756</c:v>
                </c:pt>
                <c:pt idx="15">
                  <c:v>-348.87921977626138</c:v>
                </c:pt>
                <c:pt idx="16">
                  <c:v>-1560.6117197762615</c:v>
                </c:pt>
                <c:pt idx="17">
                  <c:v>-172.66671977626174</c:v>
                </c:pt>
                <c:pt idx="18">
                  <c:v>-1805.9467197762606</c:v>
                </c:pt>
                <c:pt idx="19">
                  <c:v>-1826.426719776262</c:v>
                </c:pt>
              </c:numCache>
            </c:numRef>
          </c:yVal>
          <c:smooth val="0"/>
        </c:ser>
        <c:ser>
          <c:idx val="0"/>
          <c:order val="1"/>
          <c:tx>
            <c:v>zeros</c:v>
          </c:tx>
          <c:spPr>
            <a:ln w="254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Sheet1!$A$13:$A$32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xVal>
          <c:yVal>
            <c:numRef>
              <c:f>Sheet1!$L$13:$L$32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94016"/>
        <c:axId val="438793232"/>
      </c:scatterChart>
      <c:valAx>
        <c:axId val="438794016"/>
        <c:scaling>
          <c:logBase val="2"/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of nodes </a:t>
                </a:r>
                <a:r>
                  <a:rPr lang="en-US" sz="2000" b="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en-US" sz="2000" b="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38793232"/>
        <c:crossesAt val="-25000"/>
        <c:crossBetween val="midCat"/>
      </c:valAx>
      <c:valAx>
        <c:axId val="438793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Difference between predicted and observed capacity (bps)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387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366712</xdr:rowOff>
    </xdr:from>
    <xdr:to>
      <xdr:col>21</xdr:col>
      <xdr:colOff>352425</xdr:colOff>
      <xdr:row>12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12</xdr:row>
      <xdr:rowOff>123824</xdr:rowOff>
    </xdr:from>
    <xdr:to>
      <xdr:col>22</xdr:col>
      <xdr:colOff>428625</xdr:colOff>
      <xdr:row>35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35</xdr:row>
      <xdr:rowOff>104775</xdr:rowOff>
    </xdr:from>
    <xdr:to>
      <xdr:col>22</xdr:col>
      <xdr:colOff>400049</xdr:colOff>
      <xdr:row>58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K10" workbookViewId="0">
      <selection activeCell="X19" sqref="X19"/>
    </sheetView>
  </sheetViews>
  <sheetFormatPr defaultRowHeight="15" x14ac:dyDescent="0.25"/>
  <cols>
    <col min="1" max="1" width="9.7109375" customWidth="1"/>
    <col min="2" max="2" width="34.7109375" customWidth="1"/>
    <col min="3" max="3" width="13" customWidth="1"/>
    <col min="4" max="4" width="8.140625" customWidth="1"/>
    <col min="5" max="5" width="13.42578125" customWidth="1"/>
    <col min="6" max="6" width="14.5703125" customWidth="1"/>
    <col min="7" max="7" width="15.5703125" customWidth="1"/>
    <col min="8" max="8" width="18.140625" customWidth="1"/>
  </cols>
  <sheetData>
    <row r="1" spans="1:12" ht="79.5" customHeight="1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16</v>
      </c>
      <c r="H1" s="1" t="s">
        <v>17</v>
      </c>
      <c r="J1" s="1" t="s">
        <v>38</v>
      </c>
      <c r="K1" s="1" t="s">
        <v>39</v>
      </c>
    </row>
    <row r="2" spans="1:12" x14ac:dyDescent="0.25">
      <c r="A2">
        <v>10</v>
      </c>
      <c r="B2" t="s">
        <v>6</v>
      </c>
      <c r="C2">
        <v>60</v>
      </c>
      <c r="D2">
        <v>1024</v>
      </c>
      <c r="E2">
        <v>238780</v>
      </c>
      <c r="F2">
        <v>469675</v>
      </c>
      <c r="G2">
        <f>E2/A2</f>
        <v>23878</v>
      </c>
      <c r="H2">
        <f>F2/A2</f>
        <v>46967.5</v>
      </c>
    </row>
    <row r="3" spans="1:12" x14ac:dyDescent="0.25">
      <c r="A3">
        <v>10</v>
      </c>
      <c r="B3" t="s">
        <v>7</v>
      </c>
      <c r="C3">
        <v>60</v>
      </c>
      <c r="D3">
        <v>1024</v>
      </c>
      <c r="E3">
        <v>298615</v>
      </c>
      <c r="F3">
        <v>490308</v>
      </c>
      <c r="G3">
        <f t="shared" ref="G3:G32" si="0">E3/A3</f>
        <v>29861.5</v>
      </c>
      <c r="H3">
        <f t="shared" ref="H3:H32" si="1">F3/A3</f>
        <v>49030.8</v>
      </c>
    </row>
    <row r="4" spans="1:12" x14ac:dyDescent="0.25">
      <c r="A4">
        <v>10</v>
      </c>
      <c r="B4" t="s">
        <v>8</v>
      </c>
      <c r="C4">
        <v>60</v>
      </c>
      <c r="D4">
        <v>1024</v>
      </c>
      <c r="E4">
        <v>323977</v>
      </c>
      <c r="F4">
        <v>528282</v>
      </c>
      <c r="G4">
        <f t="shared" si="0"/>
        <v>32397.7</v>
      </c>
      <c r="H4">
        <f t="shared" si="1"/>
        <v>52828.2</v>
      </c>
    </row>
    <row r="5" spans="1:12" x14ac:dyDescent="0.25">
      <c r="A5">
        <v>10</v>
      </c>
      <c r="B5" t="s">
        <v>9</v>
      </c>
      <c r="C5">
        <v>60</v>
      </c>
      <c r="D5">
        <v>1024</v>
      </c>
      <c r="E5">
        <v>318208</v>
      </c>
      <c r="F5">
        <v>583595</v>
      </c>
      <c r="G5">
        <f t="shared" si="0"/>
        <v>31820.799999999999</v>
      </c>
      <c r="H5">
        <f t="shared" si="1"/>
        <v>58359.5</v>
      </c>
    </row>
    <row r="6" spans="1:12" x14ac:dyDescent="0.25">
      <c r="A6">
        <v>10</v>
      </c>
      <c r="B6" t="s">
        <v>10</v>
      </c>
      <c r="C6">
        <v>60</v>
      </c>
      <c r="D6">
        <v>1024</v>
      </c>
      <c r="E6">
        <v>201967</v>
      </c>
      <c r="F6">
        <v>398421</v>
      </c>
      <c r="G6">
        <f t="shared" si="0"/>
        <v>20196.7</v>
      </c>
      <c r="H6">
        <f t="shared" si="1"/>
        <v>39842.1</v>
      </c>
    </row>
    <row r="7" spans="1:12" x14ac:dyDescent="0.25">
      <c r="A7">
        <v>19</v>
      </c>
      <c r="B7" t="s">
        <v>11</v>
      </c>
      <c r="C7">
        <v>60</v>
      </c>
      <c r="D7">
        <v>1024</v>
      </c>
      <c r="E7">
        <v>459742</v>
      </c>
      <c r="F7">
        <v>588220</v>
      </c>
      <c r="G7">
        <f t="shared" si="0"/>
        <v>24196.947368421053</v>
      </c>
      <c r="H7">
        <f t="shared" si="1"/>
        <v>30958.947368421053</v>
      </c>
    </row>
    <row r="8" spans="1:12" x14ac:dyDescent="0.25">
      <c r="A8">
        <v>19</v>
      </c>
      <c r="B8" t="s">
        <v>12</v>
      </c>
      <c r="C8">
        <v>60</v>
      </c>
      <c r="D8">
        <v>1024</v>
      </c>
      <c r="E8">
        <v>321826</v>
      </c>
      <c r="F8">
        <v>488687</v>
      </c>
      <c r="G8">
        <f t="shared" si="0"/>
        <v>16938.21052631579</v>
      </c>
      <c r="H8">
        <f t="shared" si="1"/>
        <v>25720.36842105263</v>
      </c>
    </row>
    <row r="9" spans="1:12" x14ac:dyDescent="0.25">
      <c r="A9">
        <v>19</v>
      </c>
      <c r="B9" t="s">
        <v>13</v>
      </c>
      <c r="C9">
        <v>60</v>
      </c>
      <c r="D9">
        <v>1024</v>
      </c>
      <c r="E9">
        <v>298411</v>
      </c>
      <c r="F9">
        <v>510618</v>
      </c>
      <c r="G9">
        <f t="shared" si="0"/>
        <v>15705.842105263158</v>
      </c>
      <c r="H9">
        <f t="shared" si="1"/>
        <v>26874.63157894737</v>
      </c>
    </row>
    <row r="10" spans="1:12" x14ac:dyDescent="0.25">
      <c r="A10">
        <v>19</v>
      </c>
      <c r="B10" t="s">
        <v>14</v>
      </c>
      <c r="C10">
        <v>60</v>
      </c>
      <c r="D10">
        <v>1024</v>
      </c>
      <c r="E10">
        <v>350652</v>
      </c>
      <c r="F10">
        <v>488926</v>
      </c>
      <c r="G10">
        <f t="shared" si="0"/>
        <v>18455.36842105263</v>
      </c>
      <c r="H10">
        <f t="shared" si="1"/>
        <v>25732.947368421053</v>
      </c>
    </row>
    <row r="11" spans="1:12" x14ac:dyDescent="0.25">
      <c r="A11">
        <v>19</v>
      </c>
      <c r="B11" t="s">
        <v>15</v>
      </c>
      <c r="C11">
        <v>60</v>
      </c>
      <c r="D11">
        <v>1024</v>
      </c>
      <c r="E11">
        <v>199134</v>
      </c>
      <c r="F11">
        <v>428510</v>
      </c>
      <c r="G11">
        <f t="shared" si="0"/>
        <v>10480.736842105263</v>
      </c>
      <c r="H11">
        <f t="shared" si="1"/>
        <v>22553.157894736843</v>
      </c>
    </row>
    <row r="13" spans="1:12" x14ac:dyDescent="0.25">
      <c r="A13">
        <v>10</v>
      </c>
      <c r="B13" t="s">
        <v>18</v>
      </c>
      <c r="C13">
        <v>60</v>
      </c>
      <c r="D13">
        <v>1024</v>
      </c>
      <c r="E13">
        <v>444637.9</v>
      </c>
      <c r="F13">
        <v>519936</v>
      </c>
      <c r="G13">
        <f t="shared" si="0"/>
        <v>44463.79</v>
      </c>
      <c r="H13">
        <f t="shared" si="1"/>
        <v>51993.599999999999</v>
      </c>
      <c r="J13">
        <f>288679*A13^-0.93</f>
        <v>33916.825126238829</v>
      </c>
      <c r="K13">
        <f>J13-G13</f>
        <v>-10546.964873761171</v>
      </c>
      <c r="L13">
        <v>0</v>
      </c>
    </row>
    <row r="14" spans="1:12" x14ac:dyDescent="0.25">
      <c r="A14">
        <v>10</v>
      </c>
      <c r="B14" t="s">
        <v>19</v>
      </c>
      <c r="C14">
        <v>60</v>
      </c>
      <c r="D14">
        <v>1024</v>
      </c>
      <c r="E14">
        <v>316825.59999999998</v>
      </c>
      <c r="F14">
        <v>607061.30000000005</v>
      </c>
      <c r="G14">
        <f t="shared" si="0"/>
        <v>31682.559999999998</v>
      </c>
      <c r="H14">
        <f t="shared" si="1"/>
        <v>60706.130000000005</v>
      </c>
      <c r="J14">
        <f t="shared" ref="J14:J32" si="2">288679*A14^-0.93</f>
        <v>33916.825126238829</v>
      </c>
      <c r="K14">
        <f t="shared" ref="K14:K32" si="3">J14-G14</f>
        <v>2234.2651262388317</v>
      </c>
      <c r="L14">
        <v>0</v>
      </c>
    </row>
    <row r="15" spans="1:12" x14ac:dyDescent="0.25">
      <c r="A15">
        <v>10</v>
      </c>
      <c r="B15" t="s">
        <v>20</v>
      </c>
      <c r="C15">
        <v>60</v>
      </c>
      <c r="D15">
        <v>1024</v>
      </c>
      <c r="E15">
        <v>525499.69999999995</v>
      </c>
      <c r="F15">
        <v>641245.9</v>
      </c>
      <c r="G15">
        <f t="shared" si="0"/>
        <v>52549.969999999994</v>
      </c>
      <c r="H15">
        <f t="shared" si="1"/>
        <v>64124.590000000004</v>
      </c>
      <c r="J15">
        <f t="shared" si="2"/>
        <v>33916.825126238829</v>
      </c>
      <c r="K15">
        <f t="shared" si="3"/>
        <v>-18633.144873761164</v>
      </c>
      <c r="L15">
        <v>0</v>
      </c>
    </row>
    <row r="16" spans="1:12" x14ac:dyDescent="0.25">
      <c r="A16">
        <v>10</v>
      </c>
      <c r="B16" t="s">
        <v>21</v>
      </c>
      <c r="C16">
        <v>60</v>
      </c>
      <c r="D16">
        <v>1024</v>
      </c>
      <c r="E16">
        <v>235656.5</v>
      </c>
      <c r="F16">
        <v>553352.5</v>
      </c>
      <c r="G16">
        <f t="shared" si="0"/>
        <v>23565.65</v>
      </c>
      <c r="H16">
        <f t="shared" si="1"/>
        <v>55335.25</v>
      </c>
      <c r="J16">
        <f t="shared" si="2"/>
        <v>33916.825126238829</v>
      </c>
      <c r="K16">
        <f t="shared" si="3"/>
        <v>10351.175126238828</v>
      </c>
      <c r="L16">
        <v>0</v>
      </c>
    </row>
    <row r="17" spans="1:12" x14ac:dyDescent="0.25">
      <c r="A17">
        <v>10</v>
      </c>
      <c r="B17" t="s">
        <v>22</v>
      </c>
      <c r="C17">
        <v>60</v>
      </c>
      <c r="D17">
        <v>1024</v>
      </c>
      <c r="E17">
        <v>401032.5</v>
      </c>
      <c r="F17">
        <v>425540.3</v>
      </c>
      <c r="G17">
        <f t="shared" si="0"/>
        <v>40103.25</v>
      </c>
      <c r="H17">
        <f t="shared" si="1"/>
        <v>42554.03</v>
      </c>
      <c r="J17">
        <f t="shared" si="2"/>
        <v>33916.825126238829</v>
      </c>
      <c r="K17">
        <f t="shared" si="3"/>
        <v>-6186.4248737611706</v>
      </c>
      <c r="L17">
        <v>0</v>
      </c>
    </row>
    <row r="18" spans="1:12" x14ac:dyDescent="0.25">
      <c r="A18">
        <v>20</v>
      </c>
      <c r="B18" t="s">
        <v>23</v>
      </c>
      <c r="C18">
        <v>60</v>
      </c>
      <c r="D18">
        <v>1024</v>
      </c>
      <c r="E18">
        <v>205465.60000000001</v>
      </c>
      <c r="F18">
        <v>339694.9</v>
      </c>
      <c r="G18">
        <f t="shared" si="0"/>
        <v>10273.280000000001</v>
      </c>
      <c r="H18">
        <f t="shared" si="1"/>
        <v>16984.745000000003</v>
      </c>
      <c r="J18">
        <f t="shared" si="2"/>
        <v>17801.528595269479</v>
      </c>
      <c r="K18">
        <f t="shared" si="3"/>
        <v>7528.2485952694788</v>
      </c>
      <c r="L18">
        <v>0</v>
      </c>
    </row>
    <row r="19" spans="1:12" x14ac:dyDescent="0.25">
      <c r="A19">
        <v>20</v>
      </c>
      <c r="B19" t="s">
        <v>24</v>
      </c>
      <c r="C19">
        <v>60</v>
      </c>
      <c r="D19">
        <v>1024</v>
      </c>
      <c r="E19">
        <v>327560.5</v>
      </c>
      <c r="F19">
        <v>410726.40000000002</v>
      </c>
      <c r="G19">
        <f t="shared" si="0"/>
        <v>16378.025</v>
      </c>
      <c r="H19">
        <f t="shared" si="1"/>
        <v>20536.32</v>
      </c>
      <c r="J19">
        <f t="shared" si="2"/>
        <v>17801.528595269479</v>
      </c>
      <c r="K19">
        <f t="shared" si="3"/>
        <v>1423.5035952694798</v>
      </c>
      <c r="L19">
        <v>0</v>
      </c>
    </row>
    <row r="20" spans="1:12" x14ac:dyDescent="0.25">
      <c r="A20">
        <v>20</v>
      </c>
      <c r="B20" t="s">
        <v>25</v>
      </c>
      <c r="C20">
        <v>60</v>
      </c>
      <c r="D20">
        <v>1024</v>
      </c>
      <c r="E20">
        <v>380108.79999999999</v>
      </c>
      <c r="F20">
        <v>559906.1</v>
      </c>
      <c r="G20">
        <f t="shared" si="0"/>
        <v>19005.439999999999</v>
      </c>
      <c r="H20">
        <f t="shared" si="1"/>
        <v>27995.305</v>
      </c>
      <c r="J20">
        <f t="shared" si="2"/>
        <v>17801.528595269479</v>
      </c>
      <c r="K20">
        <f t="shared" si="3"/>
        <v>-1203.9114047305193</v>
      </c>
      <c r="L20">
        <v>0</v>
      </c>
    </row>
    <row r="21" spans="1:12" x14ac:dyDescent="0.25">
      <c r="A21">
        <v>20</v>
      </c>
      <c r="B21" t="s">
        <v>26</v>
      </c>
      <c r="C21">
        <v>60</v>
      </c>
      <c r="D21">
        <v>1024</v>
      </c>
      <c r="E21">
        <v>328516.3</v>
      </c>
      <c r="F21">
        <v>479982.9</v>
      </c>
      <c r="G21">
        <f t="shared" si="0"/>
        <v>16425.814999999999</v>
      </c>
      <c r="H21">
        <f t="shared" si="1"/>
        <v>23999.145</v>
      </c>
      <c r="J21">
        <f t="shared" si="2"/>
        <v>17801.528595269479</v>
      </c>
      <c r="K21">
        <f t="shared" si="3"/>
        <v>1375.7135952694807</v>
      </c>
      <c r="L21">
        <v>0</v>
      </c>
    </row>
    <row r="22" spans="1:12" x14ac:dyDescent="0.25">
      <c r="A22">
        <v>20</v>
      </c>
      <c r="B22" t="s">
        <v>27</v>
      </c>
      <c r="C22">
        <v>60</v>
      </c>
      <c r="D22">
        <v>1024</v>
      </c>
      <c r="E22">
        <v>313361.09999999998</v>
      </c>
      <c r="F22">
        <v>381781.3</v>
      </c>
      <c r="G22">
        <f t="shared" si="0"/>
        <v>15668.054999999998</v>
      </c>
      <c r="H22">
        <f t="shared" si="1"/>
        <v>19089.064999999999</v>
      </c>
      <c r="J22">
        <f t="shared" si="2"/>
        <v>17801.528595269479</v>
      </c>
      <c r="K22">
        <f t="shared" si="3"/>
        <v>2133.4735952694809</v>
      </c>
      <c r="L22">
        <v>0</v>
      </c>
    </row>
    <row r="23" spans="1:12" x14ac:dyDescent="0.25">
      <c r="A23">
        <v>30</v>
      </c>
      <c r="B23" t="s">
        <v>28</v>
      </c>
      <c r="C23">
        <v>10</v>
      </c>
      <c r="D23">
        <v>1024</v>
      </c>
      <c r="E23">
        <v>318122.7</v>
      </c>
      <c r="F23">
        <v>347630.9</v>
      </c>
      <c r="G23">
        <f t="shared" si="0"/>
        <v>10604.09</v>
      </c>
      <c r="H23">
        <f t="shared" si="1"/>
        <v>11587.696666666667</v>
      </c>
      <c r="J23">
        <f t="shared" si="2"/>
        <v>12209.346673644775</v>
      </c>
      <c r="K23">
        <f t="shared" si="3"/>
        <v>1605.2566736447752</v>
      </c>
      <c r="L23">
        <v>0</v>
      </c>
    </row>
    <row r="24" spans="1:12" x14ac:dyDescent="0.25">
      <c r="A24">
        <v>30</v>
      </c>
      <c r="B24" t="s">
        <v>29</v>
      </c>
      <c r="C24">
        <v>10</v>
      </c>
      <c r="D24">
        <v>1024</v>
      </c>
      <c r="E24">
        <v>383982.9</v>
      </c>
      <c r="F24">
        <v>450474.7</v>
      </c>
      <c r="G24">
        <f t="shared" si="0"/>
        <v>12799.43</v>
      </c>
      <c r="H24">
        <f t="shared" si="1"/>
        <v>15015.823333333334</v>
      </c>
      <c r="J24">
        <f t="shared" si="2"/>
        <v>12209.346673644775</v>
      </c>
      <c r="K24">
        <f t="shared" si="3"/>
        <v>-590.08332635522493</v>
      </c>
      <c r="L24">
        <v>0</v>
      </c>
    </row>
    <row r="25" spans="1:12" x14ac:dyDescent="0.25">
      <c r="A25">
        <v>30</v>
      </c>
      <c r="B25" t="s">
        <v>30</v>
      </c>
      <c r="C25">
        <v>10</v>
      </c>
      <c r="D25">
        <v>1024</v>
      </c>
      <c r="E25">
        <v>383726.9</v>
      </c>
      <c r="F25">
        <v>446225.1</v>
      </c>
      <c r="G25">
        <f t="shared" si="0"/>
        <v>12790.896666666667</v>
      </c>
      <c r="H25">
        <f t="shared" si="1"/>
        <v>14874.17</v>
      </c>
      <c r="J25">
        <f t="shared" si="2"/>
        <v>12209.346673644775</v>
      </c>
      <c r="K25">
        <f t="shared" si="3"/>
        <v>-581.54999302189208</v>
      </c>
      <c r="L25">
        <v>0</v>
      </c>
    </row>
    <row r="26" spans="1:12" x14ac:dyDescent="0.25">
      <c r="A26">
        <v>30</v>
      </c>
      <c r="B26" t="s">
        <v>31</v>
      </c>
      <c r="C26">
        <v>10</v>
      </c>
      <c r="D26">
        <v>1024</v>
      </c>
      <c r="E26">
        <v>360174.9</v>
      </c>
      <c r="F26">
        <v>445320.5</v>
      </c>
      <c r="G26">
        <f t="shared" si="0"/>
        <v>12005.83</v>
      </c>
      <c r="H26">
        <f t="shared" si="1"/>
        <v>14844.016666666666</v>
      </c>
      <c r="J26">
        <f t="shared" si="2"/>
        <v>12209.346673644775</v>
      </c>
      <c r="K26">
        <f t="shared" si="3"/>
        <v>203.51667364477544</v>
      </c>
      <c r="L26">
        <v>0</v>
      </c>
    </row>
    <row r="27" spans="1:12" x14ac:dyDescent="0.25">
      <c r="A27">
        <v>30</v>
      </c>
      <c r="B27" t="s">
        <v>32</v>
      </c>
      <c r="C27">
        <v>10</v>
      </c>
      <c r="D27">
        <v>1024</v>
      </c>
      <c r="E27">
        <v>325034.7</v>
      </c>
      <c r="F27">
        <v>463001.59999999998</v>
      </c>
      <c r="G27">
        <f t="shared" si="0"/>
        <v>10834.49</v>
      </c>
      <c r="H27">
        <f t="shared" si="1"/>
        <v>15433.386666666665</v>
      </c>
      <c r="J27">
        <f t="shared" si="2"/>
        <v>12209.346673644775</v>
      </c>
      <c r="K27">
        <f t="shared" si="3"/>
        <v>1374.8566736447756</v>
      </c>
      <c r="L27">
        <v>0</v>
      </c>
    </row>
    <row r="28" spans="1:12" x14ac:dyDescent="0.25">
      <c r="A28">
        <v>40</v>
      </c>
      <c r="B28" t="s">
        <v>33</v>
      </c>
      <c r="C28">
        <v>10</v>
      </c>
      <c r="D28">
        <v>1024</v>
      </c>
      <c r="E28">
        <v>387686.40000000002</v>
      </c>
      <c r="F28">
        <v>470340.3</v>
      </c>
      <c r="G28">
        <f t="shared" si="0"/>
        <v>9692.16</v>
      </c>
      <c r="H28">
        <f t="shared" si="1"/>
        <v>11758.5075</v>
      </c>
      <c r="J28">
        <f t="shared" si="2"/>
        <v>9343.2807802237385</v>
      </c>
      <c r="K28">
        <f t="shared" si="3"/>
        <v>-348.87921977626138</v>
      </c>
      <c r="L28">
        <v>0</v>
      </c>
    </row>
    <row r="29" spans="1:12" x14ac:dyDescent="0.25">
      <c r="A29">
        <v>40</v>
      </c>
      <c r="B29" t="s">
        <v>34</v>
      </c>
      <c r="C29">
        <v>10</v>
      </c>
      <c r="D29">
        <v>1024</v>
      </c>
      <c r="E29">
        <v>436155.7</v>
      </c>
      <c r="F29">
        <v>480000</v>
      </c>
      <c r="G29">
        <f t="shared" si="0"/>
        <v>10903.8925</v>
      </c>
      <c r="H29">
        <f t="shared" si="1"/>
        <v>12000</v>
      </c>
      <c r="J29">
        <f t="shared" si="2"/>
        <v>9343.2807802237385</v>
      </c>
      <c r="K29">
        <f t="shared" si="3"/>
        <v>-1560.6117197762615</v>
      </c>
      <c r="L29">
        <v>0</v>
      </c>
    </row>
    <row r="30" spans="1:12" x14ac:dyDescent="0.25">
      <c r="A30">
        <v>40</v>
      </c>
      <c r="B30" t="s">
        <v>35</v>
      </c>
      <c r="C30">
        <v>10</v>
      </c>
      <c r="D30">
        <v>1024</v>
      </c>
      <c r="E30">
        <v>380637.9</v>
      </c>
      <c r="F30">
        <v>442658.1</v>
      </c>
      <c r="G30">
        <f t="shared" si="0"/>
        <v>9515.9475000000002</v>
      </c>
      <c r="H30">
        <f t="shared" si="1"/>
        <v>11066.452499999999</v>
      </c>
      <c r="J30">
        <f t="shared" si="2"/>
        <v>9343.2807802237385</v>
      </c>
      <c r="K30">
        <f t="shared" si="3"/>
        <v>-172.66671977626174</v>
      </c>
      <c r="L30">
        <v>0</v>
      </c>
    </row>
    <row r="31" spans="1:12" x14ac:dyDescent="0.25">
      <c r="A31">
        <v>40</v>
      </c>
      <c r="B31" t="s">
        <v>36</v>
      </c>
      <c r="C31">
        <v>10</v>
      </c>
      <c r="D31">
        <v>1024</v>
      </c>
      <c r="E31">
        <v>445969.1</v>
      </c>
      <c r="F31">
        <v>544972.80000000005</v>
      </c>
      <c r="G31">
        <f t="shared" si="0"/>
        <v>11149.227499999999</v>
      </c>
      <c r="H31">
        <f t="shared" si="1"/>
        <v>13624.320000000002</v>
      </c>
      <c r="J31">
        <f t="shared" si="2"/>
        <v>9343.2807802237385</v>
      </c>
      <c r="K31">
        <f t="shared" si="3"/>
        <v>-1805.9467197762606</v>
      </c>
      <c r="L31">
        <v>0</v>
      </c>
    </row>
    <row r="32" spans="1:12" x14ac:dyDescent="0.25">
      <c r="A32">
        <v>40</v>
      </c>
      <c r="B32" t="s">
        <v>37</v>
      </c>
      <c r="C32">
        <v>10</v>
      </c>
      <c r="D32">
        <v>1024</v>
      </c>
      <c r="E32">
        <v>446788.3</v>
      </c>
      <c r="F32">
        <v>510259.20000000001</v>
      </c>
      <c r="G32">
        <f t="shared" si="0"/>
        <v>11169.7075</v>
      </c>
      <c r="H32">
        <f t="shared" si="1"/>
        <v>12756.48</v>
      </c>
      <c r="J32">
        <f t="shared" si="2"/>
        <v>9343.2807802237385</v>
      </c>
      <c r="K32">
        <f t="shared" si="3"/>
        <v>-1826.426719776262</v>
      </c>
      <c r="L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</cp:lastModifiedBy>
  <dcterms:created xsi:type="dcterms:W3CDTF">2017-04-19T04:47:49Z</dcterms:created>
  <dcterms:modified xsi:type="dcterms:W3CDTF">2017-05-15T19:24:14Z</dcterms:modified>
</cp:coreProperties>
</file>