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4c/"/>
    </mc:Choice>
  </mc:AlternateContent>
  <bookViews>
    <workbookView xWindow="0" yWindow="460" windowWidth="27560" windowHeight="127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60" i="1"/>
  <c r="B61" i="1"/>
  <c r="B62" i="1"/>
  <c r="B63" i="1"/>
  <c r="B64" i="1"/>
  <c r="B65" i="1"/>
  <c r="B69" i="1"/>
  <c r="B70" i="1"/>
  <c r="B71" i="1"/>
  <c r="B58" i="1"/>
  <c r="I69" i="1"/>
  <c r="J69" i="1"/>
  <c r="I70" i="1"/>
  <c r="J70" i="1"/>
  <c r="J75" i="1"/>
  <c r="I75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J66" i="1"/>
  <c r="I66" i="1"/>
  <c r="D66" i="1"/>
</calcChain>
</file>

<file path=xl/sharedStrings.xml><?xml version="1.0" encoding="utf-8"?>
<sst xmlns="http://schemas.openxmlformats.org/spreadsheetml/2006/main" count="194" uniqueCount="107">
  <si>
    <t>Bill of Materials: clock_module_v1.4c.fzz</t>
  </si>
  <si>
    <t>/Users/allan/Desktop/ClockWall/ClockWall/Clock Module PCB/v1.4/clock_module_v1.4c.fzz</t>
  </si>
  <si>
    <t>Thursday, October 19 2017, 19:49:40</t>
  </si>
  <si>
    <t>Assembly List</t>
  </si>
  <si>
    <t>10sets</t>
  </si>
  <si>
    <t>Label</t>
  </si>
  <si>
    <t>Part Type</t>
  </si>
  <si>
    <t>Properties</t>
  </si>
  <si>
    <t>C1</t>
  </si>
  <si>
    <t>Electrolytic Capacitor</t>
  </si>
  <si>
    <t>capacitance 47µF; voltage 20V; package 100 mil [THT, electrolytic]; part # 25MH547MEFC6.3X5</t>
  </si>
  <si>
    <t>C2</t>
  </si>
  <si>
    <t>Ceramic Capacitor</t>
  </si>
  <si>
    <t>capacitance 100nF; voltage 6.3V; package 1206 [SMD, multilayer]</t>
  </si>
  <si>
    <t>C3</t>
  </si>
  <si>
    <t>C4</t>
  </si>
  <si>
    <t>D1</t>
  </si>
  <si>
    <t>Blue (470nm) LED</t>
  </si>
  <si>
    <t>color Blue (470nm); package 1206 [SMD]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</si>
  <si>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</si>
  <si>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</si>
  <si>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</si>
  <si>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</si>
  <si>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</si>
  <si>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</si>
  <si>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</si>
  <si>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</si>
  <si>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</si>
  <si>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</si>
  <si>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</si>
  <si>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J1</t>
  </si>
  <si>
    <t>Generic molex header - 5 pins</t>
  </si>
  <si>
    <t>pins 5; form molex; pin spacing 0.1in (2.54mm); hole size 0.7mm,0.508mm; row single; package THT; part # Male Header</t>
  </si>
  <si>
    <t>J2</t>
  </si>
  <si>
    <t>pins 5; form molex; pin spacing 0.1in (2.54mm); hole size 0.7mm,0.508mm; row single; package THT; part # Female header</t>
  </si>
  <si>
    <t>GL5528</t>
  </si>
  <si>
    <t>LDR1</t>
  </si>
  <si>
    <t>Photocell (LDR)</t>
  </si>
  <si>
    <t>variant variant 1; resistance@ luminance 16 kOhms@ 10 lux; package THT; resistance@ dark 300 kOhms@ 10 seconds; part # GL5528</t>
  </si>
  <si>
    <t>LDR2</t>
  </si>
  <si>
    <t>MOTOR</t>
  </si>
  <si>
    <t>Motor- VID28</t>
  </si>
  <si>
    <t>variant 64mm; package motor-64mm; part # VID28-05 or BKA30D-R5</t>
  </si>
  <si>
    <t>NANO</t>
  </si>
  <si>
    <t>Arduino Nano (Rev3.0)</t>
  </si>
  <si>
    <t>type Arduino Nano (3.0); part # A000005 (socketed)</t>
  </si>
  <si>
    <t>R1</t>
  </si>
  <si>
    <t>330Ω Resistor</t>
  </si>
  <si>
    <t>tolerance ±1%; package 1206 [SMD]; resistance 330Ω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</si>
  <si>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</si>
  <si>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</si>
  <si>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</si>
  <si>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</si>
  <si>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</si>
  <si>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</si>
  <si>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</si>
  <si>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</si>
  <si>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</si>
  <si>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</si>
  <si>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</si>
  <si>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</si>
  <si>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10kΩ Resistor</t>
  </si>
  <si>
    <t>tolerance ±1%; package 1206 [SMD]; resistance 10kΩ</t>
  </si>
  <si>
    <t>R14</t>
  </si>
  <si>
    <t>R15</t>
  </si>
  <si>
    <t>R16</t>
  </si>
  <si>
    <t>20kΩ Resistor</t>
  </si>
  <si>
    <t>tolerance ±1%; package 1206 [SMD]; resistance 20kΩ</t>
  </si>
  <si>
    <t>R17</t>
  </si>
  <si>
    <t>40kΩ Resistor</t>
  </si>
  <si>
    <t>tolerance ±1%; package 1206 [SMD]; resistance 40kΩ</t>
  </si>
  <si>
    <t>R18</t>
  </si>
  <si>
    <t>80kΩ Resistor</t>
  </si>
  <si>
    <t>tolerance ±1%; package 1206 [SMD]; resistance 80kΩ</t>
  </si>
  <si>
    <t>R19</t>
  </si>
  <si>
    <t>SW1</t>
  </si>
  <si>
    <t>DIP Switch 4 Position</t>
  </si>
  <si>
    <t>variant variant 2; channels 4; package dipswitch-04; part # C&amp;K BD04 or equiv.</t>
  </si>
  <si>
    <t>74HC595D</t>
  </si>
  <si>
    <t>U1</t>
  </si>
  <si>
    <t>74HC595 SMD</t>
  </si>
  <si>
    <t>package SO16 [SMD]; logic family 74xx; part # 74HC595D, NXT SO16</t>
  </si>
  <si>
    <t>Shopping List</t>
  </si>
  <si>
    <t>Amount</t>
  </si>
  <si>
    <t>SMD Parts for PCBWAY to provide and install</t>
  </si>
  <si>
    <t>unit price</t>
  </si>
  <si>
    <t>extended price</t>
  </si>
  <si>
    <t>price * 16</t>
  </si>
  <si>
    <t>total SMD parts</t>
  </si>
  <si>
    <t>THT parts for PCBWAY to provide and install</t>
  </si>
  <si>
    <t>Photocell (LDR), GL5528</t>
  </si>
  <si>
    <t>https://www.aliexpress.com/item/100pcs-Dip-Switches-SPST-4-Position-2-54mm-0-100-pitch-Through-Hole-Slide-Standard-Actuator/32810242656.html?spm=2114.search0104.3.9.Wl5hH4&amp;ws_ab_test=searchweb0_0,searchweb201602_1_10152_10065_10151_10130_10068_10344_10345_10342_10343_10340_10341_10307_10060_10155_10154_10056_10055_10054_10538_10537_10059_10536_10535_10534_10533_100031_10099_10338_10103_10102_10052_10053_10107_10050_10142_10051_10324_10084_10083_10080_10082_10081_10178_10110_10111_10112_10113_10114_10312_10313_10314_10078_10079_10073,searchweb201603_24,ppcSwitch_5&amp;btsid=9d56c78c-2682-4e2c-9f94-1ddcc2da7c2f&amp;algo_expid=16d4280f-d4f8-44cf-9cfa-60897f472bdc-1&amp;algo_pvid=16d4280f-d4f8-44cf-9cfa-60897f472bdc</t>
  </si>
  <si>
    <t>https://www.aliexpress.com/item/100pcs-4P-4-Position-DIP-Switch-2-54mm-Pitch-2-Row-8-Pin-DIP-Switch/32663921058.html?spm=2114.search0104.3.80.5EtnUQ&amp;ws_ab_test=searchweb0_0,searchweb201602_1_10152_10065_10151_10130_10068_10344_10345_10342_10343_10340_10341_10307_10060_10155_10154_10056_10055_10054_10538_10537_10059_10536_10535_10534_10533_100031_10099_10338_10103_10102_10052_10053_10107_10050_10142_10051_10324_10084_10083_10080_10082_10081_10178_10110_10111_10112_10113_10114_10312_10313_10314_10078_10079_10073,searchweb201603_24,ppcSwitch_5&amp;btsid=22ec17a9-2008-4c06-a9a0-3b6fd7f05eae&amp;algo_expid=e1f4d6ab-85f9-4977-be4b-97786f689274-10&amp;algo_pvid=e1f4d6ab-85f9-4977-be4b-97786f689274</t>
  </si>
  <si>
    <t>total THT parts</t>
  </si>
  <si>
    <t>total PCBWAY parts</t>
  </si>
  <si>
    <t>THT Parts for customer (myself) to install:</t>
  </si>
  <si>
    <t>Motor- VID28 or BKA30D-R5</t>
  </si>
  <si>
    <t>package motor-64mm; variant 64mm; part # VID28-05 or BKA30D-R5</t>
  </si>
  <si>
    <t>Unit price</t>
    <phoneticPr fontId="7" type="noConversion"/>
  </si>
  <si>
    <t>Total</t>
    <phoneticPr fontId="7" type="noConversion"/>
  </si>
  <si>
    <t>Note</t>
    <phoneticPr fontId="7" type="noConversion"/>
  </si>
  <si>
    <t>LTST-C150TBKT</t>
    <phoneticPr fontId="7" type="noConversion"/>
  </si>
  <si>
    <t>only have 82K</t>
    <phoneticPr fontId="7" type="noConversion"/>
  </si>
  <si>
    <t>made in China DIP2 47UF 25V 5*7MM</t>
    <phoneticPr fontId="7" type="noConversion"/>
  </si>
  <si>
    <t>DIP Switch 4 Position</t>
    <phoneticPr fontId="7" type="noConversion"/>
  </si>
  <si>
    <t>1unit</t>
    <phoneticPr fontId="7" type="noConversion"/>
  </si>
  <si>
    <t>10units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</si>
</sst>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\$#,##0.000;\-\$#,##0.000"/>
    <numFmt numFmtId="165" formatCode="_-&quot;$&quot;* #,##0.000_-;\-&quot;$&quot;* #,##0.000_-;_-&quot;$&quot;* &quot;-&quot;???_-;_-@_-"/>
  </numFmts>
  <fonts count="8" x14ac:knownFonts="1">
    <font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/>
    <xf numFmtId="164" fontId="0" fillId="0" borderId="0" xfId="0" applyNumberFormat="1"/>
    <xf numFmtId="165" fontId="1" fillId="0" borderId="0" xfId="1" applyNumberFormat="1" applyFont="1"/>
    <xf numFmtId="0" fontId="0" fillId="2" borderId="0" xfId="0" applyFill="1"/>
    <xf numFmtId="8" fontId="0" fillId="0" borderId="0" xfId="0" applyNumberFormat="1"/>
    <xf numFmtId="164" fontId="0" fillId="0" borderId="0" xfId="0" applyNumberFormat="1" applyAlignment="1"/>
    <xf numFmtId="164" fontId="5" fillId="2" borderId="0" xfId="0" applyNumberFormat="1" applyFont="1" applyFill="1" applyAlignment="1"/>
    <xf numFmtId="8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198120</xdr:colOff>
      <xdr:row>79</xdr:row>
      <xdr:rowOff>160020</xdr:rowOff>
    </xdr:from>
    <xdr:to>
      <xdr:col>3</xdr:col>
      <xdr:colOff>350520</xdr:colOff>
      <xdr:row>100</xdr:row>
      <xdr:rowOff>76200</xdr:rowOff>
    </xdr:to>
    <xdr:pic>
      <xdr:nvPicPr>
        <xdr:cNvPr id="2" name="图片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" y="16169640"/>
          <a:ext cx="4259580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55" workbookViewId="0">
      <selection activeCell="E75" sqref="E75"/>
    </sheetView>
  </sheetViews>
  <sheetFormatPr baseColWidth="10" defaultColWidth="11" defaultRowHeight="16" x14ac:dyDescent="0.2"/>
  <cols>
    <col min="3" max="3" width="31.83203125" customWidth="1"/>
    <col min="5" max="5" width="27.5" customWidth="1"/>
    <col min="6" max="6" width="44.83203125" customWidth="1"/>
    <col min="7" max="7" width="34.83203125" customWidth="1"/>
    <col min="8" max="9" width="11" style="2"/>
  </cols>
  <sheetData>
    <row r="1" spans="1:6" ht="31" x14ac:dyDescent="0.35">
      <c r="D1" s="3" t="s">
        <v>0</v>
      </c>
    </row>
    <row r="3" spans="1:6" x14ac:dyDescent="0.2">
      <c r="D3" t="s">
        <v>1</v>
      </c>
    </row>
    <row r="5" spans="1:6" x14ac:dyDescent="0.2">
      <c r="D5" t="s">
        <v>2</v>
      </c>
    </row>
    <row r="7" spans="1:6" ht="24" x14ac:dyDescent="0.3">
      <c r="D7" s="4" t="s">
        <v>3</v>
      </c>
    </row>
    <row r="9" spans="1:6" x14ac:dyDescent="0.2">
      <c r="A9" s="5" t="s">
        <v>98</v>
      </c>
      <c r="B9" s="5" t="s">
        <v>99</v>
      </c>
      <c r="C9" t="s">
        <v>100</v>
      </c>
      <c r="D9" s="6" t="s">
        <v>5</v>
      </c>
      <c r="E9" s="6" t="s">
        <v>6</v>
      </c>
      <c r="F9" s="6" t="s">
        <v>7</v>
      </c>
    </row>
    <row r="10" spans="1:6" x14ac:dyDescent="0.2">
      <c r="A10" s="7"/>
      <c r="B10" s="7"/>
      <c r="D10" t="s">
        <v>8</v>
      </c>
      <c r="E10" t="s">
        <v>9</v>
      </c>
      <c r="F10" t="s">
        <v>10</v>
      </c>
    </row>
    <row r="11" spans="1:6" x14ac:dyDescent="0.2">
      <c r="A11" s="7"/>
      <c r="B11" s="7"/>
      <c r="D11" t="s">
        <v>11</v>
      </c>
      <c r="E11" t="s">
        <v>12</v>
      </c>
      <c r="F11" t="s">
        <v>13</v>
      </c>
    </row>
    <row r="12" spans="1:6" x14ac:dyDescent="0.2">
      <c r="A12" s="7"/>
      <c r="B12" s="7"/>
      <c r="D12" t="s">
        <v>14</v>
      </c>
      <c r="E12" t="s">
        <v>12</v>
      </c>
      <c r="F12" t="s">
        <v>13</v>
      </c>
    </row>
    <row r="13" spans="1:6" x14ac:dyDescent="0.2">
      <c r="A13" s="7"/>
      <c r="B13" s="7"/>
      <c r="D13" t="s">
        <v>15</v>
      </c>
      <c r="E13" t="s">
        <v>12</v>
      </c>
      <c r="F13" t="s">
        <v>13</v>
      </c>
    </row>
    <row r="14" spans="1:6" x14ac:dyDescent="0.2">
      <c r="A14" s="7"/>
      <c r="B14" s="7"/>
      <c r="D14" t="s">
        <v>16</v>
      </c>
      <c r="E14" t="s">
        <v>17</v>
      </c>
      <c r="F14" t="s">
        <v>18</v>
      </c>
    </row>
    <row r="15" spans="1:6" x14ac:dyDescent="0.2">
      <c r="A15" s="7"/>
      <c r="B15" s="7"/>
      <c r="D15" t="s">
        <v>19</v>
      </c>
      <c r="E15" t="s">
        <v>17</v>
      </c>
      <c r="F15" t="s">
        <v>18</v>
      </c>
    </row>
    <row r="16" spans="1:6" x14ac:dyDescent="0.2">
      <c r="A16" s="7"/>
      <c r="B16" s="7"/>
      <c r="D16" t="s">
        <v>20</v>
      </c>
      <c r="E16" t="s">
        <v>17</v>
      </c>
      <c r="F16" t="s">
        <v>18</v>
      </c>
    </row>
    <row r="17" spans="1:6" x14ac:dyDescent="0.2">
      <c r="A17" s="7"/>
      <c r="B17" s="7"/>
      <c r="D17" t="s">
        <v>21</v>
      </c>
      <c r="E17" t="s">
        <v>17</v>
      </c>
      <c r="F17" t="s">
        <v>18</v>
      </c>
    </row>
    <row r="18" spans="1:6" x14ac:dyDescent="0.2">
      <c r="A18" s="7"/>
      <c r="B18" s="7"/>
      <c r="D18" t="s">
        <v>22</v>
      </c>
      <c r="E18" t="s">
        <v>17</v>
      </c>
      <c r="F18" t="s">
        <v>18</v>
      </c>
    </row>
    <row r="19" spans="1:6" x14ac:dyDescent="0.2">
      <c r="A19" s="7"/>
      <c r="B19" s="7"/>
      <c r="D19" t="s">
        <v>23</v>
      </c>
      <c r="E19" t="s">
        <v>17</v>
      </c>
      <c r="F19" t="s">
        <v>18</v>
      </c>
    </row>
    <row r="20" spans="1:6" x14ac:dyDescent="0.2">
      <c r="A20" s="7"/>
      <c r="B20" s="7"/>
      <c r="D20" t="s">
        <v>24</v>
      </c>
      <c r="E20" t="s">
        <v>17</v>
      </c>
      <c r="F20" t="s">
        <v>18</v>
      </c>
    </row>
    <row r="21" spans="1:6" x14ac:dyDescent="0.2">
      <c r="A21" s="7"/>
      <c r="B21" s="7"/>
      <c r="D21" t="s">
        <v>25</v>
      </c>
      <c r="E21" t="s">
        <v>17</v>
      </c>
      <c r="F21" t="s">
        <v>18</v>
      </c>
    </row>
    <row r="22" spans="1:6" x14ac:dyDescent="0.2">
      <c r="A22" s="7"/>
      <c r="B22" s="7"/>
      <c r="D22" t="s">
        <v>26</v>
      </c>
      <c r="E22" t="s">
        <v>17</v>
      </c>
      <c r="F22" t="s">
        <v>18</v>
      </c>
    </row>
    <row r="23" spans="1:6" x14ac:dyDescent="0.2">
      <c r="A23" s="7"/>
      <c r="B23" s="7"/>
      <c r="D23" t="s">
        <v>27</v>
      </c>
      <c r="E23" t="s">
        <v>17</v>
      </c>
      <c r="F23" t="s">
        <v>18</v>
      </c>
    </row>
    <row r="24" spans="1:6" x14ac:dyDescent="0.2">
      <c r="A24" s="7"/>
      <c r="B24" s="7"/>
      <c r="D24" t="s">
        <v>28</v>
      </c>
      <c r="E24" t="s">
        <v>17</v>
      </c>
      <c r="F24" t="s">
        <v>18</v>
      </c>
    </row>
    <row r="25" spans="1:6" x14ac:dyDescent="0.2">
      <c r="A25" s="7"/>
      <c r="B25" s="7"/>
      <c r="D25" t="s">
        <v>29</v>
      </c>
      <c r="E25" t="s">
        <v>17</v>
      </c>
      <c r="F25" t="s">
        <v>18</v>
      </c>
    </row>
    <row r="26" spans="1:6" x14ac:dyDescent="0.2">
      <c r="A26" s="7"/>
      <c r="B26" s="7"/>
      <c r="D26" t="s">
        <v>30</v>
      </c>
      <c r="E26" t="s">
        <v>31</v>
      </c>
      <c r="F26" t="s">
        <v>32</v>
      </c>
    </row>
    <row r="27" spans="1:6" x14ac:dyDescent="0.2">
      <c r="A27" s="7"/>
      <c r="B27" s="7"/>
      <c r="D27" t="s">
        <v>33</v>
      </c>
      <c r="E27" t="s">
        <v>31</v>
      </c>
      <c r="F27" t="s">
        <v>34</v>
      </c>
    </row>
    <row r="28" spans="1:6" x14ac:dyDescent="0.2">
      <c r="A28" s="7"/>
      <c r="B28" s="7"/>
      <c r="D28" t="s">
        <v>36</v>
      </c>
      <c r="E28" t="s">
        <v>37</v>
      </c>
      <c r="F28" t="s">
        <v>38</v>
      </c>
    </row>
    <row r="29" spans="1:6" x14ac:dyDescent="0.2">
      <c r="A29" s="7"/>
      <c r="B29" s="7"/>
      <c r="D29" t="s">
        <v>39</v>
      </c>
      <c r="E29" t="s">
        <v>37</v>
      </c>
      <c r="F29" t="s">
        <v>38</v>
      </c>
    </row>
    <row r="30" spans="1:6" x14ac:dyDescent="0.2">
      <c r="D30" t="s">
        <v>40</v>
      </c>
      <c r="E30" t="s">
        <v>41</v>
      </c>
      <c r="F30" t="s">
        <v>42</v>
      </c>
    </row>
    <row r="31" spans="1:6" x14ac:dyDescent="0.2">
      <c r="A31" s="7"/>
      <c r="B31" s="7"/>
      <c r="D31" t="s">
        <v>43</v>
      </c>
      <c r="E31" t="s">
        <v>44</v>
      </c>
      <c r="F31" t="s">
        <v>45</v>
      </c>
    </row>
    <row r="32" spans="1:6" x14ac:dyDescent="0.2">
      <c r="A32" s="7"/>
      <c r="B32" s="7"/>
      <c r="D32" t="s">
        <v>46</v>
      </c>
      <c r="E32" t="s">
        <v>47</v>
      </c>
      <c r="F32" t="s">
        <v>48</v>
      </c>
    </row>
    <row r="33" spans="1:6" x14ac:dyDescent="0.2">
      <c r="A33" s="7"/>
      <c r="B33" s="7"/>
      <c r="D33" t="s">
        <v>49</v>
      </c>
      <c r="E33" t="s">
        <v>47</v>
      </c>
      <c r="F33" t="s">
        <v>48</v>
      </c>
    </row>
    <row r="34" spans="1:6" x14ac:dyDescent="0.2">
      <c r="A34" s="7"/>
      <c r="B34" s="7"/>
      <c r="D34" t="s">
        <v>50</v>
      </c>
      <c r="E34" t="s">
        <v>47</v>
      </c>
      <c r="F34" t="s">
        <v>48</v>
      </c>
    </row>
    <row r="35" spans="1:6" x14ac:dyDescent="0.2">
      <c r="A35" s="7"/>
      <c r="B35" s="7"/>
      <c r="D35" t="s">
        <v>51</v>
      </c>
      <c r="E35" t="s">
        <v>47</v>
      </c>
      <c r="F35" t="s">
        <v>48</v>
      </c>
    </row>
    <row r="36" spans="1:6" x14ac:dyDescent="0.2">
      <c r="A36" s="7"/>
      <c r="B36" s="7"/>
      <c r="D36" t="s">
        <v>52</v>
      </c>
      <c r="E36" t="s">
        <v>47</v>
      </c>
      <c r="F36" t="s">
        <v>48</v>
      </c>
    </row>
    <row r="37" spans="1:6" x14ac:dyDescent="0.2">
      <c r="A37" s="7"/>
      <c r="B37" s="7"/>
      <c r="D37" t="s">
        <v>53</v>
      </c>
      <c r="E37" t="s">
        <v>47</v>
      </c>
      <c r="F37" t="s">
        <v>48</v>
      </c>
    </row>
    <row r="38" spans="1:6" x14ac:dyDescent="0.2">
      <c r="A38" s="7"/>
      <c r="B38" s="7"/>
      <c r="D38" t="s">
        <v>54</v>
      </c>
      <c r="E38" t="s">
        <v>47</v>
      </c>
      <c r="F38" t="s">
        <v>48</v>
      </c>
    </row>
    <row r="39" spans="1:6" x14ac:dyDescent="0.2">
      <c r="A39" s="7"/>
      <c r="B39" s="7"/>
      <c r="D39" t="s">
        <v>55</v>
      </c>
      <c r="E39" t="s">
        <v>47</v>
      </c>
      <c r="F39" t="s">
        <v>48</v>
      </c>
    </row>
    <row r="40" spans="1:6" x14ac:dyDescent="0.2">
      <c r="A40" s="7"/>
      <c r="B40" s="7"/>
      <c r="D40" t="s">
        <v>56</v>
      </c>
      <c r="E40" t="s">
        <v>47</v>
      </c>
      <c r="F40" t="s">
        <v>48</v>
      </c>
    </row>
    <row r="41" spans="1:6" x14ac:dyDescent="0.2">
      <c r="A41" s="7"/>
      <c r="B41" s="7"/>
      <c r="D41" t="s">
        <v>57</v>
      </c>
      <c r="E41" t="s">
        <v>47</v>
      </c>
      <c r="F41" t="s">
        <v>48</v>
      </c>
    </row>
    <row r="42" spans="1:6" x14ac:dyDescent="0.2">
      <c r="A42" s="7"/>
      <c r="B42" s="7"/>
      <c r="D42" t="s">
        <v>58</v>
      </c>
      <c r="E42" t="s">
        <v>47</v>
      </c>
      <c r="F42" t="s">
        <v>48</v>
      </c>
    </row>
    <row r="43" spans="1:6" x14ac:dyDescent="0.2">
      <c r="A43" s="7"/>
      <c r="B43" s="7"/>
      <c r="D43" t="s">
        <v>59</v>
      </c>
      <c r="E43" t="s">
        <v>47</v>
      </c>
      <c r="F43" t="s">
        <v>48</v>
      </c>
    </row>
    <row r="44" spans="1:6" x14ac:dyDescent="0.2">
      <c r="A44" s="7"/>
      <c r="B44" s="7"/>
      <c r="D44" t="s">
        <v>60</v>
      </c>
      <c r="E44" t="s">
        <v>61</v>
      </c>
      <c r="F44" t="s">
        <v>62</v>
      </c>
    </row>
    <row r="45" spans="1:6" x14ac:dyDescent="0.2">
      <c r="A45" s="7"/>
      <c r="B45" s="7"/>
      <c r="D45" t="s">
        <v>63</v>
      </c>
      <c r="E45" t="s">
        <v>61</v>
      </c>
      <c r="F45" t="s">
        <v>62</v>
      </c>
    </row>
    <row r="46" spans="1:6" x14ac:dyDescent="0.2">
      <c r="A46" s="7"/>
      <c r="B46" s="7"/>
      <c r="D46" t="s">
        <v>64</v>
      </c>
      <c r="E46" t="s">
        <v>61</v>
      </c>
      <c r="F46" t="s">
        <v>62</v>
      </c>
    </row>
    <row r="47" spans="1:6" x14ac:dyDescent="0.2">
      <c r="A47" s="7"/>
      <c r="B47" s="7"/>
      <c r="D47" t="s">
        <v>65</v>
      </c>
      <c r="E47" t="s">
        <v>66</v>
      </c>
      <c r="F47" t="s">
        <v>67</v>
      </c>
    </row>
    <row r="48" spans="1:6" x14ac:dyDescent="0.2">
      <c r="A48" s="7"/>
      <c r="B48" s="7"/>
      <c r="D48" t="s">
        <v>68</v>
      </c>
      <c r="E48" t="s">
        <v>69</v>
      </c>
      <c r="F48" t="s">
        <v>70</v>
      </c>
    </row>
    <row r="49" spans="1:10" x14ac:dyDescent="0.2">
      <c r="A49" s="7"/>
      <c r="B49" s="7"/>
      <c r="D49" t="s">
        <v>71</v>
      </c>
      <c r="E49" t="s">
        <v>72</v>
      </c>
      <c r="F49" t="s">
        <v>73</v>
      </c>
    </row>
    <row r="50" spans="1:10" x14ac:dyDescent="0.2">
      <c r="A50" s="7"/>
      <c r="B50" s="7"/>
      <c r="D50" t="s">
        <v>74</v>
      </c>
      <c r="E50" t="s">
        <v>61</v>
      </c>
      <c r="F50" t="s">
        <v>62</v>
      </c>
    </row>
    <row r="51" spans="1:10" x14ac:dyDescent="0.2">
      <c r="A51" s="7"/>
      <c r="B51" s="7"/>
      <c r="D51" t="s">
        <v>75</v>
      </c>
      <c r="E51" t="s">
        <v>76</v>
      </c>
      <c r="F51" t="s">
        <v>77</v>
      </c>
    </row>
    <row r="52" spans="1:10" x14ac:dyDescent="0.2">
      <c r="A52" s="7"/>
      <c r="B52" s="7"/>
      <c r="D52" t="s">
        <v>79</v>
      </c>
      <c r="E52" t="s">
        <v>80</v>
      </c>
      <c r="F52" t="s">
        <v>81</v>
      </c>
    </row>
    <row r="54" spans="1:10" ht="24" x14ac:dyDescent="0.3">
      <c r="D54" s="4" t="s">
        <v>82</v>
      </c>
    </row>
    <row r="56" spans="1:10" x14ac:dyDescent="0.2">
      <c r="D56" s="6" t="s">
        <v>83</v>
      </c>
      <c r="E56" s="6" t="s">
        <v>6</v>
      </c>
      <c r="F56" s="6" t="s">
        <v>7</v>
      </c>
    </row>
    <row r="57" spans="1:10" s="1" customFormat="1" x14ac:dyDescent="0.2">
      <c r="A57" s="5" t="s">
        <v>4</v>
      </c>
      <c r="B57" s="5" t="s">
        <v>99</v>
      </c>
      <c r="C57" s="1" t="s">
        <v>100</v>
      </c>
      <c r="D57" s="1" t="s">
        <v>84</v>
      </c>
      <c r="H57" s="8" t="s">
        <v>85</v>
      </c>
      <c r="I57" s="8" t="s">
        <v>86</v>
      </c>
      <c r="J57" s="1" t="s">
        <v>87</v>
      </c>
    </row>
    <row r="58" spans="1:10" x14ac:dyDescent="0.2">
      <c r="A58" s="7">
        <v>5.3999999999999999E-2</v>
      </c>
      <c r="B58" s="7">
        <f>A58*D58</f>
        <v>0.16200000000000001</v>
      </c>
      <c r="D58">
        <v>3</v>
      </c>
      <c r="E58" s="9" t="s">
        <v>12</v>
      </c>
      <c r="F58" t="s">
        <v>13</v>
      </c>
      <c r="H58" s="2">
        <v>3.2000000000000001E-2</v>
      </c>
      <c r="I58" s="2">
        <f>D58*H58</f>
        <v>9.6000000000000002E-2</v>
      </c>
      <c r="J58" s="10">
        <f>16*I58</f>
        <v>1.536</v>
      </c>
    </row>
    <row r="59" spans="1:10" x14ac:dyDescent="0.2">
      <c r="A59" s="7">
        <v>5.3999999999999999E-2</v>
      </c>
      <c r="B59" s="7">
        <f t="shared" ref="B59:B71" si="0">A59*D59</f>
        <v>0.64800000000000002</v>
      </c>
      <c r="C59" s="9" t="s">
        <v>101</v>
      </c>
      <c r="D59">
        <v>12</v>
      </c>
      <c r="E59" s="9" t="s">
        <v>17</v>
      </c>
      <c r="F59" t="s">
        <v>18</v>
      </c>
      <c r="H59" s="2">
        <v>5.3999999999999999E-2</v>
      </c>
      <c r="I59" s="2">
        <f t="shared" ref="I59:I65" si="1">D59*H59</f>
        <v>0.64800000000000002</v>
      </c>
      <c r="J59" s="10">
        <f t="shared" ref="J59:J65" si="2">16*I59</f>
        <v>10.368</v>
      </c>
    </row>
    <row r="60" spans="1:10" x14ac:dyDescent="0.2">
      <c r="A60" s="7">
        <v>3.2399999999999998E-2</v>
      </c>
      <c r="B60" s="7">
        <f t="shared" si="0"/>
        <v>0.38879999999999998</v>
      </c>
      <c r="D60">
        <v>12</v>
      </c>
      <c r="E60" s="9" t="s">
        <v>47</v>
      </c>
      <c r="F60" t="s">
        <v>48</v>
      </c>
      <c r="H60" s="2">
        <v>3.2000000000000001E-2</v>
      </c>
      <c r="I60" s="2">
        <f t="shared" si="1"/>
        <v>0.38400000000000001</v>
      </c>
      <c r="J60" s="10">
        <f t="shared" si="2"/>
        <v>6.1440000000000001</v>
      </c>
    </row>
    <row r="61" spans="1:10" x14ac:dyDescent="0.2">
      <c r="A61" s="7">
        <v>3.2399999999999998E-2</v>
      </c>
      <c r="B61" s="7">
        <f t="shared" si="0"/>
        <v>0.12959999999999999</v>
      </c>
      <c r="D61">
        <v>4</v>
      </c>
      <c r="E61" s="9" t="s">
        <v>61</v>
      </c>
      <c r="F61" t="s">
        <v>62</v>
      </c>
      <c r="H61" s="2">
        <v>3.2000000000000001E-2</v>
      </c>
      <c r="I61" s="2">
        <f t="shared" si="1"/>
        <v>0.128</v>
      </c>
      <c r="J61" s="10">
        <f t="shared" si="2"/>
        <v>2.048</v>
      </c>
    </row>
    <row r="62" spans="1:10" x14ac:dyDescent="0.2">
      <c r="A62" s="7">
        <v>3.2399999999999998E-2</v>
      </c>
      <c r="B62" s="7">
        <f t="shared" si="0"/>
        <v>3.2399999999999998E-2</v>
      </c>
      <c r="D62">
        <v>1</v>
      </c>
      <c r="E62" s="9" t="s">
        <v>66</v>
      </c>
      <c r="F62" t="s">
        <v>67</v>
      </c>
      <c r="H62" s="2">
        <v>3.2000000000000001E-2</v>
      </c>
      <c r="I62" s="2">
        <f t="shared" si="1"/>
        <v>3.2000000000000001E-2</v>
      </c>
      <c r="J62" s="10">
        <f t="shared" si="2"/>
        <v>0.51200000000000001</v>
      </c>
    </row>
    <row r="63" spans="1:10" x14ac:dyDescent="0.2">
      <c r="A63" s="7">
        <v>3.2399999999999998E-2</v>
      </c>
      <c r="B63" s="7">
        <f t="shared" si="0"/>
        <v>3.2399999999999998E-2</v>
      </c>
      <c r="D63">
        <v>1</v>
      </c>
      <c r="E63" s="9" t="s">
        <v>69</v>
      </c>
      <c r="F63" t="s">
        <v>70</v>
      </c>
      <c r="H63" s="2">
        <v>3.2000000000000001E-2</v>
      </c>
      <c r="I63" s="2">
        <f t="shared" si="1"/>
        <v>3.2000000000000001E-2</v>
      </c>
      <c r="J63" s="10">
        <f t="shared" si="2"/>
        <v>0.51200000000000001</v>
      </c>
    </row>
    <row r="64" spans="1:10" x14ac:dyDescent="0.2">
      <c r="A64" s="7">
        <v>3.2399999999999998E-2</v>
      </c>
      <c r="B64" s="7">
        <f t="shared" si="0"/>
        <v>3.2399999999999998E-2</v>
      </c>
      <c r="C64" s="9" t="s">
        <v>102</v>
      </c>
      <c r="D64">
        <v>1</v>
      </c>
      <c r="E64" s="9" t="s">
        <v>72</v>
      </c>
      <c r="F64" t="s">
        <v>73</v>
      </c>
      <c r="H64" s="2">
        <v>3.2000000000000001E-2</v>
      </c>
      <c r="I64" s="2">
        <f t="shared" si="1"/>
        <v>3.2000000000000001E-2</v>
      </c>
      <c r="J64" s="10">
        <f t="shared" si="2"/>
        <v>0.51200000000000001</v>
      </c>
    </row>
    <row r="65" spans="1:10" x14ac:dyDescent="0.2">
      <c r="A65" s="7">
        <v>0.216</v>
      </c>
      <c r="B65" s="7">
        <f t="shared" si="0"/>
        <v>0.432</v>
      </c>
      <c r="C65" s="9" t="s">
        <v>78</v>
      </c>
      <c r="D65">
        <v>2</v>
      </c>
      <c r="E65" s="9" t="s">
        <v>80</v>
      </c>
      <c r="F65" t="s">
        <v>81</v>
      </c>
      <c r="H65" s="2">
        <v>0.16200000000000001</v>
      </c>
      <c r="I65" s="2">
        <f t="shared" si="1"/>
        <v>0.32400000000000001</v>
      </c>
      <c r="J65" s="10">
        <f t="shared" si="2"/>
        <v>5.1840000000000002</v>
      </c>
    </row>
    <row r="66" spans="1:10" s="1" customFormat="1" x14ac:dyDescent="0.2">
      <c r="A66" s="5"/>
      <c r="B66" s="7"/>
      <c r="D66" s="1">
        <f>SUM(D58:D65)</f>
        <v>36</v>
      </c>
      <c r="F66" s="1" t="s">
        <v>88</v>
      </c>
      <c r="H66" s="8"/>
      <c r="I66" s="8">
        <f>SUM(I58:I65)</f>
        <v>1.6760000000000004</v>
      </c>
      <c r="J66" s="13">
        <f>SUM(J58:J65)</f>
        <v>26.816000000000006</v>
      </c>
    </row>
    <row r="67" spans="1:10" x14ac:dyDescent="0.2">
      <c r="A67" s="7"/>
      <c r="B67" s="7"/>
    </row>
    <row r="68" spans="1:10" x14ac:dyDescent="0.2">
      <c r="A68" s="7"/>
      <c r="B68" s="7"/>
      <c r="D68" s="1" t="s">
        <v>89</v>
      </c>
    </row>
    <row r="69" spans="1:10" x14ac:dyDescent="0.2">
      <c r="A69" s="7">
        <v>0.108</v>
      </c>
      <c r="B69" s="7">
        <f t="shared" si="0"/>
        <v>0.108</v>
      </c>
      <c r="C69" s="9" t="s">
        <v>103</v>
      </c>
      <c r="D69">
        <v>1</v>
      </c>
      <c r="E69" s="9" t="s">
        <v>9</v>
      </c>
      <c r="F69" t="s">
        <v>10</v>
      </c>
      <c r="H69" s="2">
        <v>0.108</v>
      </c>
      <c r="I69" s="2">
        <f t="shared" ref="I69:I70" si="3">D69*H69</f>
        <v>0.108</v>
      </c>
      <c r="J69" s="10">
        <f t="shared" ref="J69:J70" si="4">16*I69</f>
        <v>1.728</v>
      </c>
    </row>
    <row r="70" spans="1:10" x14ac:dyDescent="0.2">
      <c r="A70" s="7">
        <v>0.216</v>
      </c>
      <c r="B70" s="7">
        <f t="shared" si="0"/>
        <v>0.432</v>
      </c>
      <c r="C70" s="9" t="s">
        <v>35</v>
      </c>
      <c r="D70">
        <v>2</v>
      </c>
      <c r="E70" s="9" t="s">
        <v>90</v>
      </c>
      <c r="F70" t="s">
        <v>38</v>
      </c>
      <c r="H70" s="2">
        <v>0.16200000000000001</v>
      </c>
      <c r="I70" s="2">
        <f t="shared" si="3"/>
        <v>0.32400000000000001</v>
      </c>
      <c r="J70" s="10">
        <f t="shared" si="4"/>
        <v>5.1840000000000002</v>
      </c>
    </row>
    <row r="71" spans="1:10" x14ac:dyDescent="0.2">
      <c r="A71" s="7">
        <v>0.432</v>
      </c>
      <c r="B71" s="7">
        <f t="shared" si="0"/>
        <v>0.432</v>
      </c>
      <c r="D71">
        <v>1</v>
      </c>
      <c r="E71" s="9" t="s">
        <v>104</v>
      </c>
      <c r="F71" t="s">
        <v>77</v>
      </c>
    </row>
    <row r="72" spans="1:10" x14ac:dyDescent="0.2">
      <c r="A72" s="7" t="s">
        <v>105</v>
      </c>
      <c r="B72" s="7">
        <v>2.83</v>
      </c>
      <c r="F72" t="s">
        <v>91</v>
      </c>
    </row>
    <row r="73" spans="1:10" x14ac:dyDescent="0.2">
      <c r="A73" s="7" t="s">
        <v>106</v>
      </c>
      <c r="B73" s="7">
        <v>28.3</v>
      </c>
      <c r="F73" t="s">
        <v>92</v>
      </c>
    </row>
    <row r="74" spans="1:10" x14ac:dyDescent="0.2">
      <c r="A74" s="7"/>
      <c r="B74" s="7"/>
    </row>
    <row r="75" spans="1:10" s="1" customFormat="1" x14ac:dyDescent="0.2">
      <c r="A75" s="5"/>
      <c r="B75" s="5"/>
      <c r="F75" s="1" t="s">
        <v>93</v>
      </c>
      <c r="H75" s="8"/>
      <c r="I75" s="8">
        <f>I69+I70+I71</f>
        <v>0.432</v>
      </c>
      <c r="J75" s="8">
        <f>J69+J70+J71</f>
        <v>6.9119999999999999</v>
      </c>
    </row>
    <row r="76" spans="1:10" s="1" customFormat="1" x14ac:dyDescent="0.2">
      <c r="A76" s="5"/>
      <c r="B76" s="5"/>
      <c r="F76" s="1" t="s">
        <v>94</v>
      </c>
      <c r="H76" s="8"/>
      <c r="I76" s="8"/>
    </row>
    <row r="77" spans="1:10" x14ac:dyDescent="0.2">
      <c r="A77" s="7"/>
      <c r="B77" s="7"/>
    </row>
    <row r="78" spans="1:10" s="1" customFormat="1" x14ac:dyDescent="0.2">
      <c r="A78" s="5"/>
      <c r="B78" s="5"/>
      <c r="D78" s="1" t="s">
        <v>95</v>
      </c>
      <c r="H78" s="8"/>
      <c r="I78" s="8"/>
    </row>
    <row r="79" spans="1:10" x14ac:dyDescent="0.2">
      <c r="A79" s="7"/>
      <c r="B79" s="7"/>
      <c r="D79">
        <v>1</v>
      </c>
      <c r="E79" t="s">
        <v>31</v>
      </c>
      <c r="F79" t="s">
        <v>32</v>
      </c>
    </row>
    <row r="80" spans="1:10" x14ac:dyDescent="0.2">
      <c r="A80" s="7"/>
      <c r="B80" s="7"/>
      <c r="D80">
        <v>1</v>
      </c>
      <c r="E80" t="s">
        <v>31</v>
      </c>
      <c r="F80" t="s">
        <v>34</v>
      </c>
    </row>
    <row r="81" spans="1:6" x14ac:dyDescent="0.2">
      <c r="A81" s="7"/>
      <c r="B81" s="7"/>
      <c r="D81">
        <v>1</v>
      </c>
      <c r="E81" t="s">
        <v>96</v>
      </c>
      <c r="F81" t="s">
        <v>97</v>
      </c>
    </row>
    <row r="82" spans="1:6" x14ac:dyDescent="0.2">
      <c r="A82" s="7"/>
      <c r="B82" s="7"/>
      <c r="D82">
        <v>1</v>
      </c>
      <c r="E82" t="s">
        <v>44</v>
      </c>
      <c r="F82" t="s">
        <v>45</v>
      </c>
    </row>
    <row r="85" spans="1:6" x14ac:dyDescent="0.2">
      <c r="D85" s="6"/>
      <c r="E85" s="6"/>
      <c r="F85" s="6"/>
    </row>
    <row r="86" spans="1:6" x14ac:dyDescent="0.2">
      <c r="A86" s="11"/>
      <c r="B86" s="11"/>
    </row>
    <row r="87" spans="1:6" x14ac:dyDescent="0.2">
      <c r="A87" s="12"/>
      <c r="B87" s="12"/>
    </row>
  </sheetData>
  <phoneticPr fontId="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2017-10-13T05:43:00Z</dcterms:created>
  <dcterms:modified xsi:type="dcterms:W3CDTF">2017-10-23T18:07:53Z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