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/>
  <mc:AlternateContent xmlns:mc="http://schemas.openxmlformats.org/markup-compatibility/2006">
    <mc:Choice Requires="x15">
      <x15ac:absPath xmlns:x15ac="http://schemas.microsoft.com/office/spreadsheetml/2010/11/ac" url="/Users/allan/Desktop/"/>
    </mc:Choice>
  </mc:AlternateContent>
  <bookViews>
    <workbookView xWindow="600" yWindow="6020" windowWidth="23260" windowHeight="1318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5" i="1" l="1"/>
  <c r="B60" i="1"/>
  <c r="B61" i="1"/>
  <c r="B62" i="1"/>
  <c r="B63" i="1"/>
  <c r="B64" i="1"/>
  <c r="B65" i="1"/>
  <c r="B69" i="1"/>
  <c r="B70" i="1"/>
  <c r="B71" i="1"/>
  <c r="B72" i="1"/>
  <c r="B73" i="1"/>
  <c r="B59" i="1"/>
  <c r="L75" i="1"/>
  <c r="K75" i="1"/>
  <c r="L66" i="1"/>
  <c r="K66" i="1"/>
  <c r="F66" i="1"/>
</calcChain>
</file>

<file path=xl/sharedStrings.xml><?xml version="1.0" encoding="utf-8"?>
<sst xmlns="http://schemas.openxmlformats.org/spreadsheetml/2006/main" count="266" uniqueCount="165">
  <si>
    <t>Bill of Materials: clock_module_v1.4d.fzz</t>
  </si>
  <si>
    <t>/Users/allan/Desktop/ClockWall/ClockWall/Clock Module PCB/v1.4d/clock_module_v1.4d.fzz</t>
  </si>
  <si>
    <t>Sunday, October 22 2017, 20:47:45</t>
  </si>
  <si>
    <t>Assembly List</t>
  </si>
  <si>
    <t>Label</t>
  </si>
  <si>
    <t>Part Type</t>
  </si>
  <si>
    <t>Properties</t>
  </si>
  <si>
    <t>C1</t>
  </si>
  <si>
    <t>Electrolytic Capacitor</t>
  </si>
  <si>
    <t>package 100 mil [THT, electrolytic]; capacitance 47µF; voltage 20V; part # 25MH547MEFC6.3X5</t>
  </si>
  <si>
    <t>C2</t>
  </si>
  <si>
    <t>Ceramic Capacitor</t>
  </si>
  <si>
    <t>package 0805 [SMD, multilayer]; capacitance 100nF; voltage 6.3V</t>
  </si>
  <si>
    <t>C3</t>
  </si>
  <si>
    <t>C4</t>
  </si>
  <si>
    <t>5-7work days</t>
  </si>
  <si>
    <t>D1</t>
  </si>
  <si>
    <t>Blue (470nm) LED</t>
  </si>
  <si>
    <t>package 3 mm [THT]; color Blue Clear 3mm round</t>
  </si>
  <si>
    <t>EALP03RDIGA1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</si>
  <si>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</si>
  <si>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</si>
  <si>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</si>
  <si>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</si>
  <si>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</si>
  <si>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</si>
  <si>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</si>
  <si>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</si>
  <si>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</si>
  <si>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</si>
  <si>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</si>
  <si>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J1</t>
  </si>
  <si>
    <t>Generic molex header - 5 pins</t>
  </si>
  <si>
    <t>package THT; hole size 0.7mm,0.508mm; pins 5; form molex; row single; pin spacing 0.1in (2.54mm); part # Male Header</t>
  </si>
  <si>
    <t>J2</t>
  </si>
  <si>
    <t>package THT; hole size 0.7mm,0.508mm; pins 5; form molex; row single; pin spacing 0.1in (2.54mm); part # Female header</t>
  </si>
  <si>
    <t>GL5528</t>
  </si>
  <si>
    <t>LDR1</t>
  </si>
  <si>
    <t>Photocell (LDR)</t>
  </si>
  <si>
    <t>resistance@ luminance 16 kOhms@ 10 lux; package THT; resistance@ dark 300 kOhms@ 10 seconds; variant variant 1; part # GL5528</t>
  </si>
  <si>
    <t>LDR2</t>
  </si>
  <si>
    <t>MOTOR</t>
  </si>
  <si>
    <t>Motor- VID28</t>
  </si>
  <si>
    <t>package motor-64mm; variant 64mm; part # VID28-05 or BKA30D-R5</t>
  </si>
  <si>
    <t>NANO</t>
  </si>
  <si>
    <t>Arduino Nano (Rev3.0)</t>
  </si>
  <si>
    <t>type Arduino Nano (3.0); part # A000005 (socketed)</t>
  </si>
  <si>
    <t>R1</t>
  </si>
  <si>
    <t>330Ω Resistor</t>
  </si>
  <si>
    <t>package 1206 [SMD]; tolerance ±1%; resistance 330Ω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</si>
  <si>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</si>
  <si>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</si>
  <si>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</si>
  <si>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</si>
  <si>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</si>
  <si>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</si>
  <si>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</si>
  <si>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</si>
  <si>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</si>
  <si>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</si>
  <si>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</si>
  <si>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</si>
  <si>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10kΩ Resistor</t>
  </si>
  <si>
    <t>package 1206 [SMD]; tolerance ±1%; resistance 10kΩ</t>
  </si>
  <si>
    <t>R14</t>
  </si>
  <si>
    <t>R15</t>
  </si>
  <si>
    <t>R16</t>
  </si>
  <si>
    <t>20kΩ Resistor</t>
  </si>
  <si>
    <t>package 1206 [SMD]; tolerance ±1%; resistance 20kΩ</t>
  </si>
  <si>
    <t>R17</t>
  </si>
  <si>
    <t>40kΩ Resistor</t>
  </si>
  <si>
    <t>package 1206 [SMD]; tolerance ±1%; resistance 40kΩ</t>
  </si>
  <si>
    <t>R18</t>
  </si>
  <si>
    <t>80kΩ Resistor</t>
  </si>
  <si>
    <t>package 1206 [SMD]; tolerance ±1%; resistance 80kΩ</t>
  </si>
  <si>
    <t>R19</t>
  </si>
  <si>
    <t>SW1</t>
  </si>
  <si>
    <t>DIP Switch 4 Position</t>
  </si>
  <si>
    <t>package dipswitch-04; channels 4; variant variant 2; part # C&amp;K BD04 or equiv.</t>
  </si>
  <si>
    <t>74HC595D</t>
  </si>
  <si>
    <t>U1</t>
  </si>
  <si>
    <t>74HC595 SMD</t>
  </si>
  <si>
    <t>package SO16 [SMD]; logic family 74xx; part # 74HC595D, NXT SO16</t>
  </si>
  <si>
    <t>U2</t>
  </si>
  <si>
    <t>Shopping List</t>
  </si>
  <si>
    <t>Amount</t>
  </si>
  <si>
    <t>seeed</t>
  </si>
  <si>
    <t>MPN</t>
  </si>
  <si>
    <t>SMD Parts for vendor to provide and install</t>
  </si>
  <si>
    <t>unit price</t>
  </si>
  <si>
    <t>extended price</t>
  </si>
  <si>
    <t>price * 16</t>
  </si>
  <si>
    <t>digi-key PN</t>
  </si>
  <si>
    <t>SKU</t>
  </si>
  <si>
    <t>price</t>
  </si>
  <si>
    <t>C0805C104K8RACTU</t>
  </si>
  <si>
    <t>voltage 6.3V; package 0805 [SMD, multilayer]; capacitance 100nF</t>
  </si>
  <si>
    <t>399-7999-1-ND</t>
  </si>
  <si>
    <t>KEMET</t>
  </si>
  <si>
    <t>RC1206FR-07330RL</t>
  </si>
  <si>
    <t>tolerance ±1%; package 1206 [SMD]; resistance 330Ω</t>
  </si>
  <si>
    <t>311-330FRDKR-ND</t>
  </si>
  <si>
    <t>YAGEO</t>
  </si>
  <si>
    <t>RC1206FR-0710KL</t>
  </si>
  <si>
    <t>tolerance ±1%; package 1206 [SMD]; resistance 10kΩ</t>
  </si>
  <si>
    <t>311-10.0KFRCT-ND</t>
  </si>
  <si>
    <t>RC1206FR-0720KL</t>
  </si>
  <si>
    <t>tolerance ±1%; package 1206 [SMD]; resistance 20kΩ</t>
  </si>
  <si>
    <t>311-20.0KFRCT-ND</t>
  </si>
  <si>
    <t>RC1206FR-0740K2L</t>
  </si>
  <si>
    <t>tolerance ±1%; package 1206 [SMD]; resistance 40kΩ</t>
  </si>
  <si>
    <t>311-40.2KFRCT-ND</t>
  </si>
  <si>
    <t>RC1206FR-0780K6L</t>
  </si>
  <si>
    <t>tolerance ±1%; package 1206 [SMD]; resistance 80kΩ</t>
  </si>
  <si>
    <t>311-80.6KFRCT-ND</t>
  </si>
  <si>
    <t>SN74HC595D</t>
  </si>
  <si>
    <t>logic family 74xx; package SO16 [SMD]; part # 74HC595D, NXT SO16</t>
  </si>
  <si>
    <t>296-8344-5-ND</t>
  </si>
  <si>
    <t>TI</t>
  </si>
  <si>
    <t>total SMD parts</t>
  </si>
  <si>
    <t>THT parts for vendor to provide and install</t>
  </si>
  <si>
    <t>ESH476M035AE3AA</t>
  </si>
  <si>
    <t>voltage 20V; package 100 mil [THT, electrolytic]; capacitance 47µF; part # 25MH547MEFC6.3X5</t>
  </si>
  <si>
    <t>399-6098-ND</t>
  </si>
  <si>
    <t>EALP03RDIGA1-ND</t>
  </si>
  <si>
    <t>Everlight</t>
  </si>
  <si>
    <t>PDV-P8103</t>
  </si>
  <si>
    <t>variant variant 1; resistance@ luminance 16 kOhms@ 10 lux; package THT; resistance@ dark 300 kOhms@ 10 seconds; part # GL5528</t>
  </si>
  <si>
    <t>DV-P8103-ND</t>
  </si>
  <si>
    <t>Luna OE</t>
  </si>
  <si>
    <t>206-4ST</t>
  </si>
  <si>
    <t>variant variant 2; package dipswitch-04; channels 4; part # C&amp;K BD04 or equiv.</t>
  </si>
  <si>
    <t>CT2064ST-ND</t>
  </si>
  <si>
    <t>CTS</t>
  </si>
  <si>
    <t>PPPC161LFBN-RC</t>
  </si>
  <si>
    <t>generic female headers - 16 pins</t>
  </si>
  <si>
    <t>1x16 female headers, e.g,, DigiKey p/n S7049-ND</t>
  </si>
  <si>
    <t>S7049-ND</t>
  </si>
  <si>
    <t>Sullins</t>
  </si>
  <si>
    <t>total THT parts</t>
  </si>
  <si>
    <t>total  parts</t>
  </si>
  <si>
    <t>THT Parts for customer (myself) to install:</t>
  </si>
  <si>
    <t>variant 64mm; package motor-64mm; part # VID28-05 or BKA30D-R5</t>
  </si>
  <si>
    <t>Generic male header - 5 pins</t>
  </si>
  <si>
    <t>pins 5;pin spacing 0.1in (2.54mm); hole size 0.7mm,0.508mm; row single; package THT; part # Male Header</t>
  </si>
  <si>
    <t>Generic female header - 5 pins</t>
  </si>
  <si>
    <t>pins 5;pin spacing 0.1in (2.54mm); hole size 0.7mm,0.508mm; row single; package THT; part # Female header</t>
  </si>
  <si>
    <t>Unit price</t>
    <phoneticPr fontId="8" type="noConversion"/>
  </si>
  <si>
    <t>Total</t>
    <phoneticPr fontId="8" type="noConversion"/>
  </si>
  <si>
    <t>Note</t>
    <phoneticPr fontId="8" type="noConversion"/>
  </si>
  <si>
    <t>5-7work days 40.2K</t>
    <phoneticPr fontId="8" type="noConversion"/>
  </si>
  <si>
    <t>red one</t>
    <phoneticPr fontId="8" type="noConversion"/>
  </si>
  <si>
    <t>1unit</t>
    <phoneticPr fontId="8" type="noConversion"/>
  </si>
  <si>
    <t>10units</t>
    <phoneticPr fontId="8" type="noConversion"/>
  </si>
  <si>
    <t>*suggested*</t>
  </si>
  <si>
    <t>LABEL</t>
  </si>
  <si>
    <t>C2, C3, C4</t>
  </si>
  <si>
    <t>LDR1, LDR2</t>
  </si>
  <si>
    <t>U1, U2</t>
  </si>
  <si>
    <t>R13,R14,R15,R19</t>
  </si>
  <si>
    <t>R1,R2,R3,R4,R5,R6 R7,R8,R9,R10,R11,R12</t>
  </si>
  <si>
    <t>D1,D2,D3,D4,D5,D6 D7,D8,D9,D10,D11,D12</t>
  </si>
  <si>
    <t>40kΩ Resistor (40-41k is o.k.)</t>
  </si>
  <si>
    <t>80kΩ Resistor (80-82K is o.k.)</t>
  </si>
  <si>
    <t>74HC595D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</si>
</sst>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\$#,##0.000;\-\$#,##0.000"/>
    <numFmt numFmtId="165" formatCode="_-&quot;$&quot;* #,##0.000_-;\-&quot;$&quot;* #,##0.000_-;_-&quot;$&quot;* &quot;-&quot;???_-;_-@_-"/>
  </numFmts>
  <fonts count="9" x14ac:knownFonts="1">
    <font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9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5" fontId="0" fillId="0" borderId="0" xfId="1" applyNumberFormat="1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4" fillId="0" borderId="0" xfId="0" applyFont="1"/>
    <xf numFmtId="164" fontId="0" fillId="0" borderId="0" xfId="0" applyNumberFormat="1"/>
    <xf numFmtId="0" fontId="5" fillId="0" borderId="0" xfId="2"/>
    <xf numFmtId="0" fontId="0" fillId="2" borderId="0" xfId="0" applyFill="1"/>
    <xf numFmtId="165" fontId="1" fillId="0" borderId="0" xfId="1" applyNumberFormat="1" applyFont="1"/>
    <xf numFmtId="0" fontId="0" fillId="0" borderId="0" xfId="0" applyFill="1"/>
    <xf numFmtId="164" fontId="0" fillId="0" borderId="0" xfId="0" applyNumberFormat="1" applyAlignment="1"/>
    <xf numFmtId="164" fontId="6" fillId="2" borderId="0" xfId="0" applyNumberFormat="1" applyFont="1" applyFill="1" applyAlignment="1"/>
    <xf numFmtId="8" fontId="1" fillId="0" borderId="0" xfId="0" applyNumberFormat="1" applyFon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digikey.com/product-detail/en/yageo/RC1206FR-0740K2L/311-40.2KFRCT-ND/731846" TargetMode="External"/><Relationship Id="rId20" Type="http://schemas.openxmlformats.org/officeDocument/2006/relationships/hyperlink" Target="https://www.digikey.com/product-detail/en/luna-optoelectronics/PDV-P8103/PDV-P8103-ND/480610" TargetMode="External"/><Relationship Id="rId21" Type="http://schemas.openxmlformats.org/officeDocument/2006/relationships/hyperlink" Target="https://www.digikey.com/product-detail/en/cts-electrocomponents/206-4ST/CT2064ST-ND/20774" TargetMode="External"/><Relationship Id="rId22" Type="http://schemas.openxmlformats.org/officeDocument/2006/relationships/hyperlink" Target="https://www.digikey.com/product-detail/en/cts-electrocomponents/206-4ST/CT2064ST-ND/20774" TargetMode="External"/><Relationship Id="rId23" Type="http://schemas.openxmlformats.org/officeDocument/2006/relationships/hyperlink" Target="https://www.digikey.com/product-detail/en/sullins-connector-solutions/PPPC161LFBN-RC/S7049-ND/810188" TargetMode="External"/><Relationship Id="rId24" Type="http://schemas.openxmlformats.org/officeDocument/2006/relationships/hyperlink" Target="https://www.digikey.com/product-detail/en/sullins-connector-solutions/PPPC161LFBN-RC/S7049-ND/810188" TargetMode="External"/><Relationship Id="rId25" Type="http://schemas.openxmlformats.org/officeDocument/2006/relationships/hyperlink" Target="https://www.digikey.com/product-detail/en/everlight-electronics-co-ltd/EALP03RDIGA1/EALP03RDIGA1-ND/5142133" TargetMode="External"/><Relationship Id="rId26" Type="http://schemas.openxmlformats.org/officeDocument/2006/relationships/hyperlink" Target="https://www.digikey.com/product-detail/en/everlight-electronics-co-ltd/EALP03RDIGA1/EALP03RDIGA1-ND/5142133" TargetMode="External"/><Relationship Id="rId10" Type="http://schemas.openxmlformats.org/officeDocument/2006/relationships/hyperlink" Target="https://www.digikey.com/product-detail/en/yageo/RC1206FR-07330RL/311-330FRCT-ND/731769" TargetMode="External"/><Relationship Id="rId11" Type="http://schemas.openxmlformats.org/officeDocument/2006/relationships/hyperlink" Target="https://www.digikey.com/product-detail/en/kemet/ESH476M035AE3AA/399-6098-ND/2712504" TargetMode="External"/><Relationship Id="rId12" Type="http://schemas.openxmlformats.org/officeDocument/2006/relationships/hyperlink" Target="https://www.digikey.com/product-detail/en/kemet/ESH476M035AE3AA/399-6098-ND/2712504" TargetMode="External"/><Relationship Id="rId13" Type="http://schemas.openxmlformats.org/officeDocument/2006/relationships/hyperlink" Target="https://www.digikey.com/product-detail/en/kemet/C0805C104K8RACTU/399-7999-1-ND/3471722" TargetMode="External"/><Relationship Id="rId14" Type="http://schemas.openxmlformats.org/officeDocument/2006/relationships/hyperlink" Target="https://www.digikey.com/product-detail/en/kemet/C0805C104K8RACTU/399-7999-1-ND/3471722" TargetMode="External"/><Relationship Id="rId15" Type="http://schemas.openxmlformats.org/officeDocument/2006/relationships/hyperlink" Target="https://www.digikey.com/product-detail/en/texas-instruments/SN74HC595D/296-8344-5-ND/376752" TargetMode="External"/><Relationship Id="rId16" Type="http://schemas.openxmlformats.org/officeDocument/2006/relationships/hyperlink" Target="https://www.digikey.com/product-detail/en/texas-instruments/SN74HC595D/296-8344-5-ND/376752" TargetMode="External"/><Relationship Id="rId17" Type="http://schemas.openxmlformats.org/officeDocument/2006/relationships/hyperlink" Target="https://www.digikey.com/product-detail/en/everlight-electronics-co-ltd/EALP03RDIGA1/EALP03RDIGA1-ND/5142133" TargetMode="External"/><Relationship Id="rId18" Type="http://schemas.openxmlformats.org/officeDocument/2006/relationships/hyperlink" Target="https://www.digikey.com/product-detail/en/everlight-electronics-co-ltd/EALP03RDIGA1/EALP03RDIGA1-ND/5142133" TargetMode="External"/><Relationship Id="rId19" Type="http://schemas.openxmlformats.org/officeDocument/2006/relationships/hyperlink" Target="https://www.digikey.com/product-detail/en/luna-optoelectronics/PDV-P8103/PDV-P8103-ND/480610" TargetMode="External"/><Relationship Id="rId1" Type="http://schemas.openxmlformats.org/officeDocument/2006/relationships/hyperlink" Target="https://www.digikey.com/product-detail/en/yageo/RC1206FR-07330RL/311-330FRDKR-ND/734716" TargetMode="External"/><Relationship Id="rId2" Type="http://schemas.openxmlformats.org/officeDocument/2006/relationships/hyperlink" Target="https://www.digikey.com/product-detail/en/yageo/RC1206FR-0710KL/311-10.0KFRCT-ND/731430" TargetMode="External"/><Relationship Id="rId3" Type="http://schemas.openxmlformats.org/officeDocument/2006/relationships/hyperlink" Target="https://www.digikey.com/product-detail/en/yageo/RC1206FR-0720KL/311-20.0KFRCT-ND/731619" TargetMode="External"/><Relationship Id="rId4" Type="http://schemas.openxmlformats.org/officeDocument/2006/relationships/hyperlink" Target="https://www.digikey.com/product-detail/en/yageo/RC1206FR-0740K2L/311-40.2KFRCT-ND/731846" TargetMode="External"/><Relationship Id="rId5" Type="http://schemas.openxmlformats.org/officeDocument/2006/relationships/hyperlink" Target="https://www.digikey.com/product-detail/en/yageo/RC1206FR-0780K6L/311-80.6KFRCT-ND/732073" TargetMode="External"/><Relationship Id="rId6" Type="http://schemas.openxmlformats.org/officeDocument/2006/relationships/hyperlink" Target="https://www.digikey.com/product-detail/en/yageo/RC1206FR-0780K6L/311-80.6KFRCT-ND/732073" TargetMode="External"/><Relationship Id="rId7" Type="http://schemas.openxmlformats.org/officeDocument/2006/relationships/hyperlink" Target="https://www.digikey.com/product-detail/en/yageo/RC1206FR-0710KL/311-10.0KFRCT-ND/731430" TargetMode="External"/><Relationship Id="rId8" Type="http://schemas.openxmlformats.org/officeDocument/2006/relationships/hyperlink" Target="https://www.digikey.com/product-detail/en/yageo/RC1206FR-0720KL/311-20.0KFRCT-ND/7316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abSelected="1" topLeftCell="A56" workbookViewId="0">
      <selection activeCell="D77" sqref="D77"/>
    </sheetView>
  </sheetViews>
  <sheetFormatPr baseColWidth="10" defaultColWidth="11" defaultRowHeight="16" x14ac:dyDescent="0.2"/>
  <cols>
    <col min="1" max="1" width="16.33203125" customWidth="1"/>
    <col min="3" max="3" width="26.5" customWidth="1"/>
    <col min="4" max="4" width="21.83203125" customWidth="1"/>
    <col min="5" max="5" width="19.33203125" customWidth="1"/>
    <col min="7" max="7" width="27.5" customWidth="1"/>
    <col min="8" max="8" width="44.83203125" customWidth="1"/>
    <col min="9" max="9" width="21.1640625" customWidth="1"/>
    <col min="10" max="11" width="11" style="2"/>
    <col min="13" max="13" width="16.83203125" customWidth="1"/>
    <col min="14" max="14" width="11.83203125" customWidth="1"/>
  </cols>
  <sheetData>
    <row r="1" spans="1:9" ht="31" x14ac:dyDescent="0.35">
      <c r="F1" s="3" t="s">
        <v>0</v>
      </c>
    </row>
    <row r="3" spans="1:9" x14ac:dyDescent="0.2">
      <c r="F3" t="s">
        <v>1</v>
      </c>
    </row>
    <row r="5" spans="1:9" x14ac:dyDescent="0.2">
      <c r="F5" t="s">
        <v>2</v>
      </c>
    </row>
    <row r="7" spans="1:9" ht="24" x14ac:dyDescent="0.3">
      <c r="F7" s="4" t="s">
        <v>3</v>
      </c>
    </row>
    <row r="9" spans="1:9" x14ac:dyDescent="0.2">
      <c r="A9" s="5" t="s">
        <v>147</v>
      </c>
      <c r="B9" s="5" t="s">
        <v>148</v>
      </c>
      <c r="C9" t="s">
        <v>149</v>
      </c>
      <c r="F9" s="6" t="s">
        <v>4</v>
      </c>
      <c r="G9" s="6" t="s">
        <v>5</v>
      </c>
      <c r="H9" s="6" t="s">
        <v>6</v>
      </c>
    </row>
    <row r="10" spans="1:9" x14ac:dyDescent="0.2">
      <c r="A10" s="7"/>
      <c r="B10" s="7"/>
      <c r="F10" t="s">
        <v>7</v>
      </c>
      <c r="G10" t="s">
        <v>8</v>
      </c>
      <c r="H10" t="s">
        <v>9</v>
      </c>
    </row>
    <row r="11" spans="1:9" x14ac:dyDescent="0.2">
      <c r="A11" s="7"/>
      <c r="B11" s="7"/>
      <c r="F11" t="s">
        <v>10</v>
      </c>
      <c r="G11" t="s">
        <v>11</v>
      </c>
      <c r="H11" t="s">
        <v>12</v>
      </c>
    </row>
    <row r="12" spans="1:9" x14ac:dyDescent="0.2">
      <c r="A12" s="7"/>
      <c r="B12" s="7"/>
      <c r="F12" t="s">
        <v>13</v>
      </c>
      <c r="G12" t="s">
        <v>11</v>
      </c>
      <c r="H12" t="s">
        <v>12</v>
      </c>
    </row>
    <row r="13" spans="1:9" x14ac:dyDescent="0.2">
      <c r="A13" s="7"/>
      <c r="B13" s="7"/>
      <c r="F13" t="s">
        <v>14</v>
      </c>
      <c r="G13" t="s">
        <v>11</v>
      </c>
      <c r="H13" t="s">
        <v>12</v>
      </c>
    </row>
    <row r="14" spans="1:9" x14ac:dyDescent="0.2">
      <c r="A14" s="7"/>
      <c r="B14" s="7"/>
      <c r="F14" t="s">
        <v>16</v>
      </c>
      <c r="G14" t="s">
        <v>17</v>
      </c>
      <c r="H14" t="s">
        <v>18</v>
      </c>
      <c r="I14" s="8" t="s">
        <v>19</v>
      </c>
    </row>
    <row r="15" spans="1:9" x14ac:dyDescent="0.2">
      <c r="A15" s="7"/>
      <c r="B15" s="7"/>
      <c r="F15" t="s">
        <v>20</v>
      </c>
      <c r="G15" t="s">
        <v>17</v>
      </c>
      <c r="H15" t="s">
        <v>18</v>
      </c>
      <c r="I15" s="8" t="s">
        <v>19</v>
      </c>
    </row>
    <row r="16" spans="1:9" x14ac:dyDescent="0.2">
      <c r="A16" s="7"/>
      <c r="B16" s="7"/>
      <c r="F16" t="s">
        <v>21</v>
      </c>
      <c r="G16" t="s">
        <v>17</v>
      </c>
      <c r="H16" t="s">
        <v>18</v>
      </c>
      <c r="I16" s="8" t="s">
        <v>19</v>
      </c>
    </row>
    <row r="17" spans="1:9" x14ac:dyDescent="0.2">
      <c r="A17" s="7"/>
      <c r="B17" s="7"/>
      <c r="F17" t="s">
        <v>22</v>
      </c>
      <c r="G17" t="s">
        <v>17</v>
      </c>
      <c r="H17" t="s">
        <v>18</v>
      </c>
      <c r="I17" s="8" t="s">
        <v>19</v>
      </c>
    </row>
    <row r="18" spans="1:9" x14ac:dyDescent="0.2">
      <c r="A18" s="7"/>
      <c r="B18" s="7"/>
      <c r="F18" t="s">
        <v>23</v>
      </c>
      <c r="G18" t="s">
        <v>17</v>
      </c>
      <c r="H18" t="s">
        <v>18</v>
      </c>
      <c r="I18" s="8" t="s">
        <v>19</v>
      </c>
    </row>
    <row r="19" spans="1:9" x14ac:dyDescent="0.2">
      <c r="A19" s="7"/>
      <c r="B19" s="7"/>
      <c r="F19" t="s">
        <v>24</v>
      </c>
      <c r="G19" t="s">
        <v>17</v>
      </c>
      <c r="H19" t="s">
        <v>18</v>
      </c>
      <c r="I19" s="8" t="s">
        <v>19</v>
      </c>
    </row>
    <row r="20" spans="1:9" x14ac:dyDescent="0.2">
      <c r="A20" s="7"/>
      <c r="B20" s="7"/>
      <c r="F20" t="s">
        <v>25</v>
      </c>
      <c r="G20" t="s">
        <v>17</v>
      </c>
      <c r="H20" t="s">
        <v>18</v>
      </c>
      <c r="I20" s="8" t="s">
        <v>19</v>
      </c>
    </row>
    <row r="21" spans="1:9" x14ac:dyDescent="0.2">
      <c r="A21" s="7"/>
      <c r="B21" s="7"/>
      <c r="F21" t="s">
        <v>26</v>
      </c>
      <c r="G21" t="s">
        <v>17</v>
      </c>
      <c r="H21" t="s">
        <v>18</v>
      </c>
      <c r="I21" s="8" t="s">
        <v>19</v>
      </c>
    </row>
    <row r="22" spans="1:9" x14ac:dyDescent="0.2">
      <c r="A22" s="7"/>
      <c r="B22" s="7"/>
      <c r="F22" t="s">
        <v>27</v>
      </c>
      <c r="G22" t="s">
        <v>17</v>
      </c>
      <c r="H22" t="s">
        <v>18</v>
      </c>
      <c r="I22" s="8" t="s">
        <v>19</v>
      </c>
    </row>
    <row r="23" spans="1:9" x14ac:dyDescent="0.2">
      <c r="A23" s="7"/>
      <c r="B23" s="7"/>
      <c r="F23" t="s">
        <v>28</v>
      </c>
      <c r="G23" t="s">
        <v>17</v>
      </c>
      <c r="H23" t="s">
        <v>18</v>
      </c>
      <c r="I23" s="8" t="s">
        <v>19</v>
      </c>
    </row>
    <row r="24" spans="1:9" x14ac:dyDescent="0.2">
      <c r="A24" s="7"/>
      <c r="B24" s="7"/>
      <c r="F24" t="s">
        <v>29</v>
      </c>
      <c r="G24" t="s">
        <v>17</v>
      </c>
      <c r="H24" t="s">
        <v>18</v>
      </c>
      <c r="I24" s="8" t="s">
        <v>19</v>
      </c>
    </row>
    <row r="25" spans="1:9" x14ac:dyDescent="0.2">
      <c r="A25" s="7"/>
      <c r="B25" s="7"/>
      <c r="F25" t="s">
        <v>30</v>
      </c>
      <c r="G25" t="s">
        <v>17</v>
      </c>
      <c r="H25" t="s">
        <v>18</v>
      </c>
      <c r="I25" s="8" t="s">
        <v>19</v>
      </c>
    </row>
    <row r="26" spans="1:9" x14ac:dyDescent="0.2">
      <c r="A26" s="7"/>
      <c r="B26" s="7"/>
      <c r="F26" t="s">
        <v>31</v>
      </c>
      <c r="G26" t="s">
        <v>32</v>
      </c>
      <c r="H26" t="s">
        <v>33</v>
      </c>
    </row>
    <row r="27" spans="1:9" x14ac:dyDescent="0.2">
      <c r="A27" s="7"/>
      <c r="B27" s="7"/>
      <c r="F27" t="s">
        <v>34</v>
      </c>
      <c r="G27" t="s">
        <v>32</v>
      </c>
      <c r="H27" t="s">
        <v>35</v>
      </c>
    </row>
    <row r="28" spans="1:9" x14ac:dyDescent="0.2">
      <c r="A28" s="7"/>
      <c r="B28" s="7"/>
      <c r="F28" t="s">
        <v>37</v>
      </c>
      <c r="G28" t="s">
        <v>38</v>
      </c>
      <c r="H28" t="s">
        <v>39</v>
      </c>
    </row>
    <row r="29" spans="1:9" x14ac:dyDescent="0.2">
      <c r="A29" s="7"/>
      <c r="B29" s="7"/>
      <c r="F29" t="s">
        <v>40</v>
      </c>
      <c r="G29" t="s">
        <v>38</v>
      </c>
      <c r="H29" t="s">
        <v>39</v>
      </c>
    </row>
    <row r="30" spans="1:9" x14ac:dyDescent="0.2">
      <c r="A30" s="7"/>
      <c r="B30" s="7"/>
      <c r="F30" t="s">
        <v>41</v>
      </c>
      <c r="G30" t="s">
        <v>42</v>
      </c>
      <c r="H30" t="s">
        <v>43</v>
      </c>
    </row>
    <row r="31" spans="1:9" x14ac:dyDescent="0.2">
      <c r="A31" s="7"/>
      <c r="B31" s="7"/>
      <c r="F31" t="s">
        <v>44</v>
      </c>
      <c r="G31" t="s">
        <v>45</v>
      </c>
      <c r="H31" t="s">
        <v>46</v>
      </c>
    </row>
    <row r="32" spans="1:9" x14ac:dyDescent="0.2">
      <c r="A32" s="7"/>
      <c r="B32" s="7"/>
      <c r="F32" t="s">
        <v>47</v>
      </c>
      <c r="G32" t="s">
        <v>48</v>
      </c>
      <c r="H32" t="s">
        <v>49</v>
      </c>
    </row>
    <row r="33" spans="1:8" x14ac:dyDescent="0.2">
      <c r="A33" s="7"/>
      <c r="B33" s="7"/>
      <c r="F33" t="s">
        <v>50</v>
      </c>
      <c r="G33" t="s">
        <v>48</v>
      </c>
      <c r="H33" t="s">
        <v>49</v>
      </c>
    </row>
    <row r="34" spans="1:8" x14ac:dyDescent="0.2">
      <c r="A34" s="7"/>
      <c r="B34" s="7"/>
      <c r="F34" t="s">
        <v>51</v>
      </c>
      <c r="G34" t="s">
        <v>48</v>
      </c>
      <c r="H34" t="s">
        <v>49</v>
      </c>
    </row>
    <row r="35" spans="1:8" x14ac:dyDescent="0.2">
      <c r="A35" s="7"/>
      <c r="B35" s="7"/>
      <c r="F35" t="s">
        <v>52</v>
      </c>
      <c r="G35" t="s">
        <v>48</v>
      </c>
      <c r="H35" t="s">
        <v>49</v>
      </c>
    </row>
    <row r="36" spans="1:8" x14ac:dyDescent="0.2">
      <c r="A36" s="7"/>
      <c r="B36" s="7"/>
      <c r="F36" t="s">
        <v>53</v>
      </c>
      <c r="G36" t="s">
        <v>48</v>
      </c>
      <c r="H36" t="s">
        <v>49</v>
      </c>
    </row>
    <row r="37" spans="1:8" x14ac:dyDescent="0.2">
      <c r="A37" s="7"/>
      <c r="B37" s="7"/>
      <c r="F37" t="s">
        <v>54</v>
      </c>
      <c r="G37" t="s">
        <v>48</v>
      </c>
      <c r="H37" t="s">
        <v>49</v>
      </c>
    </row>
    <row r="38" spans="1:8" x14ac:dyDescent="0.2">
      <c r="A38" s="7"/>
      <c r="B38" s="7"/>
      <c r="F38" t="s">
        <v>55</v>
      </c>
      <c r="G38" t="s">
        <v>48</v>
      </c>
      <c r="H38" t="s">
        <v>49</v>
      </c>
    </row>
    <row r="39" spans="1:8" x14ac:dyDescent="0.2">
      <c r="A39" s="7"/>
      <c r="B39" s="7"/>
      <c r="F39" t="s">
        <v>56</v>
      </c>
      <c r="G39" t="s">
        <v>48</v>
      </c>
      <c r="H39" t="s">
        <v>49</v>
      </c>
    </row>
    <row r="40" spans="1:8" x14ac:dyDescent="0.2">
      <c r="A40" s="7"/>
      <c r="B40" s="7"/>
      <c r="F40" t="s">
        <v>57</v>
      </c>
      <c r="G40" t="s">
        <v>48</v>
      </c>
      <c r="H40" t="s">
        <v>49</v>
      </c>
    </row>
    <row r="41" spans="1:8" x14ac:dyDescent="0.2">
      <c r="A41" s="7"/>
      <c r="B41" s="7"/>
      <c r="F41" t="s">
        <v>58</v>
      </c>
      <c r="G41" t="s">
        <v>48</v>
      </c>
      <c r="H41" t="s">
        <v>49</v>
      </c>
    </row>
    <row r="42" spans="1:8" x14ac:dyDescent="0.2">
      <c r="A42" s="7"/>
      <c r="B42" s="7"/>
      <c r="F42" t="s">
        <v>59</v>
      </c>
      <c r="G42" t="s">
        <v>48</v>
      </c>
      <c r="H42" t="s">
        <v>49</v>
      </c>
    </row>
    <row r="43" spans="1:8" x14ac:dyDescent="0.2">
      <c r="A43" s="7"/>
      <c r="B43" s="7"/>
      <c r="F43" t="s">
        <v>60</v>
      </c>
      <c r="G43" t="s">
        <v>48</v>
      </c>
      <c r="H43" t="s">
        <v>49</v>
      </c>
    </row>
    <row r="44" spans="1:8" x14ac:dyDescent="0.2">
      <c r="A44" s="7"/>
      <c r="B44" s="7"/>
      <c r="F44" t="s">
        <v>61</v>
      </c>
      <c r="G44" t="s">
        <v>62</v>
      </c>
      <c r="H44" t="s">
        <v>63</v>
      </c>
    </row>
    <row r="45" spans="1:8" x14ac:dyDescent="0.2">
      <c r="A45" s="7"/>
      <c r="B45" s="7"/>
      <c r="F45" t="s">
        <v>64</v>
      </c>
      <c r="G45" t="s">
        <v>62</v>
      </c>
      <c r="H45" t="s">
        <v>63</v>
      </c>
    </row>
    <row r="46" spans="1:8" x14ac:dyDescent="0.2">
      <c r="A46" s="7"/>
      <c r="B46" s="7"/>
      <c r="F46" t="s">
        <v>65</v>
      </c>
      <c r="G46" t="s">
        <v>62</v>
      </c>
      <c r="H46" t="s">
        <v>63</v>
      </c>
    </row>
    <row r="47" spans="1:8" x14ac:dyDescent="0.2">
      <c r="A47" s="7"/>
      <c r="B47" s="7"/>
      <c r="F47" t="s">
        <v>66</v>
      </c>
      <c r="G47" t="s">
        <v>67</v>
      </c>
      <c r="H47" t="s">
        <v>68</v>
      </c>
    </row>
    <row r="48" spans="1:8" x14ac:dyDescent="0.2">
      <c r="A48" s="7"/>
      <c r="B48" s="7"/>
      <c r="F48" t="s">
        <v>69</v>
      </c>
      <c r="G48" t="s">
        <v>70</v>
      </c>
      <c r="H48" t="s">
        <v>71</v>
      </c>
    </row>
    <row r="49" spans="1:15" x14ac:dyDescent="0.2">
      <c r="A49" s="7"/>
      <c r="B49" s="7"/>
      <c r="F49" t="s">
        <v>72</v>
      </c>
      <c r="G49" t="s">
        <v>73</v>
      </c>
      <c r="H49" t="s">
        <v>74</v>
      </c>
    </row>
    <row r="50" spans="1:15" x14ac:dyDescent="0.2">
      <c r="A50" s="7"/>
      <c r="B50" s="7"/>
      <c r="F50" t="s">
        <v>75</v>
      </c>
      <c r="G50" t="s">
        <v>62</v>
      </c>
      <c r="H50" t="s">
        <v>63</v>
      </c>
    </row>
    <row r="51" spans="1:15" x14ac:dyDescent="0.2">
      <c r="A51" s="7"/>
      <c r="B51" s="7"/>
      <c r="F51" t="s">
        <v>76</v>
      </c>
      <c r="G51" t="s">
        <v>77</v>
      </c>
      <c r="H51" t="s">
        <v>78</v>
      </c>
    </row>
    <row r="52" spans="1:15" x14ac:dyDescent="0.2">
      <c r="A52" s="7"/>
      <c r="B52" s="7"/>
      <c r="F52" t="s">
        <v>80</v>
      </c>
      <c r="G52" t="s">
        <v>81</v>
      </c>
      <c r="H52" t="s">
        <v>82</v>
      </c>
    </row>
    <row r="53" spans="1:15" x14ac:dyDescent="0.2">
      <c r="A53" s="7"/>
      <c r="B53" s="7"/>
      <c r="F53" t="s">
        <v>83</v>
      </c>
      <c r="G53" t="s">
        <v>81</v>
      </c>
      <c r="H53" t="s">
        <v>82</v>
      </c>
    </row>
    <row r="54" spans="1:15" x14ac:dyDescent="0.2">
      <c r="A54" s="7"/>
      <c r="B54" s="7"/>
    </row>
    <row r="55" spans="1:15" ht="24" x14ac:dyDescent="0.3">
      <c r="A55" s="7"/>
      <c r="B55" s="7"/>
      <c r="F55" s="4" t="s">
        <v>84</v>
      </c>
    </row>
    <row r="56" spans="1:15" x14ac:dyDescent="0.2">
      <c r="A56" s="7"/>
      <c r="B56" s="7"/>
    </row>
    <row r="57" spans="1:15" x14ac:dyDescent="0.2">
      <c r="A57" s="7"/>
      <c r="B57" s="7"/>
      <c r="E57" t="s">
        <v>154</v>
      </c>
      <c r="F57" s="6" t="s">
        <v>85</v>
      </c>
      <c r="G57" s="6" t="s">
        <v>5</v>
      </c>
      <c r="H57" s="6" t="s">
        <v>6</v>
      </c>
      <c r="N57" t="s">
        <v>86</v>
      </c>
    </row>
    <row r="58" spans="1:15" s="1" customFormat="1" x14ac:dyDescent="0.2">
      <c r="A58" s="5" t="s">
        <v>147</v>
      </c>
      <c r="B58" s="5" t="s">
        <v>148</v>
      </c>
      <c r="C58" s="1" t="s">
        <v>149</v>
      </c>
      <c r="D58" s="1" t="s">
        <v>155</v>
      </c>
      <c r="E58" s="1" t="s">
        <v>87</v>
      </c>
      <c r="F58" s="1" t="s">
        <v>88</v>
      </c>
      <c r="J58" s="10" t="s">
        <v>89</v>
      </c>
      <c r="K58" s="10" t="s">
        <v>90</v>
      </c>
      <c r="L58" s="1" t="s">
        <v>91</v>
      </c>
      <c r="M58" s="1" t="s">
        <v>92</v>
      </c>
      <c r="N58" s="1" t="s">
        <v>93</v>
      </c>
      <c r="O58" s="1" t="s">
        <v>94</v>
      </c>
    </row>
    <row r="59" spans="1:15" x14ac:dyDescent="0.2">
      <c r="A59" s="7">
        <v>5.3999999999999999E-2</v>
      </c>
      <c r="B59" s="7">
        <f>A59*F59</f>
        <v>0.16200000000000001</v>
      </c>
      <c r="D59" t="s">
        <v>156</v>
      </c>
      <c r="E59" s="8" t="s">
        <v>95</v>
      </c>
      <c r="F59">
        <v>3</v>
      </c>
      <c r="G59" s="9" t="s">
        <v>11</v>
      </c>
      <c r="H59" t="s">
        <v>96</v>
      </c>
      <c r="M59" s="8" t="s">
        <v>97</v>
      </c>
      <c r="N59">
        <v>302010165</v>
      </c>
      <c r="O59" t="s">
        <v>98</v>
      </c>
    </row>
    <row r="60" spans="1:15" ht="32" x14ac:dyDescent="0.2">
      <c r="A60" s="7">
        <v>3.2399999999999998E-2</v>
      </c>
      <c r="B60" s="7">
        <f t="shared" ref="B60:B73" si="0">A60*F60</f>
        <v>0.38879999999999998</v>
      </c>
      <c r="D60" s="15" t="s">
        <v>160</v>
      </c>
      <c r="E60" s="8" t="s">
        <v>99</v>
      </c>
      <c r="F60">
        <v>12</v>
      </c>
      <c r="G60" s="9" t="s">
        <v>48</v>
      </c>
      <c r="H60" t="s">
        <v>100</v>
      </c>
      <c r="M60" s="8" t="s">
        <v>101</v>
      </c>
      <c r="O60" t="s">
        <v>102</v>
      </c>
    </row>
    <row r="61" spans="1:15" x14ac:dyDescent="0.2">
      <c r="A61" s="7">
        <v>3.2399999999999998E-2</v>
      </c>
      <c r="B61" s="7">
        <f t="shared" si="0"/>
        <v>0.12959999999999999</v>
      </c>
      <c r="D61" t="s">
        <v>159</v>
      </c>
      <c r="E61" s="8" t="s">
        <v>103</v>
      </c>
      <c r="F61">
        <v>4</v>
      </c>
      <c r="G61" s="9" t="s">
        <v>62</v>
      </c>
      <c r="H61" t="s">
        <v>104</v>
      </c>
      <c r="M61" s="8" t="s">
        <v>105</v>
      </c>
      <c r="O61" t="s">
        <v>102</v>
      </c>
    </row>
    <row r="62" spans="1:15" x14ac:dyDescent="0.2">
      <c r="A62" s="7">
        <v>3.2399999999999998E-2</v>
      </c>
      <c r="B62" s="7">
        <f t="shared" si="0"/>
        <v>3.2399999999999998E-2</v>
      </c>
      <c r="D62" t="s">
        <v>66</v>
      </c>
      <c r="E62" s="8" t="s">
        <v>106</v>
      </c>
      <c r="F62">
        <v>1</v>
      </c>
      <c r="G62" s="9" t="s">
        <v>67</v>
      </c>
      <c r="H62" t="s">
        <v>107</v>
      </c>
      <c r="L62" s="8"/>
      <c r="M62" s="8" t="s">
        <v>108</v>
      </c>
      <c r="N62" s="8"/>
      <c r="O62" t="s">
        <v>102</v>
      </c>
    </row>
    <row r="63" spans="1:15" x14ac:dyDescent="0.2">
      <c r="A63" s="7">
        <v>0.32400000000000001</v>
      </c>
      <c r="B63" s="7">
        <f t="shared" si="0"/>
        <v>0.32400000000000001</v>
      </c>
      <c r="C63" s="9" t="s">
        <v>150</v>
      </c>
      <c r="D63" s="9" t="s">
        <v>69</v>
      </c>
      <c r="E63" s="8" t="s">
        <v>109</v>
      </c>
      <c r="F63">
        <v>1</v>
      </c>
      <c r="G63" s="9" t="s">
        <v>162</v>
      </c>
      <c r="H63" t="s">
        <v>110</v>
      </c>
      <c r="M63" s="8" t="s">
        <v>111</v>
      </c>
      <c r="O63" t="s">
        <v>102</v>
      </c>
    </row>
    <row r="64" spans="1:15" x14ac:dyDescent="0.2">
      <c r="A64" s="7">
        <v>0.32400000000000001</v>
      </c>
      <c r="B64" s="7">
        <f t="shared" si="0"/>
        <v>0.32400000000000001</v>
      </c>
      <c r="C64" s="9" t="s">
        <v>15</v>
      </c>
      <c r="D64" s="9" t="s">
        <v>72</v>
      </c>
      <c r="E64" s="8" t="s">
        <v>112</v>
      </c>
      <c r="F64">
        <v>1</v>
      </c>
      <c r="G64" s="9" t="s">
        <v>163</v>
      </c>
      <c r="H64" t="s">
        <v>113</v>
      </c>
      <c r="M64" s="8" t="s">
        <v>114</v>
      </c>
      <c r="O64" t="s">
        <v>102</v>
      </c>
    </row>
    <row r="65" spans="1:15" x14ac:dyDescent="0.2">
      <c r="A65" s="7">
        <v>0.216</v>
      </c>
      <c r="B65" s="7">
        <f t="shared" si="0"/>
        <v>0.432</v>
      </c>
      <c r="C65" s="9" t="s">
        <v>79</v>
      </c>
      <c r="D65" s="9" t="s">
        <v>158</v>
      </c>
      <c r="E65" s="8" t="s">
        <v>115</v>
      </c>
      <c r="F65">
        <v>2</v>
      </c>
      <c r="G65" s="9" t="s">
        <v>164</v>
      </c>
      <c r="H65" t="s">
        <v>116</v>
      </c>
      <c r="M65" s="8" t="s">
        <v>117</v>
      </c>
      <c r="O65" t="s">
        <v>118</v>
      </c>
    </row>
    <row r="66" spans="1:15" s="1" customFormat="1" x14ac:dyDescent="0.2">
      <c r="A66" s="5"/>
      <c r="B66" s="7"/>
      <c r="F66" s="1">
        <f>SUM(F58:F65)</f>
        <v>24</v>
      </c>
      <c r="H66" s="1" t="s">
        <v>119</v>
      </c>
      <c r="J66" s="10"/>
      <c r="K66" s="10">
        <f>SUM(K58:K65)</f>
        <v>0</v>
      </c>
      <c r="L66" s="14">
        <f>SUM(L58:L65)</f>
        <v>0</v>
      </c>
    </row>
    <row r="67" spans="1:15" x14ac:dyDescent="0.2">
      <c r="A67" s="7"/>
      <c r="B67" s="7"/>
    </row>
    <row r="68" spans="1:15" x14ac:dyDescent="0.2">
      <c r="A68" s="7"/>
      <c r="B68" s="7"/>
      <c r="F68" s="1" t="s">
        <v>120</v>
      </c>
    </row>
    <row r="69" spans="1:15" x14ac:dyDescent="0.2">
      <c r="A69" s="7">
        <v>0.27</v>
      </c>
      <c r="B69" s="7">
        <f t="shared" si="0"/>
        <v>0.27</v>
      </c>
      <c r="C69" t="s">
        <v>15</v>
      </c>
      <c r="D69" t="s">
        <v>7</v>
      </c>
      <c r="E69" s="8" t="s">
        <v>121</v>
      </c>
      <c r="F69">
        <v>1</v>
      </c>
      <c r="G69" s="9" t="s">
        <v>8</v>
      </c>
      <c r="H69" t="s">
        <v>122</v>
      </c>
      <c r="M69" s="8" t="s">
        <v>123</v>
      </c>
      <c r="N69">
        <v>302030035</v>
      </c>
      <c r="O69" t="s">
        <v>98</v>
      </c>
    </row>
    <row r="70" spans="1:15" ht="32" x14ac:dyDescent="0.2">
      <c r="A70" s="7">
        <v>0.35639999999999999</v>
      </c>
      <c r="B70" s="7">
        <f t="shared" si="0"/>
        <v>4.2767999999999997</v>
      </c>
      <c r="C70" t="s">
        <v>15</v>
      </c>
      <c r="D70" s="16" t="s">
        <v>161</v>
      </c>
      <c r="E70" s="8" t="s">
        <v>19</v>
      </c>
      <c r="F70">
        <v>12</v>
      </c>
      <c r="G70" s="9" t="s">
        <v>17</v>
      </c>
      <c r="H70" t="s">
        <v>18</v>
      </c>
      <c r="M70" s="8" t="s">
        <v>124</v>
      </c>
      <c r="O70" t="s">
        <v>125</v>
      </c>
    </row>
    <row r="71" spans="1:15" x14ac:dyDescent="0.2">
      <c r="A71" s="7">
        <v>0.216</v>
      </c>
      <c r="B71" s="7">
        <f t="shared" si="0"/>
        <v>0.432</v>
      </c>
      <c r="C71" s="9" t="s">
        <v>36</v>
      </c>
      <c r="D71" s="9" t="s">
        <v>157</v>
      </c>
      <c r="E71" s="8" t="s">
        <v>126</v>
      </c>
      <c r="F71">
        <v>2</v>
      </c>
      <c r="G71" s="9" t="s">
        <v>38</v>
      </c>
      <c r="H71" t="s">
        <v>127</v>
      </c>
      <c r="M71" s="8" t="s">
        <v>128</v>
      </c>
      <c r="O71" t="s">
        <v>129</v>
      </c>
    </row>
    <row r="72" spans="1:15" x14ac:dyDescent="0.2">
      <c r="A72" s="7">
        <v>0.432</v>
      </c>
      <c r="B72" s="7">
        <f t="shared" si="0"/>
        <v>0.432</v>
      </c>
      <c r="C72" s="9" t="s">
        <v>151</v>
      </c>
      <c r="D72" s="9" t="s">
        <v>76</v>
      </c>
      <c r="E72" s="8" t="s">
        <v>130</v>
      </c>
      <c r="F72">
        <v>1</v>
      </c>
      <c r="G72" s="9" t="s">
        <v>77</v>
      </c>
      <c r="H72" t="s">
        <v>131</v>
      </c>
      <c r="M72" s="8" t="s">
        <v>132</v>
      </c>
      <c r="O72" t="s">
        <v>133</v>
      </c>
    </row>
    <row r="73" spans="1:15" x14ac:dyDescent="0.2">
      <c r="A73" s="7">
        <v>0.216</v>
      </c>
      <c r="B73" s="7">
        <f t="shared" si="0"/>
        <v>0.432</v>
      </c>
      <c r="D73" t="s">
        <v>44</v>
      </c>
      <c r="E73" s="8" t="s">
        <v>134</v>
      </c>
      <c r="F73">
        <v>2</v>
      </c>
      <c r="G73" s="9" t="s">
        <v>135</v>
      </c>
      <c r="H73" t="s">
        <v>136</v>
      </c>
      <c r="M73" s="8" t="s">
        <v>137</v>
      </c>
      <c r="O73" t="s">
        <v>138</v>
      </c>
    </row>
    <row r="74" spans="1:15" x14ac:dyDescent="0.2">
      <c r="A74" s="7" t="s">
        <v>152</v>
      </c>
      <c r="B74" s="7">
        <v>7.6360000000000001</v>
      </c>
    </row>
    <row r="75" spans="1:15" s="1" customFormat="1" x14ac:dyDescent="0.2">
      <c r="A75" s="5" t="s">
        <v>153</v>
      </c>
      <c r="B75" s="5">
        <f>10*B74</f>
        <v>76.36</v>
      </c>
      <c r="H75" s="1" t="s">
        <v>139</v>
      </c>
      <c r="J75" s="10"/>
      <c r="K75" s="10">
        <f>K67+K68+K69</f>
        <v>0</v>
      </c>
      <c r="L75" s="10">
        <f>L67+L68+L69</f>
        <v>0</v>
      </c>
    </row>
    <row r="76" spans="1:15" s="1" customFormat="1" x14ac:dyDescent="0.2">
      <c r="A76" s="5"/>
      <c r="B76" s="5"/>
      <c r="H76" s="1" t="s">
        <v>140</v>
      </c>
      <c r="J76" s="10"/>
      <c r="K76" s="10"/>
    </row>
    <row r="77" spans="1:15" x14ac:dyDescent="0.2">
      <c r="A77" s="7"/>
      <c r="B77" s="7"/>
    </row>
    <row r="78" spans="1:15" s="1" customFormat="1" x14ac:dyDescent="0.2">
      <c r="A78" s="5"/>
      <c r="B78" s="5"/>
      <c r="F78" s="1" t="s">
        <v>141</v>
      </c>
      <c r="J78" s="10"/>
      <c r="K78" s="10"/>
    </row>
    <row r="79" spans="1:15" x14ac:dyDescent="0.2">
      <c r="A79" s="7"/>
      <c r="B79" s="7"/>
      <c r="F79">
        <v>1</v>
      </c>
      <c r="G79" t="s">
        <v>42</v>
      </c>
      <c r="H79" t="s">
        <v>142</v>
      </c>
    </row>
    <row r="80" spans="1:15" x14ac:dyDescent="0.2">
      <c r="A80" s="7"/>
      <c r="B80" s="7"/>
      <c r="E80" s="8"/>
      <c r="F80">
        <v>1</v>
      </c>
      <c r="G80" t="s">
        <v>45</v>
      </c>
      <c r="H80" t="s">
        <v>46</v>
      </c>
      <c r="M80" s="8"/>
    </row>
    <row r="81" spans="1:13" x14ac:dyDescent="0.2">
      <c r="A81" s="7"/>
      <c r="B81" s="7"/>
      <c r="F81">
        <v>1</v>
      </c>
      <c r="G81" s="11" t="s">
        <v>143</v>
      </c>
      <c r="H81" t="s">
        <v>144</v>
      </c>
    </row>
    <row r="82" spans="1:13" x14ac:dyDescent="0.2">
      <c r="A82" s="7"/>
      <c r="B82" s="7"/>
      <c r="E82" s="8"/>
      <c r="F82">
        <v>1</v>
      </c>
      <c r="G82" s="11" t="s">
        <v>145</v>
      </c>
      <c r="H82" t="s">
        <v>146</v>
      </c>
      <c r="M82" s="8"/>
    </row>
    <row r="85" spans="1:13" x14ac:dyDescent="0.2">
      <c r="A85" s="12"/>
      <c r="B85" s="12"/>
    </row>
    <row r="86" spans="1:13" x14ac:dyDescent="0.2">
      <c r="A86" s="13"/>
    </row>
  </sheetData>
  <phoneticPr fontId="8" type="noConversion"/>
  <hyperlinks>
    <hyperlink ref="M60" r:id="rId1"/>
    <hyperlink ref="M61" r:id="rId2"/>
    <hyperlink ref="M62" r:id="rId3"/>
    <hyperlink ref="M63" r:id="rId4"/>
    <hyperlink ref="M64" r:id="rId5"/>
    <hyperlink ref="E64" r:id="rId6"/>
    <hyperlink ref="E61" r:id="rId7"/>
    <hyperlink ref="E62" r:id="rId8"/>
    <hyperlink ref="E63" r:id="rId9"/>
    <hyperlink ref="E60" r:id="rId10"/>
    <hyperlink ref="M69" r:id="rId11"/>
    <hyperlink ref="E69" r:id="rId12"/>
    <hyperlink ref="M59" r:id="rId13"/>
    <hyperlink ref="E59" r:id="rId14"/>
    <hyperlink ref="M65" r:id="rId15"/>
    <hyperlink ref="E65" r:id="rId16"/>
    <hyperlink ref="M70" r:id="rId17"/>
    <hyperlink ref="E70" r:id="rId18"/>
    <hyperlink ref="M71" r:id="rId19"/>
    <hyperlink ref="E71" r:id="rId20"/>
    <hyperlink ref="M72" r:id="rId21"/>
    <hyperlink ref="E72" r:id="rId22"/>
    <hyperlink ref="M73" r:id="rId23"/>
    <hyperlink ref="E73" r:id="rId24"/>
    <hyperlink ref="I14" r:id="rId25"/>
    <hyperlink ref="I15:I25" r:id="rId26" display="EALP03RDIGA1"/>
  </hyperlinks>
  <pageMargins left="0.69930555555555596" right="0.69930555555555596" top="0.75" bottom="0.75" header="0.3" footer="0.3"/>
  <pageSetup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2017-10-13T05:43:00Z</dcterms:created>
  <dcterms:modified xsi:type="dcterms:W3CDTF">2017-10-23T18:07:31Z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