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4d/"/>
    </mc:Choice>
  </mc:AlternateContent>
  <bookViews>
    <workbookView xWindow="320" yWindow="126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18" i="1"/>
  <c r="D17" i="1"/>
  <c r="D24" i="1"/>
  <c r="D23" i="1"/>
  <c r="B25" i="1"/>
  <c r="B26" i="1"/>
  <c r="B27" i="1"/>
  <c r="B28" i="1"/>
  <c r="B19" i="1"/>
  <c r="B18" i="1"/>
  <c r="B24" i="1"/>
  <c r="B23" i="1"/>
  <c r="B17" i="1"/>
  <c r="B16" i="1"/>
  <c r="B15" i="1"/>
  <c r="B14" i="1"/>
  <c r="B13" i="1"/>
  <c r="B29" i="1"/>
  <c r="D29" i="1"/>
  <c r="D27" i="1"/>
  <c r="D26" i="1"/>
  <c r="D25" i="1"/>
  <c r="H20" i="1"/>
  <c r="D19" i="1"/>
  <c r="D16" i="1"/>
  <c r="D15" i="1"/>
  <c r="D14" i="1"/>
  <c r="D13" i="1"/>
</calcChain>
</file>

<file path=xl/sharedStrings.xml><?xml version="1.0" encoding="utf-8"?>
<sst xmlns="http://schemas.openxmlformats.org/spreadsheetml/2006/main" count="124" uniqueCount="111">
  <si>
    <t>Bill of Materials: clock_module_v1.4d.fzz</t>
  </si>
  <si>
    <t>/Users/allan/Desktop/ClockWall/ClockWall/Clock Module PCB/v1.4d/clock_module_v1.4d.fzz</t>
  </si>
  <si>
    <t>Sunday, October 22 2017, 20:47:45</t>
  </si>
  <si>
    <t>Unit price</t>
    <phoneticPr fontId="0" type="noConversion"/>
  </si>
  <si>
    <t>Total</t>
    <phoneticPr fontId="0" type="noConversion"/>
  </si>
  <si>
    <t>Note</t>
    <phoneticPr fontId="0" type="noConversion"/>
  </si>
  <si>
    <t>Part Type</t>
  </si>
  <si>
    <t>Properties</t>
  </si>
  <si>
    <t>C1</t>
  </si>
  <si>
    <t>Electrolytic Capacitor</t>
  </si>
  <si>
    <t>Ceramic Capacitor</t>
  </si>
  <si>
    <t>Blue (470nm) LED</t>
  </si>
  <si>
    <t>package 3 mm [THT]; color Blue Clear 3mm round</t>
  </si>
  <si>
    <t>Motor- VID28</t>
  </si>
  <si>
    <t>NANO</t>
  </si>
  <si>
    <t>Arduino Nano (Rev3.0)</t>
  </si>
  <si>
    <t>type Arduino Nano (3.0); part # A000005 (socketed)</t>
  </si>
  <si>
    <t>330Ω Resistor</t>
  </si>
  <si>
    <t>10kΩ Resistor</t>
  </si>
  <si>
    <t>R16</t>
  </si>
  <si>
    <t>20kΩ Resistor</t>
  </si>
  <si>
    <t>R17</t>
  </si>
  <si>
    <t>R18</t>
  </si>
  <si>
    <t>SW1</t>
  </si>
  <si>
    <t>Shopping List</t>
  </si>
  <si>
    <t>*suggested*</t>
  </si>
  <si>
    <t>Amount</t>
  </si>
  <si>
    <t>seeed</t>
  </si>
  <si>
    <t>LABEL</t>
  </si>
  <si>
    <t>MPN</t>
  </si>
  <si>
    <t>SMD Parts for vendor to provide and install</t>
  </si>
  <si>
    <t>digi-key PN</t>
  </si>
  <si>
    <t>SKU</t>
  </si>
  <si>
    <t>price</t>
  </si>
  <si>
    <t>C2, C3, C4</t>
  </si>
  <si>
    <t>C0805C104K8RACTU</t>
  </si>
  <si>
    <t>voltage 6.3V; package 0805 [SMD, multilayer]; capacitance 100nF</t>
  </si>
  <si>
    <t>399-7999-1-ND</t>
  </si>
  <si>
    <t>KEMET</t>
  </si>
  <si>
    <t>R1,R2,R3,R4,R5,R6 R7,R8,R9,R10,R11,R12</t>
  </si>
  <si>
    <t>RC1206FR-07330RL</t>
  </si>
  <si>
    <t>tolerance ±1%; package 1206 [SMD]; resistance 330Ω</t>
  </si>
  <si>
    <t>311-330FRDKR-ND</t>
  </si>
  <si>
    <t>YAGEO</t>
  </si>
  <si>
    <t>R13,R14,R15,R19</t>
  </si>
  <si>
    <t>RC1206FR-0710KL</t>
  </si>
  <si>
    <t>tolerance ±1%; package 1206 [SMD]; resistance 10kΩ</t>
  </si>
  <si>
    <t>311-10.0KFRCT-ND</t>
  </si>
  <si>
    <t>RC1206FR-0720KL</t>
  </si>
  <si>
    <t>tolerance ±1%; package 1206 [SMD]; resistance 20kΩ</t>
  </si>
  <si>
    <t>311-20.0KFRCT-ND</t>
  </si>
  <si>
    <t>RC1206FR-0740K2L</t>
  </si>
  <si>
    <t>tolerance ±1%; package 1206 [SMD]; resistance 40kΩ</t>
  </si>
  <si>
    <t>311-40.2KFRCT-ND</t>
  </si>
  <si>
    <t>RC1206FR-0780K6L</t>
  </si>
  <si>
    <t>tolerance ±1%; package 1206 [SMD]; resistance 80kΩ</t>
  </si>
  <si>
    <t>311-80.6KFRCT-ND</t>
  </si>
  <si>
    <t>U1, U2</t>
  </si>
  <si>
    <t>SN74HC595D</t>
  </si>
  <si>
    <t>74HC595D SMD</t>
  </si>
  <si>
    <t>logic family 74xx; package SO16 [SMD]; part # 74HC595D, NXT SO16</t>
  </si>
  <si>
    <t>296-8344-5-ND</t>
  </si>
  <si>
    <t>TI</t>
  </si>
  <si>
    <t>total SMD parts</t>
  </si>
  <si>
    <t>THT parts for vendor to provide and install</t>
  </si>
  <si>
    <t>ESH476M035AE3AA</t>
  </si>
  <si>
    <t>voltage 20V; package 100 mil [THT, electrolytic]; capacitance 47µF; part # 25MH547MEFC6.3X5</t>
  </si>
  <si>
    <t>399-6098-ND</t>
  </si>
  <si>
    <t>D1,D2,D3,D4,D5,D6 D7,D8,D9,D10,D11,D12</t>
  </si>
  <si>
    <t>EALP03RDIGA1-ND</t>
  </si>
  <si>
    <t>Everlight</t>
  </si>
  <si>
    <t>LDR1, LDR2</t>
  </si>
  <si>
    <t>PDV-P8103</t>
  </si>
  <si>
    <t>variant variant 1; resistance@ luminance 16 kOhms@ 10 lux; package THT; resistance@ dark 300 kOhms@ 10 seconds; part # GL5528</t>
  </si>
  <si>
    <t>DV-P8103-ND</t>
  </si>
  <si>
    <t>Luna OE</t>
  </si>
  <si>
    <t>206-4ST</t>
  </si>
  <si>
    <t>variant variant 2; package dipswitch-04; channels 4; part # C&amp;K BD04 or equiv.</t>
  </si>
  <si>
    <t>CT2064ST-ND</t>
  </si>
  <si>
    <t>CTS</t>
  </si>
  <si>
    <t>PPPC161LFBN-RC</t>
  </si>
  <si>
    <t>generic female headers - 16 pins</t>
  </si>
  <si>
    <t>1x16 female headers, e.g,, DigiKey p/n S7049-ND</t>
  </si>
  <si>
    <t>S7049-ND</t>
  </si>
  <si>
    <t>Sullins</t>
  </si>
  <si>
    <t>1unit</t>
    <phoneticPr fontId="0" type="noConversion"/>
  </si>
  <si>
    <t>10units</t>
    <phoneticPr fontId="0" type="noConversion"/>
  </si>
  <si>
    <t>total THT parts</t>
  </si>
  <si>
    <t>total  parts</t>
  </si>
  <si>
    <t>variant 64mm; package motor-64mm; part # VID28-05 or BKA30D-R5</t>
  </si>
  <si>
    <t>Generic male header - 5 pins</t>
  </si>
  <si>
    <t>pins 5;pin spacing 0.1in (2.54mm); hole size 0.7mm,0.508mm; row single; package THT; part # Male Header</t>
  </si>
  <si>
    <t>Generic female header - 5 pins</t>
  </si>
  <si>
    <t>pins 5;pin spacing 0.1in (2.54mm); hole size 0.7mm,0.508mm; row single; package THT; part # Female header</t>
  </si>
  <si>
    <t>PCBWAY</t>
  </si>
  <si>
    <t>digi-key</t>
  </si>
  <si>
    <t>WP710A10QBC/D</t>
  </si>
  <si>
    <t>nylon standoffs</t>
  </si>
  <si>
    <t>Dror to buy</t>
  </si>
  <si>
    <t>have on-hand</t>
  </si>
  <si>
    <t>bought on ebay</t>
  </si>
  <si>
    <r>
      <t>M</t>
    </r>
    <r>
      <rPr>
        <sz val="12"/>
        <color theme="1"/>
        <rFont val="Calibri"/>
        <family val="2"/>
        <scheme val="minor"/>
      </rPr>
      <t xml:space="preserve">ADE IN CHINA </t>
    </r>
    <r>
      <rPr>
        <sz val="12"/>
        <color theme="1"/>
        <rFont val="Calibri"/>
        <family val="2"/>
        <scheme val="minor"/>
      </rPr>
      <t>47UF 25V 5*7MM</t>
    </r>
  </si>
  <si>
    <t>buy from boltdepot.com</t>
  </si>
  <si>
    <t>DuPont 1*5 shells</t>
  </si>
  <si>
    <t>Other Parts for customer (myself) to install:</t>
  </si>
  <si>
    <t xml:space="preserve">39kΩ Resistor </t>
  </si>
  <si>
    <t>82kΩ Resistor</t>
  </si>
  <si>
    <t>Photocell (LDR), GL5528</t>
  </si>
  <si>
    <t>DIP Switch 4 Position, red</t>
  </si>
  <si>
    <t>to custom build</t>
  </si>
  <si>
    <t>power/signal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</si>
</sst>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0;\-\$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1" fillId="0" borderId="0" xfId="0" applyFont="1"/>
    <xf numFmtId="164" fontId="0" fillId="0" borderId="0" xfId="0" applyNumberFormat="1"/>
    <xf numFmtId="0" fontId="5" fillId="0" borderId="0" xfId="1"/>
    <xf numFmtId="0" fontId="4" fillId="0" borderId="0" xfId="0" applyFont="1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 applyAlignment="1"/>
    <xf numFmtId="164" fontId="6" fillId="2" borderId="0" xfId="0" applyNumberFormat="1" applyFont="1" applyFill="1" applyAlignment="1"/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1206FR-0740K2L/311-40.2KFRCT-ND/731846" TargetMode="External"/><Relationship Id="rId20" Type="http://schemas.openxmlformats.org/officeDocument/2006/relationships/hyperlink" Target="https://www.digikey.com/product-detail/en/cts-electrocomponents/206-4ST/CT2064ST-ND/20774" TargetMode="External"/><Relationship Id="rId21" Type="http://schemas.openxmlformats.org/officeDocument/2006/relationships/hyperlink" Target="https://www.digikey.com/product-detail/en/cts-electrocomponents/206-4ST/CT2064ST-ND/20774" TargetMode="External"/><Relationship Id="rId22" Type="http://schemas.openxmlformats.org/officeDocument/2006/relationships/hyperlink" Target="https://www.digikey.com/product-detail/en/sullins-connector-solutions/PPPC161LFBN-RC/S7049-ND/810188" TargetMode="External"/><Relationship Id="rId23" Type="http://schemas.openxmlformats.org/officeDocument/2006/relationships/hyperlink" Target="https://www.digikey.com/product-detail/en/sullins-connector-solutions/PPPC161LFBN-RC/S7049-ND/810188" TargetMode="External"/><Relationship Id="rId24" Type="http://schemas.openxmlformats.org/officeDocument/2006/relationships/hyperlink" Target="https://www.digikey.com/product-detail/en/kingbright/WP710A10QBC-D/754-1596-ND/2769812" TargetMode="External"/><Relationship Id="rId10" Type="http://schemas.openxmlformats.org/officeDocument/2006/relationships/hyperlink" Target="https://www.digikey.com/product-detail/en/yageo/RC1206FR-07330RL/311-330FRCT-ND/731769" TargetMode="External"/><Relationship Id="rId11" Type="http://schemas.openxmlformats.org/officeDocument/2006/relationships/hyperlink" Target="https://www.digikey.com/product-detail/en/kemet/ESH476M035AE3AA/399-6098-ND/2712504" TargetMode="External"/><Relationship Id="rId12" Type="http://schemas.openxmlformats.org/officeDocument/2006/relationships/hyperlink" Target="https://www.digikey.com/product-detail/en/kemet/ESH476M035AE3AA/399-6098-ND/2712504" TargetMode="External"/><Relationship Id="rId13" Type="http://schemas.openxmlformats.org/officeDocument/2006/relationships/hyperlink" Target="https://www.digikey.com/product-detail/en/kemet/C0805C104K8RACTU/399-7999-1-ND/3471722" TargetMode="External"/><Relationship Id="rId14" Type="http://schemas.openxmlformats.org/officeDocument/2006/relationships/hyperlink" Target="https://www.digikey.com/product-detail/en/kemet/C0805C104K8RACTU/399-7999-1-ND/3471722" TargetMode="External"/><Relationship Id="rId15" Type="http://schemas.openxmlformats.org/officeDocument/2006/relationships/hyperlink" Target="https://www.digikey.com/product-detail/en/texas-instruments/SN74HC595D/296-8344-5-ND/376752" TargetMode="External"/><Relationship Id="rId16" Type="http://schemas.openxmlformats.org/officeDocument/2006/relationships/hyperlink" Target="https://www.digikey.com/product-detail/en/texas-instruments/SN74HC595D/296-8344-5-ND/376752" TargetMode="External"/><Relationship Id="rId17" Type="http://schemas.openxmlformats.org/officeDocument/2006/relationships/hyperlink" Target="https://www.digikey.com/product-detail/en/everlight-electronics-co-ltd/EALP03RDIGA1/EALP03RDIGA1-ND/5142133" TargetMode="External"/><Relationship Id="rId18" Type="http://schemas.openxmlformats.org/officeDocument/2006/relationships/hyperlink" Target="https://www.digikey.com/product-detail/en/luna-optoelectronics/PDV-P8103/PDV-P8103-ND/480610" TargetMode="External"/><Relationship Id="rId19" Type="http://schemas.openxmlformats.org/officeDocument/2006/relationships/hyperlink" Target="https://www.digikey.com/product-detail/en/luna-optoelectronics/PDV-P8103/PDV-P8103-ND/480610" TargetMode="External"/><Relationship Id="rId1" Type="http://schemas.openxmlformats.org/officeDocument/2006/relationships/hyperlink" Target="https://www.digikey.com/product-detail/en/yageo/RC1206FR-07330RL/311-330FRDKR-ND/734716" TargetMode="External"/><Relationship Id="rId2" Type="http://schemas.openxmlformats.org/officeDocument/2006/relationships/hyperlink" Target="https://www.digikey.com/product-detail/en/yageo/RC1206FR-0710KL/311-10.0KFRCT-ND/731430" TargetMode="External"/><Relationship Id="rId3" Type="http://schemas.openxmlformats.org/officeDocument/2006/relationships/hyperlink" Target="https://www.digikey.com/product-detail/en/yageo/RC1206FR-0720KL/311-20.0KFRCT-ND/731619" TargetMode="External"/><Relationship Id="rId4" Type="http://schemas.openxmlformats.org/officeDocument/2006/relationships/hyperlink" Target="https://www.digikey.com/product-detail/en/yageo/RC1206FR-0740K2L/311-40.2KFRCT-ND/731846" TargetMode="External"/><Relationship Id="rId5" Type="http://schemas.openxmlformats.org/officeDocument/2006/relationships/hyperlink" Target="https://www.digikey.com/product-detail/en/yageo/RC1206FR-0780K6L/311-80.6KFRCT-ND/732073" TargetMode="External"/><Relationship Id="rId6" Type="http://schemas.openxmlformats.org/officeDocument/2006/relationships/hyperlink" Target="https://www.digikey.com/product-detail/en/yageo/RC1206FR-0780K6L/311-80.6KFRCT-ND/732073" TargetMode="External"/><Relationship Id="rId7" Type="http://schemas.openxmlformats.org/officeDocument/2006/relationships/hyperlink" Target="https://www.digikey.com/product-detail/en/yageo/RC1206FR-0710KL/311-10.0KFRCT-ND/731430" TargetMode="External"/><Relationship Id="rId8" Type="http://schemas.openxmlformats.org/officeDocument/2006/relationships/hyperlink" Target="https://www.digikey.com/product-detail/en/yageo/RC1206FR-0720KL/311-20.0KFRCT-ND/731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7" workbookViewId="0">
      <selection activeCell="E40" sqref="E40"/>
    </sheetView>
  </sheetViews>
  <sheetFormatPr baseColWidth="10" defaultColWidth="11" defaultRowHeight="16" x14ac:dyDescent="0.2"/>
  <cols>
    <col min="3" max="3" width="16.33203125" customWidth="1"/>
    <col min="5" max="5" width="19.6640625" customWidth="1"/>
    <col min="6" max="6" width="21.83203125" customWidth="1"/>
    <col min="7" max="7" width="19.33203125" customWidth="1"/>
    <col min="9" max="9" width="27.5" customWidth="1"/>
    <col min="10" max="10" width="44.83203125" customWidth="1"/>
    <col min="11" max="11" width="21.1640625" customWidth="1"/>
    <col min="12" max="12" width="16.83203125" customWidth="1"/>
    <col min="13" max="13" width="11.83203125" customWidth="1"/>
  </cols>
  <sheetData>
    <row r="1" spans="1:14" ht="31" x14ac:dyDescent="0.35">
      <c r="H1" s="1" t="s">
        <v>0</v>
      </c>
    </row>
    <row r="3" spans="1:14" x14ac:dyDescent="0.2">
      <c r="H3" t="s">
        <v>1</v>
      </c>
    </row>
    <row r="5" spans="1:14" x14ac:dyDescent="0.2">
      <c r="H5" t="s">
        <v>2</v>
      </c>
    </row>
    <row r="8" spans="1:14" x14ac:dyDescent="0.2">
      <c r="C8" s="5"/>
      <c r="D8" s="5"/>
    </row>
    <row r="9" spans="1:14" ht="24" x14ac:dyDescent="0.3">
      <c r="C9" s="5"/>
      <c r="D9" s="5"/>
      <c r="H9" s="2" t="s">
        <v>24</v>
      </c>
    </row>
    <row r="10" spans="1:14" x14ac:dyDescent="0.2">
      <c r="C10" s="5"/>
      <c r="D10" s="5"/>
    </row>
    <row r="11" spans="1:14" x14ac:dyDescent="0.2">
      <c r="A11" s="5" t="s">
        <v>95</v>
      </c>
      <c r="B11" s="5" t="s">
        <v>95</v>
      </c>
      <c r="C11" s="5" t="s">
        <v>94</v>
      </c>
      <c r="D11" s="5" t="s">
        <v>94</v>
      </c>
      <c r="G11" t="s">
        <v>25</v>
      </c>
      <c r="H11" s="4" t="s">
        <v>26</v>
      </c>
      <c r="I11" s="4" t="s">
        <v>6</v>
      </c>
      <c r="J11" s="4" t="s">
        <v>7</v>
      </c>
      <c r="M11" s="4" t="s">
        <v>27</v>
      </c>
    </row>
    <row r="12" spans="1:14" s="7" customFormat="1" x14ac:dyDescent="0.2">
      <c r="A12" s="3" t="s">
        <v>3</v>
      </c>
      <c r="B12" s="3" t="s">
        <v>4</v>
      </c>
      <c r="C12" s="3" t="s">
        <v>3</v>
      </c>
      <c r="D12" s="3" t="s">
        <v>4</v>
      </c>
      <c r="E12" s="7" t="s">
        <v>5</v>
      </c>
      <c r="F12" s="7" t="s">
        <v>28</v>
      </c>
      <c r="G12" s="7" t="s">
        <v>29</v>
      </c>
      <c r="H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">
      <c r="A13" s="5">
        <v>9.5000000000000001E-2</v>
      </c>
      <c r="B13" s="5">
        <f>A13*H13</f>
        <v>0.28500000000000003</v>
      </c>
      <c r="C13" s="5">
        <v>5.3999999999999999E-2</v>
      </c>
      <c r="D13" s="5">
        <f>C13*H13</f>
        <v>0.16200000000000001</v>
      </c>
      <c r="F13" t="s">
        <v>34</v>
      </c>
      <c r="G13" s="6" t="s">
        <v>35</v>
      </c>
      <c r="H13">
        <v>3</v>
      </c>
      <c r="I13" s="8" t="s">
        <v>10</v>
      </c>
      <c r="J13" t="s">
        <v>36</v>
      </c>
      <c r="L13" s="6" t="s">
        <v>37</v>
      </c>
      <c r="M13">
        <v>302010165</v>
      </c>
      <c r="N13" t="s">
        <v>38</v>
      </c>
    </row>
    <row r="14" spans="1:14" ht="32" x14ac:dyDescent="0.2">
      <c r="A14" s="5">
        <v>1.3599999999999999E-2</v>
      </c>
      <c r="B14" s="5">
        <f t="shared" ref="B14:B17" si="0">A14*H14</f>
        <v>0.16319999999999998</v>
      </c>
      <c r="C14" s="5">
        <v>3.2399999999999998E-2</v>
      </c>
      <c r="D14" s="5">
        <f t="shared" ref="D14:D27" si="1">C14*H14</f>
        <v>0.38879999999999998</v>
      </c>
      <c r="F14" s="9" t="s">
        <v>39</v>
      </c>
      <c r="G14" s="6" t="s">
        <v>40</v>
      </c>
      <c r="H14">
        <v>12</v>
      </c>
      <c r="I14" s="8" t="s">
        <v>17</v>
      </c>
      <c r="J14" t="s">
        <v>41</v>
      </c>
      <c r="L14" s="6" t="s">
        <v>42</v>
      </c>
      <c r="N14" t="s">
        <v>43</v>
      </c>
    </row>
    <row r="15" spans="1:14" x14ac:dyDescent="0.2">
      <c r="A15" s="5">
        <v>3.3000000000000002E-2</v>
      </c>
      <c r="B15" s="5">
        <f t="shared" si="0"/>
        <v>0.13200000000000001</v>
      </c>
      <c r="C15" s="5">
        <v>3.2399999999999998E-2</v>
      </c>
      <c r="D15" s="5">
        <f t="shared" si="1"/>
        <v>0.12959999999999999</v>
      </c>
      <c r="F15" t="s">
        <v>44</v>
      </c>
      <c r="G15" s="6" t="s">
        <v>45</v>
      </c>
      <c r="H15">
        <v>4</v>
      </c>
      <c r="I15" s="8" t="s">
        <v>18</v>
      </c>
      <c r="J15" t="s">
        <v>46</v>
      </c>
      <c r="L15" s="6" t="s">
        <v>47</v>
      </c>
      <c r="N15" t="s">
        <v>43</v>
      </c>
    </row>
    <row r="16" spans="1:14" x14ac:dyDescent="0.2">
      <c r="A16" s="5">
        <v>3.3000000000000002E-2</v>
      </c>
      <c r="B16" s="5">
        <f t="shared" si="0"/>
        <v>3.3000000000000002E-2</v>
      </c>
      <c r="C16" s="5">
        <v>3.2399999999999998E-2</v>
      </c>
      <c r="D16" s="5">
        <f t="shared" si="1"/>
        <v>3.2399999999999998E-2</v>
      </c>
      <c r="F16" t="s">
        <v>19</v>
      </c>
      <c r="G16" s="6" t="s">
        <v>48</v>
      </c>
      <c r="H16">
        <v>1</v>
      </c>
      <c r="I16" s="8" t="s">
        <v>20</v>
      </c>
      <c r="J16" t="s">
        <v>49</v>
      </c>
      <c r="L16" s="6" t="s">
        <v>50</v>
      </c>
      <c r="M16" s="6"/>
      <c r="N16" t="s">
        <v>43</v>
      </c>
    </row>
    <row r="17" spans="1:14" x14ac:dyDescent="0.2">
      <c r="A17" s="5">
        <v>3.3000000000000002E-2</v>
      </c>
      <c r="B17" s="5">
        <f t="shared" si="0"/>
        <v>3.3000000000000002E-2</v>
      </c>
      <c r="C17" s="5">
        <v>3.2399999999999998E-2</v>
      </c>
      <c r="D17" s="5">
        <f t="shared" si="1"/>
        <v>3.2399999999999998E-2</v>
      </c>
      <c r="E17" s="8"/>
      <c r="F17" s="8" t="s">
        <v>21</v>
      </c>
      <c r="G17" s="6" t="s">
        <v>51</v>
      </c>
      <c r="H17">
        <v>1</v>
      </c>
      <c r="I17" s="8" t="s">
        <v>105</v>
      </c>
      <c r="J17" t="s">
        <v>52</v>
      </c>
      <c r="L17" s="6" t="s">
        <v>53</v>
      </c>
      <c r="N17" t="s">
        <v>43</v>
      </c>
    </row>
    <row r="18" spans="1:14" x14ac:dyDescent="0.2">
      <c r="A18" s="5">
        <v>3.3000000000000002E-2</v>
      </c>
      <c r="B18" s="5">
        <f>A18*H18</f>
        <v>3.3000000000000002E-2</v>
      </c>
      <c r="C18" s="5">
        <v>3.2399999999999998E-2</v>
      </c>
      <c r="D18" s="5">
        <f t="shared" si="1"/>
        <v>3.2399999999999998E-2</v>
      </c>
      <c r="E18" s="8"/>
      <c r="F18" s="8" t="s">
        <v>22</v>
      </c>
      <c r="G18" s="6" t="s">
        <v>54</v>
      </c>
      <c r="H18">
        <v>1</v>
      </c>
      <c r="I18" s="8" t="s">
        <v>106</v>
      </c>
      <c r="J18" t="s">
        <v>55</v>
      </c>
      <c r="L18" s="6" t="s">
        <v>56</v>
      </c>
      <c r="N18" t="s">
        <v>43</v>
      </c>
    </row>
    <row r="19" spans="1:14" x14ac:dyDescent="0.2">
      <c r="A19" s="5">
        <v>0.54</v>
      </c>
      <c r="B19" s="5">
        <f>A19*H19</f>
        <v>1.08</v>
      </c>
      <c r="C19" s="5">
        <v>0.216</v>
      </c>
      <c r="D19" s="5">
        <f t="shared" si="1"/>
        <v>0.432</v>
      </c>
      <c r="E19" s="8"/>
      <c r="F19" s="8" t="s">
        <v>57</v>
      </c>
      <c r="G19" s="6" t="s">
        <v>58</v>
      </c>
      <c r="H19">
        <v>2</v>
      </c>
      <c r="I19" s="8" t="s">
        <v>59</v>
      </c>
      <c r="J19" t="s">
        <v>60</v>
      </c>
      <c r="L19" s="6" t="s">
        <v>61</v>
      </c>
      <c r="N19" t="s">
        <v>62</v>
      </c>
    </row>
    <row r="20" spans="1:14" s="7" customFormat="1" x14ac:dyDescent="0.2">
      <c r="A20" s="3"/>
      <c r="B20" s="5"/>
      <c r="C20" s="3"/>
      <c r="D20" s="5"/>
      <c r="H20" s="7">
        <f>SUM(H12:H19)</f>
        <v>24</v>
      </c>
      <c r="J20" s="7" t="s">
        <v>63</v>
      </c>
    </row>
    <row r="21" spans="1:14" x14ac:dyDescent="0.2">
      <c r="A21" s="5"/>
      <c r="B21" s="5"/>
      <c r="C21" s="5"/>
      <c r="D21" s="5"/>
    </row>
    <row r="22" spans="1:14" x14ac:dyDescent="0.2">
      <c r="A22" s="5"/>
      <c r="B22" s="5"/>
      <c r="C22" s="5"/>
      <c r="D22" s="5"/>
      <c r="H22" s="7" t="s">
        <v>64</v>
      </c>
    </row>
    <row r="23" spans="1:14" x14ac:dyDescent="0.2">
      <c r="A23" s="5">
        <v>0.13500000000000001</v>
      </c>
      <c r="B23" s="5">
        <f t="shared" ref="B23:B27" si="2">A23*H23</f>
        <v>0.13500000000000001</v>
      </c>
      <c r="C23" s="5">
        <v>0.108</v>
      </c>
      <c r="D23" s="5">
        <f>C23*H23</f>
        <v>0.108</v>
      </c>
      <c r="E23" s="8" t="s">
        <v>101</v>
      </c>
      <c r="F23" t="s">
        <v>8</v>
      </c>
      <c r="G23" s="6" t="s">
        <v>65</v>
      </c>
      <c r="H23">
        <v>1</v>
      </c>
      <c r="I23" s="8" t="s">
        <v>9</v>
      </c>
      <c r="J23" t="s">
        <v>66</v>
      </c>
      <c r="L23" s="6" t="s">
        <v>67</v>
      </c>
      <c r="M23">
        <v>302030035</v>
      </c>
      <c r="N23" t="s">
        <v>38</v>
      </c>
    </row>
    <row r="24" spans="1:14" ht="32" x14ac:dyDescent="0.2">
      <c r="A24" s="5">
        <v>0.20799999999999999</v>
      </c>
      <c r="B24" s="5">
        <f t="shared" si="2"/>
        <v>2.496</v>
      </c>
      <c r="C24" s="5">
        <v>7.5600000000000001E-2</v>
      </c>
      <c r="D24" s="5">
        <f>C24*H24</f>
        <v>0.90720000000000001</v>
      </c>
      <c r="E24" s="14"/>
      <c r="F24" s="10" t="s">
        <v>68</v>
      </c>
      <c r="G24" s="6" t="s">
        <v>96</v>
      </c>
      <c r="H24">
        <v>12</v>
      </c>
      <c r="I24" s="8" t="s">
        <v>11</v>
      </c>
      <c r="J24" t="s">
        <v>12</v>
      </c>
      <c r="L24" s="6" t="s">
        <v>69</v>
      </c>
      <c r="N24" t="s">
        <v>70</v>
      </c>
    </row>
    <row r="25" spans="1:14" x14ac:dyDescent="0.2">
      <c r="A25" s="5">
        <v>0.74</v>
      </c>
      <c r="B25" s="5">
        <f t="shared" si="2"/>
        <v>1.48</v>
      </c>
      <c r="C25" s="5">
        <v>0.216</v>
      </c>
      <c r="D25" s="5">
        <f t="shared" si="1"/>
        <v>0.432</v>
      </c>
      <c r="E25" s="8"/>
      <c r="F25" s="8" t="s">
        <v>71</v>
      </c>
      <c r="G25" s="6" t="s">
        <v>72</v>
      </c>
      <c r="H25">
        <v>2</v>
      </c>
      <c r="I25" s="8" t="s">
        <v>107</v>
      </c>
      <c r="J25" t="s">
        <v>73</v>
      </c>
      <c r="L25" s="6" t="s">
        <v>74</v>
      </c>
      <c r="N25" t="s">
        <v>75</v>
      </c>
    </row>
    <row r="26" spans="1:14" x14ac:dyDescent="0.2">
      <c r="A26" s="5">
        <v>0.92</v>
      </c>
      <c r="B26" s="5">
        <f t="shared" si="2"/>
        <v>0.92</v>
      </c>
      <c r="C26" s="5">
        <v>0.432</v>
      </c>
      <c r="D26" s="5">
        <f t="shared" si="1"/>
        <v>0.432</v>
      </c>
      <c r="E26" s="8"/>
      <c r="F26" s="8" t="s">
        <v>23</v>
      </c>
      <c r="G26" s="6" t="s">
        <v>76</v>
      </c>
      <c r="H26">
        <v>1</v>
      </c>
      <c r="I26" s="8" t="s">
        <v>108</v>
      </c>
      <c r="J26" t="s">
        <v>77</v>
      </c>
      <c r="L26" s="6" t="s">
        <v>78</v>
      </c>
      <c r="N26" t="s">
        <v>79</v>
      </c>
    </row>
    <row r="27" spans="1:14" x14ac:dyDescent="0.2">
      <c r="A27" s="5">
        <v>0.89</v>
      </c>
      <c r="B27" s="5">
        <f t="shared" si="2"/>
        <v>1.78</v>
      </c>
      <c r="C27" s="5">
        <v>0.216</v>
      </c>
      <c r="D27" s="5">
        <f t="shared" si="1"/>
        <v>0.432</v>
      </c>
      <c r="F27" t="s">
        <v>14</v>
      </c>
      <c r="G27" s="6" t="s">
        <v>80</v>
      </c>
      <c r="H27">
        <v>2</v>
      </c>
      <c r="I27" s="8" t="s">
        <v>81</v>
      </c>
      <c r="J27" t="s">
        <v>82</v>
      </c>
      <c r="L27" s="6" t="s">
        <v>83</v>
      </c>
      <c r="N27" t="s">
        <v>84</v>
      </c>
    </row>
    <row r="28" spans="1:14" x14ac:dyDescent="0.2">
      <c r="A28" s="5" t="s">
        <v>85</v>
      </c>
      <c r="B28" s="5">
        <f>SUM(B13:B27)</f>
        <v>8.5701999999999998</v>
      </c>
      <c r="C28" s="5" t="s">
        <v>85</v>
      </c>
      <c r="D28" s="5">
        <f>SUM(D13:D27)</f>
        <v>3.5207999999999999</v>
      </c>
    </row>
    <row r="29" spans="1:14" s="7" customFormat="1" x14ac:dyDescent="0.2">
      <c r="A29" s="3" t="s">
        <v>86</v>
      </c>
      <c r="B29" s="3">
        <f>10*B28</f>
        <v>85.701999999999998</v>
      </c>
      <c r="C29" s="3" t="s">
        <v>86</v>
      </c>
      <c r="D29" s="3">
        <f>10*D28</f>
        <v>35.207999999999998</v>
      </c>
      <c r="J29" s="7" t="s">
        <v>87</v>
      </c>
    </row>
    <row r="30" spans="1:14" s="7" customFormat="1" x14ac:dyDescent="0.2">
      <c r="C30" s="3"/>
      <c r="D30" s="3"/>
      <c r="J30" s="7" t="s">
        <v>88</v>
      </c>
    </row>
    <row r="31" spans="1:14" x14ac:dyDescent="0.2">
      <c r="C31" s="5"/>
      <c r="D31" s="5"/>
    </row>
    <row r="32" spans="1:14" s="7" customFormat="1" x14ac:dyDescent="0.2">
      <c r="C32" s="3"/>
      <c r="D32" s="3"/>
      <c r="H32" s="7" t="s">
        <v>104</v>
      </c>
    </row>
    <row r="33" spans="3:12" x14ac:dyDescent="0.2">
      <c r="C33" s="5"/>
      <c r="D33" s="5"/>
      <c r="G33" t="s">
        <v>98</v>
      </c>
      <c r="H33">
        <v>1</v>
      </c>
      <c r="I33" t="s">
        <v>13</v>
      </c>
      <c r="J33" t="s">
        <v>89</v>
      </c>
    </row>
    <row r="34" spans="3:12" x14ac:dyDescent="0.2">
      <c r="C34" s="5"/>
      <c r="D34" s="5"/>
      <c r="G34" t="s">
        <v>98</v>
      </c>
      <c r="H34">
        <v>1</v>
      </c>
      <c r="I34" t="s">
        <v>15</v>
      </c>
      <c r="J34" t="s">
        <v>16</v>
      </c>
      <c r="L34" s="6"/>
    </row>
    <row r="35" spans="3:12" x14ac:dyDescent="0.2">
      <c r="C35" s="5"/>
      <c r="D35" s="5"/>
      <c r="G35" t="s">
        <v>99</v>
      </c>
      <c r="H35">
        <v>1</v>
      </c>
      <c r="I35" s="11" t="s">
        <v>90</v>
      </c>
      <c r="J35" t="s">
        <v>91</v>
      </c>
    </row>
    <row r="36" spans="3:12" x14ac:dyDescent="0.2">
      <c r="C36" s="5"/>
      <c r="D36" s="5"/>
      <c r="G36" t="s">
        <v>99</v>
      </c>
      <c r="H36">
        <v>1</v>
      </c>
      <c r="I36" s="11" t="s">
        <v>92</v>
      </c>
      <c r="J36" t="s">
        <v>93</v>
      </c>
      <c r="L36" s="6"/>
    </row>
    <row r="38" spans="3:12" x14ac:dyDescent="0.2">
      <c r="G38" t="s">
        <v>102</v>
      </c>
      <c r="I38" t="s">
        <v>97</v>
      </c>
    </row>
    <row r="39" spans="3:12" x14ac:dyDescent="0.2">
      <c r="C39" s="12"/>
      <c r="D39" s="12"/>
      <c r="G39" t="s">
        <v>100</v>
      </c>
      <c r="I39" t="s">
        <v>103</v>
      </c>
    </row>
    <row r="40" spans="3:12" x14ac:dyDescent="0.2">
      <c r="C40" s="13"/>
      <c r="G40" t="s">
        <v>109</v>
      </c>
      <c r="I40" t="s">
        <v>110</v>
      </c>
    </row>
  </sheetData>
  <hyperlinks>
    <hyperlink ref="L14" r:id="rId1"/>
    <hyperlink ref="L15" r:id="rId2"/>
    <hyperlink ref="L16" r:id="rId3"/>
    <hyperlink ref="L17" r:id="rId4"/>
    <hyperlink ref="L18" r:id="rId5"/>
    <hyperlink ref="G18" r:id="rId6"/>
    <hyperlink ref="G15" r:id="rId7"/>
    <hyperlink ref="G16" r:id="rId8"/>
    <hyperlink ref="G17" r:id="rId9"/>
    <hyperlink ref="G14" r:id="rId10"/>
    <hyperlink ref="L23" r:id="rId11"/>
    <hyperlink ref="G23" r:id="rId12"/>
    <hyperlink ref="L13" r:id="rId13"/>
    <hyperlink ref="G13" r:id="rId14"/>
    <hyperlink ref="L19" r:id="rId15"/>
    <hyperlink ref="G19" r:id="rId16"/>
    <hyperlink ref="L24" r:id="rId17"/>
    <hyperlink ref="L25" r:id="rId18"/>
    <hyperlink ref="G25" r:id="rId19"/>
    <hyperlink ref="L26" r:id="rId20"/>
    <hyperlink ref="G26" r:id="rId21"/>
    <hyperlink ref="L27" r:id="rId22"/>
    <hyperlink ref="G27" r:id="rId23"/>
    <hyperlink ref="G24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2017-10-24T02:10:22Z</dcterms:created>
  <dcterms:modified xsi:type="dcterms:W3CDTF">2017-12-02T10:05:41Z</dcterms:modified>
</cp:coreProperties>
</file>