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s" sheetId="1" r:id="rId4"/>
    <sheet state="visible" name="conexoes" sheetId="2" r:id="rId5"/>
    <sheet state="visible" name="tabela_final" sheetId="3" r:id="rId6"/>
    <sheet state="visible" name="nos_2" sheetId="4" r:id="rId7"/>
    <sheet state="visible" name="conexoes_2" sheetId="5" r:id="rId8"/>
    <sheet state="visible" name="tabela_final_2" sheetId="6" r:id="rId9"/>
  </sheets>
  <definedNames/>
  <calcPr/>
  <extLst>
    <ext uri="GoogleSheetsCustomDataVersion2">
      <go:sheetsCustomData xmlns:go="http://customooxmlschemas.google.com/" r:id="rId10" roundtripDataChecksum="glAMLdu3Rc1x4P9wZYzzWxnYpxIAPTywF9/PD/MU3ks="/>
    </ext>
  </extLst>
</workbook>
</file>

<file path=xl/sharedStrings.xml><?xml version="1.0" encoding="utf-8"?>
<sst xmlns="http://schemas.openxmlformats.org/spreadsheetml/2006/main" count="142" uniqueCount="52">
  <si>
    <t>no_id</t>
  </si>
  <si>
    <t>nome</t>
  </si>
  <si>
    <t>imagem</t>
  </si>
  <si>
    <t>descricao</t>
  </si>
  <si>
    <t>Jean Paul Prates</t>
  </si>
  <si>
    <t>https://s2-valor.glbimg.com/ykAbbwIzYS5Rsf_8Vn2CQJ5-RXg=/0x0:1153x845/984x0/smart/filters:strip_icc()/i.s3.glbimg.com/v1/AUTH_63b422c2caee4269b8b34177e8876b93/internal_photos/bs/2023/l/B/ZnbEcWTpmFnleuoM2NhQ/foto05pol-101-prates-a9.jpg</t>
  </si>
  <si>
    <t>Prates assumiu a empresa em janeiro de 2023, após o Presidente Lula decidir e o Ministro de Minas e Energia, Alexandre Silveira, encaminhar sua indicação à Petrobras.</t>
  </si>
  <si>
    <t>Luiz Inácio Lula da Silva</t>
  </si>
  <si>
    <t>https://cdn.britannica.com/75/97375-050-E8E15BDE/Luiz-Inacio-Lula-da-Silva.jpg</t>
  </si>
  <si>
    <t>Presidente do Brasil (2023-2027). Indicou Prates para a Presidência da Petrobras</t>
  </si>
  <si>
    <t>Clarice Coppetti</t>
  </si>
  <si>
    <t>https://petronoticias.com.br/wp-content/uploads/2023/08/claricecoppetti_dris_3.jpg</t>
  </si>
  <si>
    <t>Diretora de Relacionamento Institucional e Sustentabilidade da Petrobras, indicada por Prates</t>
  </si>
  <si>
    <t>Sergio Caetano Leite</t>
  </si>
  <si>
    <t>https://www.viex-americas.com/wp-content/uploads/2019/07/palestrante_sergio_leite.jpg</t>
  </si>
  <si>
    <t>Diretor Financeiro e de Relacionamento com Investidores da Petrobras, indicado por Prates</t>
  </si>
  <si>
    <t>William França da Silva</t>
  </si>
  <si>
    <t>https://worldrefiningassociation.com/wp-content/uploads/William-Franca-da-Silva.png</t>
  </si>
  <si>
    <t>Diretor de Refino e Gás Natural da Petrobras, indicado por Prates</t>
  </si>
  <si>
    <t>Fátima Bezerra (PT-RN)</t>
  </si>
  <si>
    <t>https://static.poder360.com.br/2018/10/Fa%CC%81tima-Bezerra-PT.jpg</t>
  </si>
  <si>
    <t>Governadora do Rio Grande do Norte. Prates era 1° Suplente da Ex- Senadora Fátima Bezerra</t>
  </si>
  <si>
    <t>Alexandre Silveira (PSD-MG)</t>
  </si>
  <si>
    <t>https://www.camara.leg.br/internet/deputado/bandep/141374.jpgmaior.jpg</t>
  </si>
  <si>
    <t>Ministro de Minas e Energia. Silveira foi o responsável por encaminhar ofício à Petrobras indicando Prates à Presidência da empresa</t>
  </si>
  <si>
    <t>CONEXAO_A</t>
  </si>
  <si>
    <t>CONEXAO_B</t>
  </si>
  <si>
    <t>id_conexao</t>
  </si>
  <si>
    <t>nome_souce</t>
  </si>
  <si>
    <t>imagem_source</t>
  </si>
  <si>
    <t>descricao_source</t>
  </si>
  <si>
    <t>nome_target</t>
  </si>
  <si>
    <t>imagem_target</t>
  </si>
  <si>
    <t>descricao_target</t>
  </si>
  <si>
    <t>Fernando Haddad (PT-SP)</t>
  </si>
  <si>
    <t>https://www.gov.br/fazenda/pt-br/composicao/ministro/fernando-haddad/@@images/image</t>
  </si>
  <si>
    <t>Ministro da Fazenda. Reuniu-se com Prates em 27 de fevereiro para debater a retomada ou não da cobrança de impostos federais sobre a gasolina e o álcool.</t>
  </si>
  <si>
    <t>Guido Rogério Macedo Silveira Filho</t>
  </si>
  <si>
    <t>https://www.legal500.com/gc-powerlist/wp-content/uploads/sites/4/2023/06/Guido-Rogerio-Macedo-Silveira-Filho.jpg</t>
  </si>
  <si>
    <t>Diretor Jurídico e de Relações Institucionais da Ipiranga e Presidente do Conselho de Administração do Sindicom. Participou de evento com Prates em novembro de 2020 que discutiu aprovação do PLS 384/2007.</t>
  </si>
  <si>
    <t>Edson Vismona</t>
  </si>
  <si>
    <t>https://encrypted-tbn0.gstatic.com/images?q=tbn:ANd9GcR55Mg3spheZ9lR6zEIJm2yVKkLHpxymEzl-BCZqS9SVKXJSjAIrLE424LM1TkbffkLZv4&amp;usqp=CAU</t>
  </si>
  <si>
    <t>Presidente-Executivo do Instituto Brasileiro de Ética Concorrencial (ETCO). Participou de evento com Prates em novembro de 2020 que discutiu aprovação do PLS 384/2007.</t>
  </si>
  <si>
    <t>João Henrique Grognet</t>
  </si>
  <si>
    <t>https://media.licdn.com/dms/image/D4E03AQH-7YpHx3Jg9A/profile-displayphoto-shrink_400_400/0/1676770639218?e=1701302400&amp;v=beta&amp;t=gFSr8w2rjgOE3G6_n1vud9KqnnEI7VeqMsVT2FQLEcU</t>
  </si>
  <si>
    <t>Procurador-Geral Adjunto de Gestão da Dívida Ativa da União e do FGTS. Participou de evento com Prates em novembro de 2020 que discutiu aprovação do PLS 384/2007.</t>
  </si>
  <si>
    <t>Arnaldo Jardim (Cidadania-SP)</t>
  </si>
  <si>
    <t>https://encrypted-tbn2.gstatic.com/images?q=tbn:ANd9GcSKErC9-K0MWDoGB_FCkL1x2N5W95T-E0lMD47vSIiPDY7HcntT</t>
  </si>
  <si>
    <t>Deputado Federal e Ex-Vice-Presidente da Frente Parlamentar de Recursos Naturais e Energia (FPRNE), que foi presidida por Prates.</t>
  </si>
  <si>
    <t>Cláudio Castro (PL-RJ)</t>
  </si>
  <si>
    <t>https://t3.gstatic.com/licensed-image?q=tbn:ANd9GcRYL99mgOLi52PCacUCoEV7ULnhjCRrIrg1Bn5UdrLeZWBlatVmQn-0tCpUumNVFeft</t>
  </si>
  <si>
    <t>Governador do Rio de Janeiro. Prates se reuniu com Cláudio Castro em 7 de fevereiro para tratar de “acordos e projetos entre a Companhia e o Governo Estadual”.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</si>
</sst>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color theme="1"/>
      <name val="Calibri"/>
      <scheme val="minor"/>
    </font>
    <font>
      <b/>
      <color theme="1"/>
      <name val="Calibri"/>
      <scheme val="minor"/>
    </font>
    <font>
      <u/>
      <color rgb="FF0563C1"/>
    </font>
    <font>
      <sz val="12.0"/>
      <color rgb="FF343541"/>
      <name val="Söhne"/>
    </font>
    <font>
      <u/>
      <color rgb="FF0000FF"/>
    </font>
    <font>
      <sz val="9.0"/>
      <color rgb="FF000000"/>
      <name val="&quot;Google Sans Mono&quot;"/>
    </font>
    <font>
      <u/>
      <sz val="9.0"/>
      <color rgb="FF000000"/>
      <name val="&quot;Google Sans Mono&quot;"/>
    </font>
    <font>
      <u/>
      <color rgb="FF0000FF"/>
    </font>
    <font>
      <sz val="11.0"/>
      <color rgb="FF1F1F1F"/>
      <name val="&quot;Google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5" numFmtId="0" xfId="0" applyAlignment="1" applyFont="1">
      <alignment readingOrder="0"/>
    </xf>
    <xf borderId="0" fillId="2" fontId="6" numFmtId="0" xfId="0" applyFill="1" applyFont="1"/>
    <xf borderId="0" fillId="2" fontId="7" numFmtId="0" xfId="0" applyFont="1"/>
    <xf borderId="0" fillId="2" fontId="6" numFmtId="0" xfId="0" applyFont="1"/>
    <xf borderId="0" fillId="0" fontId="8" numFmtId="0" xfId="0" applyAlignment="1" applyFont="1">
      <alignment readingOrder="0"/>
    </xf>
    <xf borderId="0" fillId="2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0" Type="http://customschemas.google.com/relationships/workbookmetadata" Target="metadata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2-valor.glbimg.com/ykAbbwIzYS5Rsf_8Vn2CQJ5-RXg=/0x0:1153x845/984x0/smart/filters:strip_icc()/i.s3.glbimg.com/v1/AUTH_63b422c2caee4269b8b34177e8876b93/internal_photos/bs/2023/l/B/ZnbEcWTpmFnleuoM2NhQ/foto05pol-101-prates-a9.jpg" TargetMode="External"/><Relationship Id="rId2" Type="http://schemas.openxmlformats.org/officeDocument/2006/relationships/hyperlink" Target="https://cdn.britannica.com/75/97375-050-E8E15BDE/Luiz-Inacio-Lula-da-Silva.jpg" TargetMode="External"/><Relationship Id="rId3" Type="http://schemas.openxmlformats.org/officeDocument/2006/relationships/hyperlink" Target="https://petronoticias.com.br/wp-content/uploads/2023/08/claricecoppetti_dris_3.jpg" TargetMode="External"/><Relationship Id="rId4" Type="http://schemas.openxmlformats.org/officeDocument/2006/relationships/hyperlink" Target="https://www.viex-americas.com/wp-content/uploads/2019/07/palestrante_sergio_leite.jpg" TargetMode="External"/><Relationship Id="rId5" Type="http://schemas.openxmlformats.org/officeDocument/2006/relationships/hyperlink" Target="https://worldrefiningassociation.com/wp-content/uploads/William-Franca-da-Silva.png" TargetMode="External"/><Relationship Id="rId6" Type="http://schemas.openxmlformats.org/officeDocument/2006/relationships/hyperlink" Target="https://static.poder360.com.br/2018/10/Fa%CC%81tima-Bezerra-PT.jpg" TargetMode="External"/><Relationship Id="rId7" Type="http://schemas.openxmlformats.org/officeDocument/2006/relationships/hyperlink" Target="https://www.camara.leg.br/internet/deputado/bandep/141374.jpgmaior.jpg" TargetMode="External"/><Relationship Id="rId8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hyperlink" Target="https://media.licdn.com/dms/image/D4E03AQH-7YpHx3Jg9A/profile-displayphoto-shrink_400_400/0/1676770639218?e=1701302400&amp;v=beta&amp;t=gFSr8w2rjgOE3G6_n1vud9KqnnEI7VeqMsVT2FQLEcU" TargetMode="External"/><Relationship Id="rId10" Type="http://schemas.openxmlformats.org/officeDocument/2006/relationships/hyperlink" Target="https://encrypted-tbn0.gstatic.com/images?q=tbn:ANd9GcR55Mg3spheZ9lR6zEIJm2yVKkLHpxymEzl-BCZqS9SVKXJSjAIrLE424LM1TkbffkLZv4&amp;usqp=CAU" TargetMode="External"/><Relationship Id="rId13" Type="http://schemas.openxmlformats.org/officeDocument/2006/relationships/hyperlink" Target="https://t3.gstatic.com/licensed-image?q=tbn:ANd9GcRYL99mgOLi52PCacUCoEV7ULnhjCRrIrg1Bn5UdrLeZWBlatVmQn-0tCpUumNVFeft" TargetMode="External"/><Relationship Id="rId12" Type="http://schemas.openxmlformats.org/officeDocument/2006/relationships/hyperlink" Target="https://encrypted-tbn2.gstatic.com/images?q=tbn:ANd9GcSKErC9-K0MWDoGB_FCkL1x2N5W95T-E0lMD47vSIiPDY7HcntT" TargetMode="External"/><Relationship Id="rId1" Type="http://schemas.openxmlformats.org/officeDocument/2006/relationships/hyperlink" Target="https://s2-valor.glbimg.com/ykAbbwIzYS5Rsf_8Vn2CQJ5-RXg=/0x0:1153x845/984x0/smart/filters:strip_icc()/i.s3.glbimg.com/v1/AUTH_63b422c2caee4269b8b34177e8876b93/internal_photos/bs/2023/l/B/ZnbEcWTpmFnleuoM2NhQ/foto05pol-101-prates-a9.jpg" TargetMode="External"/><Relationship Id="rId2" Type="http://schemas.openxmlformats.org/officeDocument/2006/relationships/hyperlink" Target="https://cdn.britannica.com/75/97375-050-E8E15BDE/Luiz-Inacio-Lula-da-Silva.jpg" TargetMode="External"/><Relationship Id="rId3" Type="http://schemas.openxmlformats.org/officeDocument/2006/relationships/hyperlink" Target="https://petronoticias.com.br/wp-content/uploads/2023/08/claricecoppetti_dris_3.jpg" TargetMode="External"/><Relationship Id="rId4" Type="http://schemas.openxmlformats.org/officeDocument/2006/relationships/hyperlink" Target="https://www.viex-americas.com/wp-content/uploads/2019/07/palestrante_sergio_leite.jpg" TargetMode="External"/><Relationship Id="rId9" Type="http://schemas.openxmlformats.org/officeDocument/2006/relationships/hyperlink" Target="https://www.legal500.com/gc-powerlist/wp-content/uploads/sites/4/2023/06/Guido-Rogerio-Macedo-Silveira-Filho.jpg" TargetMode="External"/><Relationship Id="rId14" Type="http://schemas.openxmlformats.org/officeDocument/2006/relationships/drawing" Target="../drawings/drawing4.xml"/><Relationship Id="rId5" Type="http://schemas.openxmlformats.org/officeDocument/2006/relationships/hyperlink" Target="https://worldrefiningassociation.com/wp-content/uploads/William-Franca-da-Silva.png" TargetMode="External"/><Relationship Id="rId6" Type="http://schemas.openxmlformats.org/officeDocument/2006/relationships/hyperlink" Target="https://static.poder360.com.br/2018/10/Fa%CC%81tima-Bezerra-PT.jpg" TargetMode="External"/><Relationship Id="rId7" Type="http://schemas.openxmlformats.org/officeDocument/2006/relationships/hyperlink" Target="https://www.camara.leg.br/internet/deputado/bandep/141374.jpgmaior.jpg" TargetMode="External"/><Relationship Id="rId8" Type="http://schemas.openxmlformats.org/officeDocument/2006/relationships/hyperlink" Target="https://www.gov.br/fazenda/pt-br/composicao/ministro/fernando-haddad/@@images/image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5.86"/>
    <col customWidth="1" min="3" max="3" width="57.0"/>
    <col customWidth="1" min="4" max="4" width="23.29"/>
  </cols>
  <sheetData>
    <row r="1">
      <c r="A1" s="1" t="s">
        <v>0</v>
      </c>
      <c r="B1" s="1" t="s">
        <v>1</v>
      </c>
      <c r="C1" s="2" t="s">
        <v>2</v>
      </c>
      <c r="D1" s="1" t="s">
        <v>3</v>
      </c>
    </row>
    <row r="2">
      <c r="A2" s="1">
        <v>1.0</v>
      </c>
      <c r="B2" s="3" t="s">
        <v>4</v>
      </c>
      <c r="C2" s="4" t="s">
        <v>5</v>
      </c>
      <c r="D2" s="5" t="s">
        <v>6</v>
      </c>
    </row>
    <row r="3">
      <c r="A3" s="1">
        <v>2.0</v>
      </c>
      <c r="B3" s="3" t="s">
        <v>7</v>
      </c>
      <c r="C3" s="4" t="s">
        <v>8</v>
      </c>
      <c r="D3" s="5" t="s">
        <v>9</v>
      </c>
    </row>
    <row r="4">
      <c r="A4" s="1">
        <v>3.0</v>
      </c>
      <c r="B4" s="3" t="s">
        <v>10</v>
      </c>
      <c r="C4" s="4" t="s">
        <v>11</v>
      </c>
      <c r="D4" s="5" t="s">
        <v>12</v>
      </c>
    </row>
    <row r="5">
      <c r="A5" s="1">
        <v>4.0</v>
      </c>
      <c r="B5" s="3" t="s">
        <v>13</v>
      </c>
      <c r="C5" s="4" t="s">
        <v>14</v>
      </c>
      <c r="D5" s="5" t="s">
        <v>15</v>
      </c>
    </row>
    <row r="6">
      <c r="A6" s="1">
        <v>5.0</v>
      </c>
      <c r="B6" s="3" t="s">
        <v>16</v>
      </c>
      <c r="C6" s="4" t="s">
        <v>17</v>
      </c>
      <c r="D6" s="5" t="s">
        <v>18</v>
      </c>
    </row>
    <row r="7">
      <c r="A7" s="1">
        <v>6.0</v>
      </c>
      <c r="B7" s="3" t="s">
        <v>19</v>
      </c>
      <c r="C7" s="4" t="s">
        <v>20</v>
      </c>
      <c r="D7" s="5" t="s">
        <v>21</v>
      </c>
    </row>
    <row r="8">
      <c r="A8" s="1">
        <v>7.0</v>
      </c>
      <c r="B8" s="3" t="s">
        <v>22</v>
      </c>
      <c r="C8" s="4" t="s">
        <v>23</v>
      </c>
      <c r="D8" s="5" t="s">
        <v>24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</hyperlinks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" t="s">
        <v>25</v>
      </c>
      <c r="B1" s="6" t="s">
        <v>26</v>
      </c>
    </row>
    <row r="2">
      <c r="A2" s="3" t="s">
        <v>4</v>
      </c>
      <c r="B2" s="3" t="s">
        <v>7</v>
      </c>
    </row>
    <row r="3">
      <c r="A3" s="3" t="s">
        <v>4</v>
      </c>
      <c r="B3" s="3" t="s">
        <v>10</v>
      </c>
    </row>
    <row r="4">
      <c r="A4" s="3" t="s">
        <v>4</v>
      </c>
      <c r="B4" s="3" t="s">
        <v>13</v>
      </c>
    </row>
    <row r="5">
      <c r="A5" s="3" t="s">
        <v>4</v>
      </c>
      <c r="B5" s="3" t="s">
        <v>16</v>
      </c>
    </row>
    <row r="6">
      <c r="A6" s="3" t="s">
        <v>4</v>
      </c>
      <c r="B6" s="3" t="s">
        <v>19</v>
      </c>
    </row>
    <row r="7">
      <c r="A7" s="3" t="s">
        <v>4</v>
      </c>
      <c r="B7" s="3" t="s">
        <v>22</v>
      </c>
    </row>
    <row r="8">
      <c r="A8" s="3" t="s">
        <v>7</v>
      </c>
      <c r="B8" s="3" t="s">
        <v>19</v>
      </c>
    </row>
    <row r="9">
      <c r="A9" s="3" t="s">
        <v>7</v>
      </c>
      <c r="B9" s="3" t="s">
        <v>22</v>
      </c>
    </row>
    <row r="10">
      <c r="A10" s="3" t="s">
        <v>22</v>
      </c>
      <c r="B10" s="3" t="s">
        <v>10</v>
      </c>
    </row>
    <row r="11">
      <c r="A11" s="3" t="s">
        <v>22</v>
      </c>
      <c r="B11" s="3" t="s">
        <v>13</v>
      </c>
    </row>
    <row r="12">
      <c r="A12" s="3" t="s">
        <v>22</v>
      </c>
      <c r="B12" s="3" t="s">
        <v>16</v>
      </c>
    </row>
    <row r="13">
      <c r="A13" s="1"/>
      <c r="B13" s="1"/>
    </row>
    <row r="14">
      <c r="A14" s="1"/>
      <c r="B14" s="1"/>
    </row>
    <row r="15">
      <c r="A15" s="1"/>
      <c r="B15" s="1"/>
    </row>
    <row r="16">
      <c r="A16" s="1"/>
      <c r="B16" s="1"/>
    </row>
    <row r="17">
      <c r="A17" s="1"/>
      <c r="B17" s="1"/>
    </row>
    <row r="18">
      <c r="A18" s="1"/>
      <c r="B18" s="1"/>
    </row>
    <row r="19">
      <c r="A19" s="1"/>
      <c r="B19" s="1"/>
    </row>
    <row r="20">
      <c r="A20" s="1"/>
      <c r="B20" s="1"/>
    </row>
    <row r="21">
      <c r="A21" s="1"/>
      <c r="B21" s="1"/>
    </row>
    <row r="22">
      <c r="A22" s="1"/>
      <c r="B22" s="1"/>
    </row>
    <row r="23">
      <c r="A23" s="1"/>
      <c r="B23" s="1"/>
    </row>
    <row r="24">
      <c r="A24" s="1"/>
      <c r="B24" s="1"/>
    </row>
    <row r="25">
      <c r="A25" s="1"/>
      <c r="B25" s="1"/>
    </row>
    <row r="26">
      <c r="A26" s="1"/>
      <c r="B26" s="1"/>
    </row>
    <row r="27">
      <c r="A27" s="1"/>
      <c r="B27" s="1"/>
    </row>
    <row r="28">
      <c r="A28" s="1"/>
      <c r="B28" s="1"/>
    </row>
    <row r="29">
      <c r="A29" s="1"/>
      <c r="B29" s="1"/>
    </row>
    <row r="30">
      <c r="A30" s="1"/>
      <c r="B30" s="1"/>
    </row>
    <row r="31">
      <c r="A31" s="1"/>
      <c r="B31" s="1"/>
    </row>
    <row r="32">
      <c r="A32" s="1"/>
      <c r="B32" s="1"/>
    </row>
    <row r="33">
      <c r="A33" s="1"/>
      <c r="B33" s="1"/>
    </row>
    <row r="34">
      <c r="A34" s="1"/>
      <c r="B34" s="1"/>
    </row>
    <row r="35">
      <c r="A35" s="1"/>
      <c r="B35" s="1"/>
    </row>
    <row r="36">
      <c r="A36" s="1"/>
      <c r="B36" s="1"/>
    </row>
    <row r="37">
      <c r="A37" s="1"/>
      <c r="B37" s="1"/>
    </row>
    <row r="38">
      <c r="A38" s="1"/>
      <c r="B38" s="1"/>
    </row>
    <row r="39">
      <c r="A39" s="1"/>
      <c r="B39" s="1"/>
    </row>
    <row r="40">
      <c r="A40" s="1"/>
      <c r="B40" s="1"/>
    </row>
    <row r="41">
      <c r="A41" s="1"/>
      <c r="B41" s="1"/>
    </row>
    <row r="42">
      <c r="A42" s="1"/>
      <c r="B42" s="1"/>
    </row>
    <row r="43">
      <c r="A43" s="1"/>
      <c r="B43" s="1"/>
    </row>
    <row r="44">
      <c r="A44" s="1"/>
      <c r="B44" s="1"/>
    </row>
    <row r="45">
      <c r="A45" s="1"/>
      <c r="B45" s="1"/>
    </row>
    <row r="46">
      <c r="A46" s="1"/>
      <c r="B46" s="1"/>
    </row>
    <row r="47">
      <c r="A47" s="1"/>
      <c r="B47" s="1"/>
    </row>
    <row r="48">
      <c r="A48" s="1"/>
      <c r="B48" s="1"/>
    </row>
    <row r="49">
      <c r="A49" s="1"/>
      <c r="B49" s="1"/>
    </row>
    <row r="50">
      <c r="A50" s="1"/>
      <c r="B50" s="1"/>
    </row>
    <row r="51">
      <c r="A51" s="1"/>
      <c r="B51" s="1"/>
    </row>
  </sheetData>
  <dataValidations>
    <dataValidation type="list" allowBlank="1" showErrorMessage="1" sqref="A13:B51">
      <formula1>nos!$B$2:$B$51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3.0"/>
    <col customWidth="1" min="2" max="2" width="27.14"/>
    <col customWidth="1" min="3" max="3" width="55.29"/>
    <col customWidth="1" min="4" max="4" width="29.57"/>
    <col customWidth="1" min="5" max="5" width="25.86"/>
    <col customWidth="1" min="6" max="6" width="80.86"/>
    <col customWidth="1" min="7" max="7" width="31.43"/>
  </cols>
  <sheetData>
    <row r="1">
      <c r="A1" s="2" t="s">
        <v>27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</row>
    <row r="2">
      <c r="A2" s="1">
        <v>1.0</v>
      </c>
      <c r="B2" s="3" t="str">
        <f>conexoes!A2</f>
        <v>Jean Paul Prates</v>
      </c>
      <c r="C2" s="7" t="str">
        <f>VLOOKUP(B2,nos!$B$2:$D$8,2,0)</f>
        <v>https://s2-valor.glbimg.com/ykAbbwIzYS5Rsf_8Vn2CQJ5-RXg=/0x0:1153x845/984x0/smart/filters:strip_icc()/i.s3.glbimg.com/v1/AUTH_63b422c2caee4269b8b34177e8876b93/internal_photos/bs/2023/l/B/ZnbEcWTpmFnleuoM2NhQ/foto05pol-101-prates-a9.jpg</v>
      </c>
      <c r="D2" s="8" t="str">
        <f>VLOOKUP(B2,nos!$B$2:$D$8,3,0)</f>
        <v>Prates assumiu a empresa em janeiro de 2023, após o Presidente Lula decidir e o Ministro de Minas e Energia, Alexandre Silveira, encaminhar sua indicação à Petrobras.</v>
      </c>
      <c r="E2" s="8" t="str">
        <f>conexoes!B2</f>
        <v>Luiz Inácio Lula da Silva</v>
      </c>
      <c r="F2" s="9" t="str">
        <f>VLOOKUP(E2,nos!B:C,2,0)</f>
        <v>https://cdn.britannica.com/75/97375-050-E8E15BDE/Luiz-Inacio-Lula-da-Silva.jpg</v>
      </c>
      <c r="G2" s="10" t="str">
        <f>VLOOKUP(E2,nos!B:D,3,0)</f>
        <v>Presidente do Brasil (2023-2027). Indicou Prates para a Presidência da Petrobras</v>
      </c>
    </row>
    <row r="3">
      <c r="A3" s="1">
        <v>2.0</v>
      </c>
      <c r="B3" s="3" t="str">
        <f>conexoes!A3</f>
        <v>Jean Paul Prates</v>
      </c>
      <c r="C3" s="7" t="str">
        <f>VLOOKUP(B3,nos!$B$2:$D$8,2,0)</f>
        <v>https://s2-valor.glbimg.com/ykAbbwIzYS5Rsf_8Vn2CQJ5-RXg=/0x0:1153x845/984x0/smart/filters:strip_icc()/i.s3.glbimg.com/v1/AUTH_63b422c2caee4269b8b34177e8876b93/internal_photos/bs/2023/l/B/ZnbEcWTpmFnleuoM2NhQ/foto05pol-101-prates-a9.jpg</v>
      </c>
      <c r="D3" s="8" t="str">
        <f>VLOOKUP(B3,nos!$B$2:$D$8,3,0)</f>
        <v>Prates assumiu a empresa em janeiro de 2023, após o Presidente Lula decidir e o Ministro de Minas e Energia, Alexandre Silveira, encaminhar sua indicação à Petrobras.</v>
      </c>
      <c r="E3" s="8" t="str">
        <f>conexoes!B3</f>
        <v>Clarice Coppetti</v>
      </c>
      <c r="F3" s="9" t="str">
        <f>VLOOKUP(E3,nos!B:C,2,0)</f>
        <v>https://petronoticias.com.br/wp-content/uploads/2023/08/claricecoppetti_dris_3.jpg</v>
      </c>
      <c r="G3" s="10" t="str">
        <f>VLOOKUP(E3,nos!B:D,3,0)</f>
        <v>Diretora de Relacionamento Institucional e Sustentabilidade da Petrobras, indicada por Prates</v>
      </c>
    </row>
    <row r="4">
      <c r="A4" s="1">
        <v>3.0</v>
      </c>
      <c r="B4" s="3" t="str">
        <f>conexoes!A4</f>
        <v>Jean Paul Prates</v>
      </c>
      <c r="C4" s="7" t="str">
        <f>VLOOKUP(B4,nos!$B$2:$D$8,2,0)</f>
        <v>https://s2-valor.glbimg.com/ykAbbwIzYS5Rsf_8Vn2CQJ5-RXg=/0x0:1153x845/984x0/smart/filters:strip_icc()/i.s3.glbimg.com/v1/AUTH_63b422c2caee4269b8b34177e8876b93/internal_photos/bs/2023/l/B/ZnbEcWTpmFnleuoM2NhQ/foto05pol-101-prates-a9.jpg</v>
      </c>
      <c r="D4" s="8" t="str">
        <f>VLOOKUP(B4,nos!$B$2:$D$8,3,0)</f>
        <v>Prates assumiu a empresa em janeiro de 2023, após o Presidente Lula decidir e o Ministro de Minas e Energia, Alexandre Silveira, encaminhar sua indicação à Petrobras.</v>
      </c>
      <c r="E4" s="8" t="str">
        <f>conexoes!B4</f>
        <v>Sergio Caetano Leite</v>
      </c>
      <c r="F4" s="9" t="str">
        <f>VLOOKUP(E4,nos!B:C,2,0)</f>
        <v>https://www.viex-americas.com/wp-content/uploads/2019/07/palestrante_sergio_leite.jpg</v>
      </c>
      <c r="G4" s="10" t="str">
        <f>VLOOKUP(E4,nos!B:D,3,0)</f>
        <v>Diretor Financeiro e de Relacionamento com Investidores da Petrobras, indicado por Prates</v>
      </c>
    </row>
    <row r="5">
      <c r="A5" s="1">
        <v>4.0</v>
      </c>
      <c r="B5" s="3" t="str">
        <f>conexoes!A5</f>
        <v>Jean Paul Prates</v>
      </c>
      <c r="C5" s="7" t="str">
        <f>VLOOKUP(B5,nos!$B$2:$D$8,2,0)</f>
        <v>https://s2-valor.glbimg.com/ykAbbwIzYS5Rsf_8Vn2CQJ5-RXg=/0x0:1153x845/984x0/smart/filters:strip_icc()/i.s3.glbimg.com/v1/AUTH_63b422c2caee4269b8b34177e8876b93/internal_photos/bs/2023/l/B/ZnbEcWTpmFnleuoM2NhQ/foto05pol-101-prates-a9.jpg</v>
      </c>
      <c r="D5" s="8" t="str">
        <f>VLOOKUP(B5,nos!$B$2:$D$8,3,0)</f>
        <v>Prates assumiu a empresa em janeiro de 2023, após o Presidente Lula decidir e o Ministro de Minas e Energia, Alexandre Silveira, encaminhar sua indicação à Petrobras.</v>
      </c>
      <c r="E5" s="8" t="str">
        <f>conexoes!B5</f>
        <v>William França da Silva</v>
      </c>
      <c r="F5" s="9" t="str">
        <f>VLOOKUP(E5,nos!B:C,2,0)</f>
        <v>https://worldrefiningassociation.com/wp-content/uploads/William-Franca-da-Silva.png</v>
      </c>
      <c r="G5" s="10" t="str">
        <f>VLOOKUP(E5,nos!B:D,3,0)</f>
        <v>Diretor de Refino e Gás Natural da Petrobras, indicado por Prates</v>
      </c>
    </row>
    <row r="6">
      <c r="A6" s="1">
        <v>5.0</v>
      </c>
      <c r="B6" s="3" t="str">
        <f>conexoes!A6</f>
        <v>Jean Paul Prates</v>
      </c>
      <c r="C6" s="7" t="str">
        <f>VLOOKUP(B6,nos!$B$2:$D$8,2,0)</f>
        <v>https://s2-valor.glbimg.com/ykAbbwIzYS5Rsf_8Vn2CQJ5-RXg=/0x0:1153x845/984x0/smart/filters:strip_icc()/i.s3.glbimg.com/v1/AUTH_63b422c2caee4269b8b34177e8876b93/internal_photos/bs/2023/l/B/ZnbEcWTpmFnleuoM2NhQ/foto05pol-101-prates-a9.jpg</v>
      </c>
      <c r="D6" s="8" t="str">
        <f>VLOOKUP(B6,nos!$B$2:$D$8,3,0)</f>
        <v>Prates assumiu a empresa em janeiro de 2023, após o Presidente Lula decidir e o Ministro de Minas e Energia, Alexandre Silveira, encaminhar sua indicação à Petrobras.</v>
      </c>
      <c r="E6" s="8" t="str">
        <f>conexoes!B6</f>
        <v>Fátima Bezerra (PT-RN)</v>
      </c>
      <c r="F6" s="9" t="str">
        <f>VLOOKUP(E6,nos!B:C,2,0)</f>
        <v>https://static.poder360.com.br/2018/10/Fa%CC%81tima-Bezerra-PT.jpg</v>
      </c>
      <c r="G6" s="10" t="str">
        <f>VLOOKUP(E6,nos!B:D,3,0)</f>
        <v>Governadora do Rio Grande do Norte. Prates era 1° Suplente da Ex- Senadora Fátima Bezerra</v>
      </c>
    </row>
    <row r="7">
      <c r="A7" s="1">
        <v>6.0</v>
      </c>
      <c r="B7" s="3" t="str">
        <f>conexoes!A7</f>
        <v>Jean Paul Prates</v>
      </c>
      <c r="C7" s="7" t="str">
        <f>VLOOKUP(B7,nos!$B$2:$D$8,2,0)</f>
        <v>https://s2-valor.glbimg.com/ykAbbwIzYS5Rsf_8Vn2CQJ5-RXg=/0x0:1153x845/984x0/smart/filters:strip_icc()/i.s3.glbimg.com/v1/AUTH_63b422c2caee4269b8b34177e8876b93/internal_photos/bs/2023/l/B/ZnbEcWTpmFnleuoM2NhQ/foto05pol-101-prates-a9.jpg</v>
      </c>
      <c r="D7" s="8" t="str">
        <f>VLOOKUP(B7,nos!$B$2:$D$8,3,0)</f>
        <v>Prates assumiu a empresa em janeiro de 2023, após o Presidente Lula decidir e o Ministro de Minas e Energia, Alexandre Silveira, encaminhar sua indicação à Petrobras.</v>
      </c>
      <c r="E7" s="8" t="str">
        <f>conexoes!B7</f>
        <v>Alexandre Silveira (PSD-MG)</v>
      </c>
      <c r="F7" s="9" t="str">
        <f>VLOOKUP(E7,nos!B:C,2,0)</f>
        <v>https://www.camara.leg.br/internet/deputado/bandep/141374.jpgmaior.jpg</v>
      </c>
      <c r="G7" s="10" t="str">
        <f>VLOOKUP(E7,nos!B:D,3,0)</f>
        <v>Ministro de Minas e Energia. Silveira foi o responsável por encaminhar ofício à Petrobras indicando Prates à Presidência da empresa</v>
      </c>
    </row>
    <row r="8">
      <c r="A8" s="1">
        <v>7.0</v>
      </c>
      <c r="B8" s="3" t="str">
        <f>conexoes!A8</f>
        <v>Luiz Inácio Lula da Silva</v>
      </c>
      <c r="C8" s="7" t="str">
        <f>VLOOKUP(B8,nos!$B$2:$D$8,2,0)</f>
        <v>https://cdn.britannica.com/75/97375-050-E8E15BDE/Luiz-Inacio-Lula-da-Silva.jpg</v>
      </c>
      <c r="D8" s="8" t="str">
        <f>VLOOKUP(B8,nos!$B$2:$D$8,3,0)</f>
        <v>Presidente do Brasil (2023-2027). Indicou Prates para a Presidência da Petrobras</v>
      </c>
      <c r="E8" s="8" t="str">
        <f>conexoes!B8</f>
        <v>Fátima Bezerra (PT-RN)</v>
      </c>
      <c r="F8" s="9" t="str">
        <f>VLOOKUP(E8,nos!B:C,2,0)</f>
        <v>https://static.poder360.com.br/2018/10/Fa%CC%81tima-Bezerra-PT.jpg</v>
      </c>
      <c r="G8" s="10" t="str">
        <f>VLOOKUP(E8,nos!B:D,3,0)</f>
        <v>Governadora do Rio Grande do Norte. Prates era 1° Suplente da Ex- Senadora Fátima Bezerra</v>
      </c>
    </row>
    <row r="9">
      <c r="A9" s="1">
        <v>8.0</v>
      </c>
      <c r="B9" s="3" t="str">
        <f>conexoes!A9</f>
        <v>Luiz Inácio Lula da Silva</v>
      </c>
      <c r="C9" s="7" t="str">
        <f>VLOOKUP(B9,nos!$B$2:$D$8,2,0)</f>
        <v>https://cdn.britannica.com/75/97375-050-E8E15BDE/Luiz-Inacio-Lula-da-Silva.jpg</v>
      </c>
      <c r="D9" s="8" t="str">
        <f>VLOOKUP(B9,nos!$B$2:$D$8,3,0)</f>
        <v>Presidente do Brasil (2023-2027). Indicou Prates para a Presidência da Petrobras</v>
      </c>
      <c r="E9" s="8" t="str">
        <f>conexoes!B9</f>
        <v>Alexandre Silveira (PSD-MG)</v>
      </c>
      <c r="F9" s="9" t="str">
        <f>VLOOKUP(E9,nos!B:C,2,0)</f>
        <v>https://www.camara.leg.br/internet/deputado/bandep/141374.jpgmaior.jpg</v>
      </c>
      <c r="G9" s="10" t="str">
        <f>VLOOKUP(E9,nos!B:D,3,0)</f>
        <v>Ministro de Minas e Energia. Silveira foi o responsável por encaminhar ofício à Petrobras indicando Prates à Presidência da empresa</v>
      </c>
    </row>
    <row r="10">
      <c r="A10" s="1">
        <v>9.0</v>
      </c>
      <c r="B10" s="3" t="str">
        <f>conexoes!A10</f>
        <v>Alexandre Silveira (PSD-MG)</v>
      </c>
      <c r="C10" s="7" t="str">
        <f>VLOOKUP(B10,nos!$B$2:$D$8,2,0)</f>
        <v>https://www.camara.leg.br/internet/deputado/bandep/141374.jpgmaior.jpg</v>
      </c>
      <c r="D10" s="8" t="str">
        <f>VLOOKUP(B10,nos!$B$2:$D$8,3,0)</f>
        <v>Ministro de Minas e Energia. Silveira foi o responsável por encaminhar ofício à Petrobras indicando Prates à Presidência da empresa</v>
      </c>
      <c r="E10" s="8" t="str">
        <f>conexoes!B10</f>
        <v>Clarice Coppetti</v>
      </c>
      <c r="F10" s="9" t="str">
        <f>VLOOKUP(E10,nos!B:C,2,0)</f>
        <v>https://petronoticias.com.br/wp-content/uploads/2023/08/claricecoppetti_dris_3.jpg</v>
      </c>
      <c r="G10" s="10" t="str">
        <f>VLOOKUP(E10,nos!B:D,3,0)</f>
        <v>Diretora de Relacionamento Institucional e Sustentabilidade da Petrobras, indicada por Prates</v>
      </c>
    </row>
    <row r="11">
      <c r="A11" s="1">
        <v>10.0</v>
      </c>
      <c r="B11" s="3" t="str">
        <f>conexoes!A11</f>
        <v>Alexandre Silveira (PSD-MG)</v>
      </c>
      <c r="C11" s="7" t="str">
        <f>VLOOKUP(B11,nos!$B$2:$D$8,2,0)</f>
        <v>https://www.camara.leg.br/internet/deputado/bandep/141374.jpgmaior.jpg</v>
      </c>
      <c r="D11" s="8" t="str">
        <f>VLOOKUP(B11,nos!$B$2:$D$8,3,0)</f>
        <v>Ministro de Minas e Energia. Silveira foi o responsável por encaminhar ofício à Petrobras indicando Prates à Presidência da empresa</v>
      </c>
      <c r="E11" s="8" t="str">
        <f>conexoes!B11</f>
        <v>Sergio Caetano Leite</v>
      </c>
      <c r="F11" s="9" t="str">
        <f>VLOOKUP(E11,nos!B:C,2,0)</f>
        <v>https://www.viex-americas.com/wp-content/uploads/2019/07/palestrante_sergio_leite.jpg</v>
      </c>
      <c r="G11" s="10" t="str">
        <f>VLOOKUP(E11,nos!B:D,3,0)</f>
        <v>Diretor Financeiro e de Relacionamento com Investidores da Petrobras, indicado por Prates</v>
      </c>
    </row>
    <row r="12">
      <c r="A12" s="1">
        <v>11.0</v>
      </c>
      <c r="B12" s="3" t="str">
        <f>conexoes!A12</f>
        <v>Alexandre Silveira (PSD-MG)</v>
      </c>
      <c r="C12" s="7" t="str">
        <f>VLOOKUP(B12,nos!$B$2:$D$8,2,0)</f>
        <v>https://www.camara.leg.br/internet/deputado/bandep/141374.jpgmaior.jpg</v>
      </c>
      <c r="D12" s="8" t="str">
        <f>VLOOKUP(B12,nos!$B$2:$D$8,3,0)</f>
        <v>Ministro de Minas e Energia. Silveira foi o responsável por encaminhar ofício à Petrobras indicando Prates à Presidência da empresa</v>
      </c>
      <c r="E12" s="8" t="str">
        <f>conexoes!B12</f>
        <v>William França da Silva</v>
      </c>
      <c r="F12" s="9" t="str">
        <f>VLOOKUP(E12,nos!B:C,2,0)</f>
        <v>https://worldrefiningassociation.com/wp-content/uploads/William-Franca-da-Silva.png</v>
      </c>
      <c r="G12" s="10" t="str">
        <f>VLOOKUP(E12,nos!B:D,3,0)</f>
        <v>Diretor de Refino e Gás Natural da Petrobras, indicado por Prates</v>
      </c>
    </row>
    <row r="13">
      <c r="A13" s="1">
        <v>12.0</v>
      </c>
      <c r="B13" s="3" t="str">
        <f>conexoes!A13</f>
        <v/>
      </c>
      <c r="C13" s="1" t="str">
        <f>VLOOKUP(B13,nos!$B$2:$D$8,2,0)</f>
        <v>#N/A</v>
      </c>
      <c r="D13" s="8" t="str">
        <f>VLOOKUP(B13,nos!$B$2:$D$8,3,0)</f>
        <v>#N/A</v>
      </c>
      <c r="E13" s="8" t="str">
        <f>conexoes!B13</f>
        <v/>
      </c>
      <c r="F13" s="8" t="str">
        <f>VLOOKUP(E13,nos!B:C,2,0)</f>
        <v>#N/A</v>
      </c>
      <c r="G13" s="10" t="str">
        <f>VLOOKUP(E13,nos!B:D,3,0)</f>
        <v>#N/A</v>
      </c>
    </row>
    <row r="14">
      <c r="A14" s="1">
        <v>13.0</v>
      </c>
      <c r="B14" s="3" t="str">
        <f>conexoes!A14</f>
        <v/>
      </c>
      <c r="C14" s="1" t="str">
        <f>VLOOKUP(B14,nos!$B$2:$D$8,2,0)</f>
        <v>#N/A</v>
      </c>
      <c r="D14" s="8" t="str">
        <f>VLOOKUP(B14,nos!$B$2:$D$8,3,0)</f>
        <v>#N/A</v>
      </c>
      <c r="E14" s="8" t="str">
        <f>conexoes!B14</f>
        <v/>
      </c>
      <c r="F14" s="8" t="str">
        <f>VLOOKUP(E14,nos!B:C,2,0)</f>
        <v>#N/A</v>
      </c>
      <c r="G14" s="10" t="str">
        <f>VLOOKUP(E14,nos!B:D,3,0)</f>
        <v>#N/A</v>
      </c>
    </row>
    <row r="15">
      <c r="A15" s="1">
        <v>14.0</v>
      </c>
      <c r="B15" s="3" t="str">
        <f>conexoes!A15</f>
        <v/>
      </c>
      <c r="C15" s="1" t="str">
        <f>VLOOKUP(B15,nos!$B$2:$D$8,2,0)</f>
        <v>#N/A</v>
      </c>
      <c r="D15" s="8" t="str">
        <f>VLOOKUP(B15,nos!$B$2:$D$8,3,0)</f>
        <v>#N/A</v>
      </c>
      <c r="E15" s="8" t="str">
        <f>conexoes!B15</f>
        <v/>
      </c>
      <c r="F15" s="8" t="str">
        <f>VLOOKUP(E15,nos!B:C,2,0)</f>
        <v>#N/A</v>
      </c>
      <c r="G15" s="10" t="str">
        <f>VLOOKUP(E15,nos!B:D,3,0)</f>
        <v>#N/A</v>
      </c>
    </row>
    <row r="16">
      <c r="A16" s="1">
        <v>15.0</v>
      </c>
      <c r="B16" s="3" t="str">
        <f>conexoes!A16</f>
        <v/>
      </c>
      <c r="C16" s="1" t="str">
        <f>VLOOKUP(B16,nos!$B$2:$D$8,2,0)</f>
        <v>#N/A</v>
      </c>
      <c r="D16" s="8" t="str">
        <f>VLOOKUP(B16,nos!$B$2:$D$8,3,0)</f>
        <v>#N/A</v>
      </c>
      <c r="E16" s="8" t="str">
        <f>conexoes!B16</f>
        <v/>
      </c>
      <c r="F16" s="8" t="str">
        <f>VLOOKUP(E16,nos!B:C,2,0)</f>
        <v>#N/A</v>
      </c>
      <c r="G16" s="10" t="str">
        <f>VLOOKUP(E16,nos!B:D,3,0)</f>
        <v>#N/A</v>
      </c>
    </row>
    <row r="17">
      <c r="A17" s="1">
        <v>16.0</v>
      </c>
      <c r="B17" s="3" t="str">
        <f>conexoes!A17</f>
        <v/>
      </c>
      <c r="C17" s="1" t="str">
        <f>VLOOKUP(B17,nos!$B$2:$D$8,2,0)</f>
        <v>#N/A</v>
      </c>
      <c r="D17" s="8" t="str">
        <f>VLOOKUP(B17,nos!$B$2:$D$8,3,0)</f>
        <v>#N/A</v>
      </c>
      <c r="E17" s="8" t="str">
        <f>conexoes!B17</f>
        <v/>
      </c>
      <c r="F17" s="8" t="str">
        <f>VLOOKUP(E17,nos!B:C,2,0)</f>
        <v>#N/A</v>
      </c>
      <c r="G17" s="10" t="str">
        <f>VLOOKUP(E17,nos!B:D,3,0)</f>
        <v>#N/A</v>
      </c>
    </row>
    <row r="18">
      <c r="A18" s="1">
        <v>17.0</v>
      </c>
      <c r="B18" s="3" t="str">
        <f>conexoes!A18</f>
        <v/>
      </c>
      <c r="C18" s="1" t="str">
        <f>VLOOKUP(B18,nos!$B$2:$D$8,2,0)</f>
        <v>#N/A</v>
      </c>
      <c r="D18" s="8" t="str">
        <f>VLOOKUP(B18,nos!$B$2:$D$8,3,0)</f>
        <v>#N/A</v>
      </c>
      <c r="E18" s="8" t="str">
        <f>conexoes!B18</f>
        <v/>
      </c>
      <c r="F18" s="8" t="str">
        <f>VLOOKUP(E18,nos!B:C,2,0)</f>
        <v>#N/A</v>
      </c>
      <c r="G18" s="10" t="str">
        <f>VLOOKUP(E18,nos!B:D,3,0)</f>
        <v>#N/A</v>
      </c>
    </row>
    <row r="19">
      <c r="A19" s="1">
        <v>18.0</v>
      </c>
      <c r="B19" s="3" t="str">
        <f>conexoes!A19</f>
        <v/>
      </c>
      <c r="C19" s="1" t="str">
        <f>VLOOKUP(B19,nos!$B$2:$D$8,2,0)</f>
        <v>#N/A</v>
      </c>
      <c r="D19" s="8" t="str">
        <f>VLOOKUP(B19,nos!$B$2:$D$8,3,0)</f>
        <v>#N/A</v>
      </c>
      <c r="E19" s="8" t="str">
        <f>conexoes!B19</f>
        <v/>
      </c>
      <c r="F19" s="8" t="str">
        <f>VLOOKUP(E19,nos!B:C,2,0)</f>
        <v>#N/A</v>
      </c>
      <c r="G19" s="10" t="str">
        <f>VLOOKUP(E19,nos!B:D,3,0)</f>
        <v>#N/A</v>
      </c>
    </row>
    <row r="20">
      <c r="A20" s="1">
        <v>19.0</v>
      </c>
      <c r="B20" s="3" t="str">
        <f>conexoes!A20</f>
        <v/>
      </c>
      <c r="C20" s="1" t="str">
        <f>VLOOKUP(B20,nos!$B$2:$D$8,2,0)</f>
        <v>#N/A</v>
      </c>
      <c r="D20" s="8" t="str">
        <f>VLOOKUP(B20,nos!$B$2:$D$8,3,0)</f>
        <v>#N/A</v>
      </c>
      <c r="E20" s="8" t="str">
        <f>conexoes!B20</f>
        <v/>
      </c>
      <c r="F20" s="8" t="str">
        <f>VLOOKUP(E20,nos!B:C,2,0)</f>
        <v>#N/A</v>
      </c>
      <c r="G20" s="10" t="str">
        <f>VLOOKUP(E20,nos!B:D,3,0)</f>
        <v>#N/A</v>
      </c>
    </row>
    <row r="21">
      <c r="A21" s="1">
        <v>20.0</v>
      </c>
      <c r="B21" s="3" t="str">
        <f>conexoes!A21</f>
        <v/>
      </c>
      <c r="C21" s="1" t="str">
        <f>VLOOKUP(B21,nos!$B$2:$D$8,2,0)</f>
        <v>#N/A</v>
      </c>
      <c r="D21" s="8" t="str">
        <f>VLOOKUP(B21,nos!$B$2:$D$8,3,0)</f>
        <v>#N/A</v>
      </c>
      <c r="E21" s="8" t="str">
        <f>conexoes!B21</f>
        <v/>
      </c>
      <c r="F21" s="8" t="str">
        <f>VLOOKUP(E21,nos!B:C,2,0)</f>
        <v>#N/A</v>
      </c>
      <c r="G21" s="10" t="str">
        <f>VLOOKUP(E21,nos!B:D,3,0)</f>
        <v>#N/A</v>
      </c>
    </row>
    <row r="22">
      <c r="A22" s="1">
        <v>21.0</v>
      </c>
      <c r="B22" s="3" t="str">
        <f>conexoes!A22</f>
        <v/>
      </c>
      <c r="C22" s="1" t="str">
        <f>VLOOKUP(B22,nos!$B$2:$D$8,2,0)</f>
        <v>#N/A</v>
      </c>
      <c r="D22" s="8" t="str">
        <f>VLOOKUP(B22,nos!$B$2:$D$8,3,0)</f>
        <v>#N/A</v>
      </c>
      <c r="E22" s="8" t="str">
        <f>conexoes!B22</f>
        <v/>
      </c>
      <c r="F22" s="8" t="str">
        <f>VLOOKUP(E22,nos!B:C,2,0)</f>
        <v>#N/A</v>
      </c>
      <c r="G22" s="10" t="str">
        <f>VLOOKUP(E22,nos!B:D,3,0)</f>
        <v>#N/A</v>
      </c>
    </row>
    <row r="23">
      <c r="A23" s="1">
        <v>22.0</v>
      </c>
      <c r="B23" s="3" t="str">
        <f>conexoes!A23</f>
        <v/>
      </c>
      <c r="C23" s="1" t="str">
        <f>VLOOKUP(B23,nos!$B$2:$D$8,2,0)</f>
        <v>#N/A</v>
      </c>
      <c r="D23" s="8" t="str">
        <f>VLOOKUP(B23,nos!$B$2:$D$8,3,0)</f>
        <v>#N/A</v>
      </c>
      <c r="E23" s="8" t="str">
        <f>conexoes!B23</f>
        <v/>
      </c>
      <c r="F23" s="8" t="str">
        <f>VLOOKUP(E23,nos!B:C,2,0)</f>
        <v>#N/A</v>
      </c>
      <c r="G23" s="10" t="str">
        <f>VLOOKUP(E23,nos!B:D,3,0)</f>
        <v>#N/A</v>
      </c>
    </row>
    <row r="24">
      <c r="A24" s="1">
        <v>23.0</v>
      </c>
      <c r="B24" s="3" t="str">
        <f>conexoes!A24</f>
        <v/>
      </c>
      <c r="C24" s="1" t="str">
        <f>VLOOKUP(B24,nos!$B$2:$D$8,2,0)</f>
        <v>#N/A</v>
      </c>
      <c r="D24" s="8" t="str">
        <f>VLOOKUP(B24,nos!$B$2:$D$8,3,0)</f>
        <v>#N/A</v>
      </c>
      <c r="E24" s="8" t="str">
        <f>conexoes!B24</f>
        <v/>
      </c>
      <c r="F24" s="8" t="str">
        <f>VLOOKUP(E24,nos!B:C,2,0)</f>
        <v>#N/A</v>
      </c>
      <c r="G24" s="10" t="str">
        <f>VLOOKUP(E24,nos!B:D,3,0)</f>
        <v>#N/A</v>
      </c>
    </row>
    <row r="25">
      <c r="A25" s="1">
        <v>24.0</v>
      </c>
      <c r="B25" s="3" t="str">
        <f>conexoes!A25</f>
        <v/>
      </c>
      <c r="C25" s="1" t="str">
        <f>VLOOKUP(B25,nos!$B$2:$D$8,2,0)</f>
        <v>#N/A</v>
      </c>
      <c r="D25" s="8" t="str">
        <f>VLOOKUP(B25,nos!$B$2:$D$8,3,0)</f>
        <v>#N/A</v>
      </c>
      <c r="E25" s="8" t="str">
        <f>conexoes!B25</f>
        <v/>
      </c>
      <c r="F25" s="8" t="str">
        <f>VLOOKUP(E25,nos!B:C,2,0)</f>
        <v>#N/A</v>
      </c>
      <c r="G25" s="10" t="str">
        <f>VLOOKUP(E25,nos!B:D,3,0)</f>
        <v>#N/A</v>
      </c>
    </row>
    <row r="26">
      <c r="A26" s="1">
        <v>25.0</v>
      </c>
      <c r="B26" s="3" t="str">
        <f>conexoes!A26</f>
        <v/>
      </c>
      <c r="C26" s="1" t="str">
        <f>VLOOKUP(B26,nos!$B$2:$D$8,2,0)</f>
        <v>#N/A</v>
      </c>
      <c r="D26" s="8" t="str">
        <f>VLOOKUP(B26,nos!$B$2:$D$8,3,0)</f>
        <v>#N/A</v>
      </c>
      <c r="E26" s="8" t="str">
        <f>conexoes!B26</f>
        <v/>
      </c>
      <c r="F26" s="8" t="str">
        <f>VLOOKUP(E26,nos!B:C,2,0)</f>
        <v>#N/A</v>
      </c>
      <c r="G26" s="10" t="str">
        <f>VLOOKUP(E26,nos!B:D,3,0)</f>
        <v>#N/A</v>
      </c>
    </row>
    <row r="27">
      <c r="A27" s="1">
        <v>26.0</v>
      </c>
      <c r="B27" s="3" t="str">
        <f>conexoes!A27</f>
        <v/>
      </c>
      <c r="C27" s="1" t="str">
        <f>VLOOKUP(B27,nos!$B$2:$D$8,2,0)</f>
        <v>#N/A</v>
      </c>
      <c r="D27" s="8" t="str">
        <f>VLOOKUP(B27,nos!$B$2:$D$8,3,0)</f>
        <v>#N/A</v>
      </c>
      <c r="E27" s="8" t="str">
        <f>conexoes!B27</f>
        <v/>
      </c>
      <c r="F27" s="8" t="str">
        <f>VLOOKUP(E27,nos!B:C,2,0)</f>
        <v>#N/A</v>
      </c>
      <c r="G27" s="10" t="str">
        <f>VLOOKUP(E27,nos!B:D,3,0)</f>
        <v>#N/A</v>
      </c>
    </row>
    <row r="28">
      <c r="A28" s="1">
        <v>27.0</v>
      </c>
      <c r="B28" s="3" t="str">
        <f>conexoes!A28</f>
        <v/>
      </c>
      <c r="C28" s="1" t="str">
        <f>VLOOKUP(B28,nos!$B$2:$D$8,2,0)</f>
        <v>#N/A</v>
      </c>
      <c r="D28" s="8" t="str">
        <f>VLOOKUP(B28,nos!$B$2:$D$8,3,0)</f>
        <v>#N/A</v>
      </c>
      <c r="E28" s="8" t="str">
        <f>conexoes!B28</f>
        <v/>
      </c>
      <c r="F28" s="8" t="str">
        <f>VLOOKUP(E28,nos!B:C,2,0)</f>
        <v>#N/A</v>
      </c>
      <c r="G28" s="10" t="str">
        <f>VLOOKUP(E28,nos!B:D,3,0)</f>
        <v>#N/A</v>
      </c>
    </row>
    <row r="29">
      <c r="A29" s="1">
        <v>28.0</v>
      </c>
      <c r="B29" s="3" t="str">
        <f>conexoes!A29</f>
        <v/>
      </c>
      <c r="C29" s="1" t="str">
        <f>VLOOKUP(B29,nos!$B$2:$D$8,2,0)</f>
        <v>#N/A</v>
      </c>
      <c r="D29" s="8" t="str">
        <f>VLOOKUP(B29,nos!$B$2:$D$8,3,0)</f>
        <v>#N/A</v>
      </c>
      <c r="E29" s="8" t="str">
        <f>conexoes!B29</f>
        <v/>
      </c>
      <c r="F29" s="8" t="str">
        <f>VLOOKUP(E29,nos!B:C,2,0)</f>
        <v>#N/A</v>
      </c>
      <c r="G29" s="10" t="str">
        <f>VLOOKUP(E29,nos!B:D,3,0)</f>
        <v>#N/A</v>
      </c>
    </row>
    <row r="30">
      <c r="A30" s="1">
        <v>29.0</v>
      </c>
      <c r="B30" s="3" t="str">
        <f>conexoes!A30</f>
        <v/>
      </c>
      <c r="C30" s="1" t="str">
        <f>VLOOKUP(B30,nos!$B$2:$D$8,2,0)</f>
        <v>#N/A</v>
      </c>
      <c r="D30" s="8" t="str">
        <f>VLOOKUP(B30,nos!$B$2:$D$8,3,0)</f>
        <v>#N/A</v>
      </c>
      <c r="E30" s="8" t="str">
        <f>conexoes!B30</f>
        <v/>
      </c>
      <c r="F30" s="8" t="str">
        <f>VLOOKUP(E30,nos!B:C,2,0)</f>
        <v>#N/A</v>
      </c>
      <c r="G30" s="10" t="str">
        <f>VLOOKUP(E30,nos!B:D,3,0)</f>
        <v>#N/A</v>
      </c>
    </row>
    <row r="31">
      <c r="A31" s="1">
        <v>30.0</v>
      </c>
      <c r="B31" s="3" t="str">
        <f>conexoes!A31</f>
        <v/>
      </c>
      <c r="C31" s="1" t="str">
        <f>VLOOKUP(B31,nos!$B$2:$D$8,2,0)</f>
        <v>#N/A</v>
      </c>
      <c r="D31" s="8" t="str">
        <f>VLOOKUP(B31,nos!$B$2:$D$8,3,0)</f>
        <v>#N/A</v>
      </c>
      <c r="E31" s="8" t="str">
        <f>conexoes!B31</f>
        <v/>
      </c>
      <c r="F31" s="8" t="str">
        <f>VLOOKUP(E31,nos!B:C,2,0)</f>
        <v>#N/A</v>
      </c>
      <c r="G31" s="10" t="str">
        <f>VLOOKUP(E31,nos!B:D,3,0)</f>
        <v>#N/A</v>
      </c>
    </row>
    <row r="32">
      <c r="A32" s="1">
        <v>31.0</v>
      </c>
      <c r="B32" s="3" t="str">
        <f>conexoes!A32</f>
        <v/>
      </c>
      <c r="C32" s="1" t="str">
        <f>VLOOKUP(B32,nos!$B$2:$D$8,2,0)</f>
        <v>#N/A</v>
      </c>
      <c r="D32" s="8" t="str">
        <f>VLOOKUP(B32,nos!$B$2:$D$8,3,0)</f>
        <v>#N/A</v>
      </c>
      <c r="E32" s="8" t="str">
        <f>conexoes!B32</f>
        <v/>
      </c>
      <c r="F32" s="8" t="str">
        <f>VLOOKUP(E32,nos!B:C,2,0)</f>
        <v>#N/A</v>
      </c>
      <c r="G32" s="10" t="str">
        <f>VLOOKUP(E32,nos!B:D,3,0)</f>
        <v>#N/A</v>
      </c>
    </row>
    <row r="33">
      <c r="A33" s="1">
        <v>32.0</v>
      </c>
      <c r="B33" s="3" t="str">
        <f>conexoes!A33</f>
        <v/>
      </c>
      <c r="C33" s="1" t="str">
        <f>VLOOKUP(B33,nos!$B$2:$D$8,2,0)</f>
        <v>#N/A</v>
      </c>
      <c r="D33" s="8" t="str">
        <f>VLOOKUP(B33,nos!$B$2:$D$8,3,0)</f>
        <v>#N/A</v>
      </c>
      <c r="E33" s="8" t="str">
        <f>conexoes!B33</f>
        <v/>
      </c>
      <c r="F33" s="8" t="str">
        <f>VLOOKUP(E33,nos!B:C,2,0)</f>
        <v>#N/A</v>
      </c>
      <c r="G33" s="10" t="str">
        <f>VLOOKUP(E33,nos!B:D,3,0)</f>
        <v>#N/A</v>
      </c>
    </row>
    <row r="34">
      <c r="A34" s="1">
        <v>33.0</v>
      </c>
      <c r="B34" s="3" t="str">
        <f>conexoes!A34</f>
        <v/>
      </c>
      <c r="C34" s="1" t="str">
        <f>VLOOKUP(B34,nos!$B$2:$D$8,2,0)</f>
        <v>#N/A</v>
      </c>
      <c r="D34" s="8" t="str">
        <f>VLOOKUP(B34,nos!$B$2:$D$8,3,0)</f>
        <v>#N/A</v>
      </c>
      <c r="E34" s="8" t="str">
        <f>conexoes!B34</f>
        <v/>
      </c>
      <c r="F34" s="8" t="str">
        <f>VLOOKUP(E34,nos!B:C,2,0)</f>
        <v>#N/A</v>
      </c>
      <c r="G34" s="10" t="str">
        <f>VLOOKUP(E34,nos!B:D,3,0)</f>
        <v>#N/A</v>
      </c>
    </row>
    <row r="35">
      <c r="A35" s="1">
        <v>34.0</v>
      </c>
      <c r="B35" s="3" t="str">
        <f>conexoes!A35</f>
        <v/>
      </c>
      <c r="C35" s="1" t="str">
        <f>VLOOKUP(B35,nos!$B$2:$D$8,2,0)</f>
        <v>#N/A</v>
      </c>
      <c r="D35" s="8" t="str">
        <f>VLOOKUP(B35,nos!$B$2:$D$8,3,0)</f>
        <v>#N/A</v>
      </c>
      <c r="E35" s="8" t="str">
        <f>conexoes!B35</f>
        <v/>
      </c>
      <c r="F35" s="8" t="str">
        <f>VLOOKUP(E35,nos!B:C,2,0)</f>
        <v>#N/A</v>
      </c>
      <c r="G35" s="10" t="str">
        <f>VLOOKUP(E35,nos!B:D,3,0)</f>
        <v>#N/A</v>
      </c>
    </row>
    <row r="36">
      <c r="A36" s="1">
        <v>35.0</v>
      </c>
      <c r="B36" s="3" t="str">
        <f>conexoes!A36</f>
        <v/>
      </c>
      <c r="C36" s="1" t="str">
        <f>VLOOKUP(B36,nos!$B$2:$D$8,2,0)</f>
        <v>#N/A</v>
      </c>
      <c r="D36" s="8" t="str">
        <f>VLOOKUP(B36,nos!$B$2:$D$8,3,0)</f>
        <v>#N/A</v>
      </c>
      <c r="E36" s="8" t="str">
        <f>conexoes!B36</f>
        <v/>
      </c>
      <c r="F36" s="8" t="str">
        <f>VLOOKUP(E36,nos!B:C,2,0)</f>
        <v>#N/A</v>
      </c>
      <c r="G36" s="10" t="str">
        <f>VLOOKUP(E36,nos!B:D,3,0)</f>
        <v>#N/A</v>
      </c>
    </row>
    <row r="37">
      <c r="A37" s="1">
        <v>36.0</v>
      </c>
      <c r="B37" s="3" t="str">
        <f>conexoes!A37</f>
        <v/>
      </c>
      <c r="C37" s="1" t="str">
        <f>VLOOKUP(B37,nos!$B$2:$D$8,2,0)</f>
        <v>#N/A</v>
      </c>
      <c r="D37" s="8" t="str">
        <f>VLOOKUP(B37,nos!$B$2:$D$8,3,0)</f>
        <v>#N/A</v>
      </c>
      <c r="E37" s="8" t="str">
        <f>conexoes!B37</f>
        <v/>
      </c>
      <c r="F37" s="8" t="str">
        <f>VLOOKUP(E37,nos!B:C,2,0)</f>
        <v>#N/A</v>
      </c>
      <c r="G37" s="10" t="str">
        <f>VLOOKUP(E37,nos!B:D,3,0)</f>
        <v>#N/A</v>
      </c>
    </row>
    <row r="38">
      <c r="A38" s="1">
        <v>37.0</v>
      </c>
      <c r="B38" s="3" t="str">
        <f>conexoes!A38</f>
        <v/>
      </c>
      <c r="C38" s="1" t="str">
        <f>VLOOKUP(B38,nos!$B$2:$D$8,2,0)</f>
        <v>#N/A</v>
      </c>
      <c r="D38" s="8" t="str">
        <f>VLOOKUP(B38,nos!$B$2:$D$8,3,0)</f>
        <v>#N/A</v>
      </c>
      <c r="E38" s="8" t="str">
        <f>conexoes!B38</f>
        <v/>
      </c>
      <c r="F38" s="8" t="str">
        <f>VLOOKUP(E38,nos!B:C,2,0)</f>
        <v>#N/A</v>
      </c>
      <c r="G38" s="10" t="str">
        <f>VLOOKUP(E38,nos!B:D,3,0)</f>
        <v>#N/A</v>
      </c>
    </row>
    <row r="39">
      <c r="A39" s="1">
        <v>38.0</v>
      </c>
      <c r="B39" s="3" t="str">
        <f>conexoes!A39</f>
        <v/>
      </c>
      <c r="C39" s="1" t="str">
        <f>VLOOKUP(B39,nos!$B$2:$D$8,2,0)</f>
        <v>#N/A</v>
      </c>
      <c r="D39" s="8" t="str">
        <f>VLOOKUP(B39,nos!$B$2:$D$8,3,0)</f>
        <v>#N/A</v>
      </c>
      <c r="E39" s="8" t="str">
        <f>conexoes!B39</f>
        <v/>
      </c>
      <c r="F39" s="8" t="str">
        <f>VLOOKUP(E39,nos!B:C,2,0)</f>
        <v>#N/A</v>
      </c>
      <c r="G39" s="10" t="str">
        <f>VLOOKUP(E39,nos!B:D,3,0)</f>
        <v>#N/A</v>
      </c>
    </row>
    <row r="40">
      <c r="A40" s="1">
        <v>39.0</v>
      </c>
      <c r="B40" s="3" t="str">
        <f>conexoes!A40</f>
        <v/>
      </c>
      <c r="C40" s="1" t="str">
        <f>VLOOKUP(B40,nos!$B$2:$D$8,2,0)</f>
        <v>#N/A</v>
      </c>
      <c r="D40" s="8" t="str">
        <f>VLOOKUP(B40,nos!$B$2:$D$8,3,0)</f>
        <v>#N/A</v>
      </c>
      <c r="E40" s="8" t="str">
        <f>conexoes!B40</f>
        <v/>
      </c>
      <c r="F40" s="8" t="str">
        <f>VLOOKUP(E40,nos!B:C,2,0)</f>
        <v>#N/A</v>
      </c>
      <c r="G40" s="10" t="str">
        <f>VLOOKUP(E40,nos!B:D,3,0)</f>
        <v>#N/A</v>
      </c>
    </row>
    <row r="41">
      <c r="A41" s="1">
        <v>40.0</v>
      </c>
      <c r="B41" s="3" t="str">
        <f>conexoes!A41</f>
        <v/>
      </c>
      <c r="C41" s="1" t="str">
        <f>VLOOKUP(B41,nos!$B$2:$D$8,2,0)</f>
        <v>#N/A</v>
      </c>
      <c r="D41" s="8" t="str">
        <f>VLOOKUP(B41,nos!$B$2:$D$8,3,0)</f>
        <v>#N/A</v>
      </c>
      <c r="E41" s="8" t="str">
        <f>conexoes!B41</f>
        <v/>
      </c>
      <c r="F41" s="8" t="str">
        <f>VLOOKUP(E41,nos!B:C,2,0)</f>
        <v>#N/A</v>
      </c>
      <c r="G41" s="10" t="str">
        <f>VLOOKUP(E41,nos!B:D,3,0)</f>
        <v>#N/A</v>
      </c>
    </row>
    <row r="42">
      <c r="A42" s="1">
        <v>41.0</v>
      </c>
      <c r="B42" s="3" t="str">
        <f>conexoes!A42</f>
        <v/>
      </c>
      <c r="C42" s="1" t="str">
        <f>VLOOKUP(B42,nos!$B$2:$D$8,2,0)</f>
        <v>#N/A</v>
      </c>
      <c r="D42" s="8" t="str">
        <f>VLOOKUP(B42,nos!$B$2:$D$8,3,0)</f>
        <v>#N/A</v>
      </c>
      <c r="E42" s="8" t="str">
        <f>conexoes!B42</f>
        <v/>
      </c>
      <c r="F42" s="8" t="str">
        <f>VLOOKUP(E42,nos!B:C,2,0)</f>
        <v>#N/A</v>
      </c>
      <c r="G42" s="10" t="str">
        <f>VLOOKUP(E42,nos!B:D,3,0)</f>
        <v>#N/A</v>
      </c>
    </row>
    <row r="43">
      <c r="A43" s="1">
        <v>42.0</v>
      </c>
      <c r="B43" s="3" t="str">
        <f>conexoes!A43</f>
        <v/>
      </c>
      <c r="C43" s="1" t="str">
        <f>VLOOKUP(B43,nos!$B$2:$D$8,2,0)</f>
        <v>#N/A</v>
      </c>
      <c r="D43" s="8" t="str">
        <f>VLOOKUP(B43,nos!$B$2:$D$8,3,0)</f>
        <v>#N/A</v>
      </c>
      <c r="E43" s="8" t="str">
        <f>conexoes!B43</f>
        <v/>
      </c>
      <c r="F43" s="8" t="str">
        <f>VLOOKUP(E43,nos!B:C,2,0)</f>
        <v>#N/A</v>
      </c>
      <c r="G43" s="10" t="str">
        <f>VLOOKUP(E43,nos!B:D,3,0)</f>
        <v>#N/A</v>
      </c>
    </row>
    <row r="44">
      <c r="A44" s="1">
        <v>43.0</v>
      </c>
      <c r="B44" s="3" t="str">
        <f>conexoes!A44</f>
        <v/>
      </c>
      <c r="C44" s="1" t="str">
        <f>VLOOKUP(B44,nos!$B$2:$D$8,2,0)</f>
        <v>#N/A</v>
      </c>
      <c r="D44" s="8" t="str">
        <f>VLOOKUP(B44,nos!$B$2:$D$8,3,0)</f>
        <v>#N/A</v>
      </c>
      <c r="E44" s="8" t="str">
        <f>conexoes!B44</f>
        <v/>
      </c>
      <c r="F44" s="8" t="str">
        <f>VLOOKUP(E44,nos!B:C,2,0)</f>
        <v>#N/A</v>
      </c>
      <c r="G44" s="10" t="str">
        <f>VLOOKUP(E44,nos!B:D,3,0)</f>
        <v>#N/A</v>
      </c>
    </row>
    <row r="45">
      <c r="A45" s="1">
        <v>44.0</v>
      </c>
      <c r="B45" s="3" t="str">
        <f>conexoes!A45</f>
        <v/>
      </c>
      <c r="C45" s="1" t="str">
        <f>VLOOKUP(B45,nos!$B$2:$D$8,2,0)</f>
        <v>#N/A</v>
      </c>
      <c r="D45" s="8" t="str">
        <f>VLOOKUP(B45,nos!$B$2:$D$8,3,0)</f>
        <v>#N/A</v>
      </c>
      <c r="E45" s="8" t="str">
        <f>conexoes!B45</f>
        <v/>
      </c>
      <c r="F45" s="8" t="str">
        <f>VLOOKUP(E45,nos!B:C,2,0)</f>
        <v>#N/A</v>
      </c>
      <c r="G45" s="10" t="str">
        <f>VLOOKUP(E45,nos!B:D,3,0)</f>
        <v>#N/A</v>
      </c>
    </row>
    <row r="46">
      <c r="A46" s="1">
        <v>45.0</v>
      </c>
      <c r="B46" s="3" t="str">
        <f>conexoes!A46</f>
        <v/>
      </c>
      <c r="C46" s="1" t="str">
        <f>VLOOKUP(B46,nos!$B$2:$D$8,2,0)</f>
        <v>#N/A</v>
      </c>
      <c r="D46" s="8" t="str">
        <f>VLOOKUP(B46,nos!$B$2:$D$8,3,0)</f>
        <v>#N/A</v>
      </c>
      <c r="E46" s="8" t="str">
        <f>conexoes!B46</f>
        <v/>
      </c>
      <c r="F46" s="8" t="str">
        <f>VLOOKUP(E46,nos!B:C,2,0)</f>
        <v>#N/A</v>
      </c>
      <c r="G46" s="10" t="str">
        <f>VLOOKUP(E46,nos!B:D,3,0)</f>
        <v>#N/A</v>
      </c>
    </row>
    <row r="47">
      <c r="A47" s="1">
        <v>46.0</v>
      </c>
      <c r="B47" s="3" t="str">
        <f>conexoes!A47</f>
        <v/>
      </c>
      <c r="C47" s="1" t="str">
        <f>VLOOKUP(B47,nos!$B$2:$D$8,2,0)</f>
        <v>#N/A</v>
      </c>
      <c r="D47" s="8" t="str">
        <f>VLOOKUP(B47,nos!$B$2:$D$8,3,0)</f>
        <v>#N/A</v>
      </c>
      <c r="E47" s="8" t="str">
        <f>conexoes!B47</f>
        <v/>
      </c>
      <c r="F47" s="8" t="str">
        <f>VLOOKUP(E47,nos!B:C,2,0)</f>
        <v>#N/A</v>
      </c>
      <c r="G47" s="10" t="str">
        <f>VLOOKUP(E47,nos!B:D,3,0)</f>
        <v>#N/A</v>
      </c>
    </row>
    <row r="48">
      <c r="A48" s="1">
        <v>47.0</v>
      </c>
      <c r="B48" s="3" t="str">
        <f>conexoes!A48</f>
        <v/>
      </c>
      <c r="C48" s="1" t="str">
        <f>VLOOKUP(B48,nos!$B$2:$D$8,2,0)</f>
        <v>#N/A</v>
      </c>
      <c r="D48" s="8" t="str">
        <f>VLOOKUP(B48,nos!$B$2:$D$8,3,0)</f>
        <v>#N/A</v>
      </c>
      <c r="E48" s="8" t="str">
        <f>conexoes!B48</f>
        <v/>
      </c>
      <c r="F48" s="8" t="str">
        <f>VLOOKUP(E48,nos!B:C,2,0)</f>
        <v>#N/A</v>
      </c>
      <c r="G48" s="10" t="str">
        <f>VLOOKUP(E48,nos!B:D,3,0)</f>
        <v>#N/A</v>
      </c>
    </row>
    <row r="49">
      <c r="A49" s="1">
        <v>48.0</v>
      </c>
      <c r="B49" s="3" t="str">
        <f>conexoes!A49</f>
        <v/>
      </c>
      <c r="C49" s="1" t="str">
        <f>VLOOKUP(B49,nos!$B$2:$D$8,2,0)</f>
        <v>#N/A</v>
      </c>
      <c r="D49" s="8" t="str">
        <f>VLOOKUP(B49,nos!$B$2:$D$8,3,0)</f>
        <v>#N/A</v>
      </c>
      <c r="E49" s="8" t="str">
        <f>conexoes!B49</f>
        <v/>
      </c>
      <c r="F49" s="8" t="str">
        <f>VLOOKUP(E49,nos!B:C,2,0)</f>
        <v>#N/A</v>
      </c>
      <c r="G49" s="10" t="str">
        <f>VLOOKUP(E49,nos!B:D,3,0)</f>
        <v>#N/A</v>
      </c>
    </row>
    <row r="50">
      <c r="A50" s="1">
        <v>49.0</v>
      </c>
      <c r="B50" s="3" t="str">
        <f>conexoes!A50</f>
        <v/>
      </c>
      <c r="C50" s="1" t="str">
        <f>VLOOKUP(B50,nos!$B$2:$D$8,2,0)</f>
        <v>#N/A</v>
      </c>
      <c r="D50" s="8" t="str">
        <f>VLOOKUP(B50,nos!$B$2:$D$8,3,0)</f>
        <v>#N/A</v>
      </c>
      <c r="E50" s="8" t="str">
        <f>conexoes!B50</f>
        <v/>
      </c>
      <c r="F50" s="8" t="str">
        <f>VLOOKUP(E50,nos!B:C,2,0)</f>
        <v>#N/A</v>
      </c>
      <c r="G50" s="10" t="str">
        <f>VLOOKUP(E50,nos!B:D,3,0)</f>
        <v>#N/A</v>
      </c>
    </row>
    <row r="51">
      <c r="A51" s="1">
        <v>50.0</v>
      </c>
      <c r="B51" s="3" t="str">
        <f>conexoes!A51</f>
        <v/>
      </c>
      <c r="C51" s="1" t="str">
        <f>VLOOKUP(B51,nos!$B$2:$D$8,2,0)</f>
        <v>#N/A</v>
      </c>
      <c r="D51" s="8" t="str">
        <f>VLOOKUP(B51,nos!$B$2:$D$8,3,0)</f>
        <v>#N/A</v>
      </c>
      <c r="E51" s="8" t="str">
        <f>conexoes!B51</f>
        <v/>
      </c>
      <c r="F51" s="8" t="str">
        <f>VLOOKUP(E51,nos!B:C,2,0)</f>
        <v>#N/A</v>
      </c>
      <c r="G51" s="10" t="str">
        <f>VLOOKUP(E51,nos!B:D,3,0)</f>
        <v>#N/A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33.14"/>
    <col customWidth="1" min="3" max="3" width="72.29"/>
  </cols>
  <sheetData>
    <row r="1">
      <c r="A1" s="1" t="s">
        <v>0</v>
      </c>
      <c r="B1" s="1" t="s">
        <v>1</v>
      </c>
      <c r="C1" s="2" t="s">
        <v>2</v>
      </c>
      <c r="D1" s="1" t="s">
        <v>3</v>
      </c>
    </row>
    <row r="2">
      <c r="A2" s="1">
        <v>1.0</v>
      </c>
      <c r="B2" s="3" t="s">
        <v>4</v>
      </c>
      <c r="C2" s="4" t="s">
        <v>5</v>
      </c>
      <c r="D2" s="5" t="s">
        <v>6</v>
      </c>
    </row>
    <row r="3">
      <c r="A3" s="1">
        <v>2.0</v>
      </c>
      <c r="B3" s="3" t="s">
        <v>7</v>
      </c>
      <c r="C3" s="4" t="s">
        <v>8</v>
      </c>
      <c r="D3" s="5" t="s">
        <v>9</v>
      </c>
    </row>
    <row r="4">
      <c r="A4" s="1">
        <v>3.0</v>
      </c>
      <c r="B4" s="3" t="s">
        <v>10</v>
      </c>
      <c r="C4" s="4" t="s">
        <v>11</v>
      </c>
      <c r="D4" s="5" t="s">
        <v>12</v>
      </c>
    </row>
    <row r="5">
      <c r="A5" s="1">
        <v>4.0</v>
      </c>
      <c r="B5" s="3" t="s">
        <v>13</v>
      </c>
      <c r="C5" s="4" t="s">
        <v>14</v>
      </c>
      <c r="D5" s="5" t="s">
        <v>15</v>
      </c>
    </row>
    <row r="6">
      <c r="A6" s="1">
        <v>5.0</v>
      </c>
      <c r="B6" s="3" t="s">
        <v>16</v>
      </c>
      <c r="C6" s="4" t="s">
        <v>17</v>
      </c>
      <c r="D6" s="5" t="s">
        <v>18</v>
      </c>
    </row>
    <row r="7">
      <c r="A7" s="1">
        <v>6.0</v>
      </c>
      <c r="B7" s="3" t="s">
        <v>19</v>
      </c>
      <c r="C7" s="4" t="s">
        <v>20</v>
      </c>
      <c r="D7" s="5" t="s">
        <v>21</v>
      </c>
    </row>
    <row r="8">
      <c r="A8" s="1">
        <v>7.0</v>
      </c>
      <c r="B8" s="3" t="s">
        <v>22</v>
      </c>
      <c r="C8" s="4" t="s">
        <v>23</v>
      </c>
      <c r="D8" s="5" t="s">
        <v>24</v>
      </c>
    </row>
    <row r="9">
      <c r="A9" s="1">
        <v>8.0</v>
      </c>
      <c r="B9" s="3" t="s">
        <v>34</v>
      </c>
      <c r="C9" s="11" t="s">
        <v>35</v>
      </c>
      <c r="D9" s="1" t="s">
        <v>36</v>
      </c>
    </row>
    <row r="10">
      <c r="A10" s="1">
        <v>9.0</v>
      </c>
      <c r="B10" s="3" t="s">
        <v>37</v>
      </c>
      <c r="C10" s="7" t="s">
        <v>38</v>
      </c>
      <c r="D10" s="1" t="s">
        <v>39</v>
      </c>
    </row>
    <row r="11">
      <c r="A11" s="1">
        <v>10.0</v>
      </c>
      <c r="B11" s="3" t="s">
        <v>40</v>
      </c>
      <c r="C11" s="7" t="s">
        <v>41</v>
      </c>
      <c r="D11" s="1" t="s">
        <v>42</v>
      </c>
    </row>
    <row r="12">
      <c r="A12" s="1">
        <v>11.0</v>
      </c>
      <c r="B12" s="3" t="s">
        <v>43</v>
      </c>
      <c r="C12" s="11" t="s">
        <v>44</v>
      </c>
      <c r="D12" s="1" t="s">
        <v>45</v>
      </c>
    </row>
    <row r="13">
      <c r="A13" s="1">
        <v>12.0</v>
      </c>
      <c r="B13" s="3" t="s">
        <v>46</v>
      </c>
      <c r="C13" s="7" t="s">
        <v>47</v>
      </c>
      <c r="D13" s="1" t="s">
        <v>48</v>
      </c>
    </row>
    <row r="14">
      <c r="A14" s="1">
        <v>13.0</v>
      </c>
      <c r="B14" s="3" t="s">
        <v>49</v>
      </c>
      <c r="C14" s="7" t="s">
        <v>50</v>
      </c>
      <c r="D14" s="1" t="s">
        <v>51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</hyperlinks>
  <drawing r:id="rId1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14"/>
    <col customWidth="1" min="2" max="2" width="42.57"/>
    <col customWidth="1" min="3" max="26" width="8.71"/>
  </cols>
  <sheetData>
    <row r="1">
      <c r="A1" s="6" t="s">
        <v>25</v>
      </c>
      <c r="B1" s="6" t="s">
        <v>26</v>
      </c>
    </row>
    <row r="2">
      <c r="A2" s="3" t="s">
        <v>4</v>
      </c>
      <c r="B2" s="3" t="s">
        <v>7</v>
      </c>
    </row>
    <row r="3">
      <c r="A3" s="3" t="s">
        <v>4</v>
      </c>
      <c r="B3" s="3" t="s">
        <v>10</v>
      </c>
    </row>
    <row r="4">
      <c r="A4" s="3" t="s">
        <v>4</v>
      </c>
      <c r="B4" s="3" t="s">
        <v>13</v>
      </c>
    </row>
    <row r="5">
      <c r="A5" s="3" t="s">
        <v>4</v>
      </c>
      <c r="B5" s="3" t="s">
        <v>16</v>
      </c>
    </row>
    <row r="6">
      <c r="A6" s="3" t="s">
        <v>4</v>
      </c>
      <c r="B6" s="3" t="s">
        <v>19</v>
      </c>
    </row>
    <row r="7">
      <c r="A7" s="3" t="s">
        <v>4</v>
      </c>
      <c r="B7" s="3" t="s">
        <v>22</v>
      </c>
    </row>
    <row r="8">
      <c r="A8" s="3" t="s">
        <v>7</v>
      </c>
      <c r="B8" s="3" t="s">
        <v>19</v>
      </c>
    </row>
    <row r="9">
      <c r="A9" s="3" t="s">
        <v>7</v>
      </c>
      <c r="B9" s="3" t="s">
        <v>22</v>
      </c>
    </row>
    <row r="10">
      <c r="A10" s="3" t="s">
        <v>22</v>
      </c>
      <c r="B10" s="3" t="s">
        <v>10</v>
      </c>
    </row>
    <row r="11">
      <c r="A11" s="3" t="s">
        <v>22</v>
      </c>
      <c r="B11" s="3" t="s">
        <v>13</v>
      </c>
    </row>
    <row r="12">
      <c r="A12" s="3" t="s">
        <v>22</v>
      </c>
      <c r="B12" s="3" t="s">
        <v>16</v>
      </c>
    </row>
    <row r="13">
      <c r="A13" s="3" t="s">
        <v>4</v>
      </c>
      <c r="B13" s="12" t="s">
        <v>34</v>
      </c>
    </row>
    <row r="14">
      <c r="A14" s="3" t="s">
        <v>4</v>
      </c>
      <c r="B14" s="3" t="s">
        <v>37</v>
      </c>
    </row>
    <row r="15">
      <c r="A15" s="3" t="s">
        <v>4</v>
      </c>
      <c r="B15" s="3" t="s">
        <v>40</v>
      </c>
    </row>
    <row r="16">
      <c r="A16" s="3" t="s">
        <v>4</v>
      </c>
      <c r="B16" s="3" t="s">
        <v>43</v>
      </c>
    </row>
    <row r="17">
      <c r="A17" s="3" t="s">
        <v>4</v>
      </c>
      <c r="B17" s="3" t="s">
        <v>46</v>
      </c>
    </row>
    <row r="18">
      <c r="A18" s="3" t="s">
        <v>4</v>
      </c>
      <c r="B18" s="3" t="s">
        <v>49</v>
      </c>
    </row>
    <row r="19">
      <c r="A19" s="3"/>
      <c r="B19" s="3"/>
    </row>
    <row r="20">
      <c r="A20" s="3"/>
      <c r="B20" s="3"/>
    </row>
    <row r="21" ht="15.75" customHeight="1">
      <c r="A21" s="3"/>
      <c r="B21" s="3"/>
    </row>
    <row r="22" ht="15.75" customHeight="1">
      <c r="A22" s="3"/>
      <c r="B22" s="3"/>
    </row>
    <row r="23" ht="15.75" customHeight="1">
      <c r="A23" s="3"/>
      <c r="B23" s="3"/>
    </row>
    <row r="24" ht="15.75" customHeight="1">
      <c r="A24" s="3"/>
      <c r="B24" s="3"/>
    </row>
    <row r="25" ht="15.75" customHeight="1">
      <c r="A25" s="3"/>
      <c r="B25" s="3"/>
    </row>
    <row r="26" ht="15.75" customHeight="1">
      <c r="A26" s="3"/>
      <c r="B26" s="3"/>
    </row>
    <row r="27" ht="15.75" customHeight="1">
      <c r="A27" s="3"/>
      <c r="B27" s="3"/>
    </row>
    <row r="28" ht="15.75" customHeight="1">
      <c r="A28" s="3"/>
      <c r="B28" s="3"/>
    </row>
    <row r="29" ht="15.75" customHeight="1">
      <c r="A29" s="3"/>
      <c r="B29" s="3"/>
    </row>
    <row r="30" ht="15.75" customHeight="1">
      <c r="A30" s="3"/>
      <c r="B30" s="3"/>
    </row>
    <row r="31" ht="15.75" customHeight="1">
      <c r="A31" s="3"/>
      <c r="B31" s="3"/>
    </row>
    <row r="32" ht="15.75" customHeight="1">
      <c r="A32" s="3"/>
      <c r="B32" s="3"/>
    </row>
    <row r="33" ht="15.75" customHeight="1">
      <c r="A33" s="3"/>
      <c r="B33" s="3"/>
    </row>
    <row r="34" ht="15.75" customHeight="1">
      <c r="A34" s="3"/>
      <c r="B34" s="3"/>
    </row>
    <row r="35" ht="15.75" customHeight="1">
      <c r="A35" s="3"/>
      <c r="B35" s="3"/>
    </row>
    <row r="36" ht="15.75" customHeight="1">
      <c r="A36" s="3"/>
      <c r="B36" s="3"/>
    </row>
    <row r="37" ht="15.75" customHeight="1">
      <c r="A37" s="3"/>
      <c r="B37" s="3"/>
    </row>
    <row r="38" ht="15.75" customHeight="1">
      <c r="A38" s="3"/>
      <c r="B38" s="3"/>
    </row>
    <row r="39" ht="15.75" customHeight="1">
      <c r="A39" s="3"/>
      <c r="B39" s="3"/>
    </row>
    <row r="40" ht="15.75" customHeight="1">
      <c r="A40" s="3"/>
      <c r="B40" s="3"/>
    </row>
    <row r="41" ht="15.75" customHeight="1">
      <c r="A41" s="3"/>
      <c r="B41" s="3"/>
    </row>
    <row r="42" ht="15.75" customHeight="1">
      <c r="A42" s="3"/>
      <c r="B42" s="3"/>
    </row>
    <row r="43" ht="15.75" customHeight="1">
      <c r="A43" s="3"/>
      <c r="B43" s="3"/>
    </row>
    <row r="44" ht="15.75" customHeight="1">
      <c r="A44" s="3"/>
      <c r="B44" s="3"/>
    </row>
    <row r="45" ht="15.75" customHeight="1">
      <c r="A45" s="3"/>
      <c r="B45" s="3"/>
    </row>
    <row r="46" ht="15.75" customHeight="1">
      <c r="A46" s="3"/>
      <c r="B46" s="3"/>
    </row>
    <row r="47" ht="15.75" customHeight="1">
      <c r="A47" s="3"/>
      <c r="B47" s="3"/>
    </row>
    <row r="48" ht="15.75" customHeight="1">
      <c r="A48" s="3"/>
      <c r="B48" s="3"/>
    </row>
    <row r="49" ht="15.75" customHeight="1">
      <c r="A49" s="3"/>
      <c r="B49" s="3"/>
    </row>
    <row r="50" ht="15.75" customHeight="1">
      <c r="A50" s="3"/>
      <c r="B50" s="3"/>
    </row>
    <row r="51" ht="15.75" customHeight="1">
      <c r="A51" s="3"/>
      <c r="B51" s="3"/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A19:B51">
      <formula1>nos_2!$B$2:$B$51</formula1>
    </dataValidation>
  </dataValidations>
  <printOptions/>
  <pageMargins bottom="0.787401575" footer="0.0" header="0.0" left="0.511811024" right="0.511811024" top="0.7874015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5" max="5" width="30.0"/>
  </cols>
  <sheetData>
    <row r="1">
      <c r="A1" s="2" t="s">
        <v>27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</row>
    <row r="2">
      <c r="A2" s="1">
        <v>1.0</v>
      </c>
      <c r="B2" s="3" t="str">
        <f>conexoes_2!A2</f>
        <v>Jean Paul Prates</v>
      </c>
      <c r="C2" s="7" t="str">
        <f>VLOOKUP(B2,nos_2!$B$2:$D$8,2,0)</f>
        <v>https://s2-valor.glbimg.com/ykAbbwIzYS5Rsf_8Vn2CQJ5-RXg=/0x0:1153x845/984x0/smart/filters:strip_icc()/i.s3.glbimg.com/v1/AUTH_63b422c2caee4269b8b34177e8876b93/internal_photos/bs/2023/l/B/ZnbEcWTpmFnleuoM2NhQ/foto05pol-101-prates-a9.jpg</v>
      </c>
      <c r="D2" s="8" t="str">
        <f>VLOOKUP(B2,nos_2!$B$2:$D$8,3,0)</f>
        <v>Prates assumiu a empresa em janeiro de 2023, após o Presidente Lula decidir e o Ministro de Minas e Energia, Alexandre Silveira, encaminhar sua indicação à Petrobras.</v>
      </c>
      <c r="E2" s="8" t="str">
        <f>conexoes_2!B2</f>
        <v>Luiz Inácio Lula da Silva</v>
      </c>
      <c r="F2" s="9" t="str">
        <f>VLOOKUP(E2,nos_2!B:C,2,0)</f>
        <v>https://cdn.britannica.com/75/97375-050-E8E15BDE/Luiz-Inacio-Lula-da-Silva.jpg</v>
      </c>
      <c r="G2" s="10" t="str">
        <f>VLOOKUP(E2,nos_2!B:D,3,0)</f>
        <v>Presidente do Brasil (2023-2027). Indicou Prates para a Presidência da Petrobras</v>
      </c>
    </row>
    <row r="3">
      <c r="A3" s="1">
        <v>2.0</v>
      </c>
      <c r="B3" s="3" t="str">
        <f>conexoes_2!A3</f>
        <v>Jean Paul Prates</v>
      </c>
      <c r="C3" s="7" t="str">
        <f>VLOOKUP(B3,nos_2!$B$2:$D$8,2,0)</f>
        <v>https://s2-valor.glbimg.com/ykAbbwIzYS5Rsf_8Vn2CQJ5-RXg=/0x0:1153x845/984x0/smart/filters:strip_icc()/i.s3.glbimg.com/v1/AUTH_63b422c2caee4269b8b34177e8876b93/internal_photos/bs/2023/l/B/ZnbEcWTpmFnleuoM2NhQ/foto05pol-101-prates-a9.jpg</v>
      </c>
      <c r="D3" s="8" t="str">
        <f>VLOOKUP(B3,nos_2!$B$2:$D$8,3,0)</f>
        <v>Prates assumiu a empresa em janeiro de 2023, após o Presidente Lula decidir e o Ministro de Minas e Energia, Alexandre Silveira, encaminhar sua indicação à Petrobras.</v>
      </c>
      <c r="E3" s="8" t="str">
        <f>conexoes_2!B3</f>
        <v>Clarice Coppetti</v>
      </c>
      <c r="F3" s="9" t="str">
        <f>VLOOKUP(E3,nos_2!B:C,2,0)</f>
        <v>https://petronoticias.com.br/wp-content/uploads/2023/08/claricecoppetti_dris_3.jpg</v>
      </c>
      <c r="G3" s="10" t="str">
        <f>VLOOKUP(E3,nos_2!B:D,3,0)</f>
        <v>Diretora de Relacionamento Institucional e Sustentabilidade da Petrobras, indicada por Prates</v>
      </c>
    </row>
    <row r="4">
      <c r="A4" s="1">
        <v>3.0</v>
      </c>
      <c r="B4" s="3" t="str">
        <f>conexoes_2!A4</f>
        <v>Jean Paul Prates</v>
      </c>
      <c r="C4" s="7" t="str">
        <f>VLOOKUP(B4,nos_2!$B$2:$D$8,2,0)</f>
        <v>https://s2-valor.glbimg.com/ykAbbwIzYS5Rsf_8Vn2CQJ5-RXg=/0x0:1153x845/984x0/smart/filters:strip_icc()/i.s3.glbimg.com/v1/AUTH_63b422c2caee4269b8b34177e8876b93/internal_photos/bs/2023/l/B/ZnbEcWTpmFnleuoM2NhQ/foto05pol-101-prates-a9.jpg</v>
      </c>
      <c r="D4" s="8" t="str">
        <f>VLOOKUP(B4,nos_2!$B$2:$D$8,3,0)</f>
        <v>Prates assumiu a empresa em janeiro de 2023, após o Presidente Lula decidir e o Ministro de Minas e Energia, Alexandre Silveira, encaminhar sua indicação à Petrobras.</v>
      </c>
      <c r="E4" s="8" t="str">
        <f>conexoes_2!B4</f>
        <v>Sergio Caetano Leite</v>
      </c>
      <c r="F4" s="9" t="str">
        <f>VLOOKUP(E4,nos_2!B:C,2,0)</f>
        <v>https://www.viex-americas.com/wp-content/uploads/2019/07/palestrante_sergio_leite.jpg</v>
      </c>
      <c r="G4" s="10" t="str">
        <f>VLOOKUP(E4,nos_2!B:D,3,0)</f>
        <v>Diretor Financeiro e de Relacionamento com Investidores da Petrobras, indicado por Prates</v>
      </c>
    </row>
    <row r="5">
      <c r="A5" s="1">
        <v>4.0</v>
      </c>
      <c r="B5" s="3" t="str">
        <f>conexoes_2!A5</f>
        <v>Jean Paul Prates</v>
      </c>
      <c r="C5" s="7" t="str">
        <f>VLOOKUP(B5,nos_2!$B$2:$D$8,2,0)</f>
        <v>https://s2-valor.glbimg.com/ykAbbwIzYS5Rsf_8Vn2CQJ5-RXg=/0x0:1153x845/984x0/smart/filters:strip_icc()/i.s3.glbimg.com/v1/AUTH_63b422c2caee4269b8b34177e8876b93/internal_photos/bs/2023/l/B/ZnbEcWTpmFnleuoM2NhQ/foto05pol-101-prates-a9.jpg</v>
      </c>
      <c r="D5" s="8" t="str">
        <f>VLOOKUP(B5,nos_2!$B$2:$D$8,3,0)</f>
        <v>Prates assumiu a empresa em janeiro de 2023, após o Presidente Lula decidir e o Ministro de Minas e Energia, Alexandre Silveira, encaminhar sua indicação à Petrobras.</v>
      </c>
      <c r="E5" s="8" t="str">
        <f>conexoes_2!B5</f>
        <v>William França da Silva</v>
      </c>
      <c r="F5" s="9" t="str">
        <f>VLOOKUP(E5,nos_2!B:C,2,0)</f>
        <v>https://worldrefiningassociation.com/wp-content/uploads/William-Franca-da-Silva.png</v>
      </c>
      <c r="G5" s="10" t="str">
        <f>VLOOKUP(E5,nos_2!B:D,3,0)</f>
        <v>Diretor de Refino e Gás Natural da Petrobras, indicado por Prates</v>
      </c>
    </row>
    <row r="6">
      <c r="A6" s="1">
        <v>5.0</v>
      </c>
      <c r="B6" s="3" t="str">
        <f>conexoes_2!A6</f>
        <v>Jean Paul Prates</v>
      </c>
      <c r="C6" s="7" t="str">
        <f>VLOOKUP(B6,nos_2!$B$2:$D$8,2,0)</f>
        <v>https://s2-valor.glbimg.com/ykAbbwIzYS5Rsf_8Vn2CQJ5-RXg=/0x0:1153x845/984x0/smart/filters:strip_icc()/i.s3.glbimg.com/v1/AUTH_63b422c2caee4269b8b34177e8876b93/internal_photos/bs/2023/l/B/ZnbEcWTpmFnleuoM2NhQ/foto05pol-101-prates-a9.jpg</v>
      </c>
      <c r="D6" s="8" t="str">
        <f>VLOOKUP(B6,nos_2!$B$2:$D$8,3,0)</f>
        <v>Prates assumiu a empresa em janeiro de 2023, após o Presidente Lula decidir e o Ministro de Minas e Energia, Alexandre Silveira, encaminhar sua indicação à Petrobras.</v>
      </c>
      <c r="E6" s="8" t="str">
        <f>conexoes_2!B6</f>
        <v>Fátima Bezerra (PT-RN)</v>
      </c>
      <c r="F6" s="9" t="str">
        <f>VLOOKUP(E6,nos_2!B:C,2,0)</f>
        <v>https://static.poder360.com.br/2018/10/Fa%CC%81tima-Bezerra-PT.jpg</v>
      </c>
      <c r="G6" s="10" t="str">
        <f>VLOOKUP(E6,nos_2!B:D,3,0)</f>
        <v>Governadora do Rio Grande do Norte. Prates era 1° Suplente da Ex- Senadora Fátima Bezerra</v>
      </c>
    </row>
    <row r="7">
      <c r="A7" s="1">
        <v>6.0</v>
      </c>
      <c r="B7" s="3" t="str">
        <f>conexoes_2!A7</f>
        <v>Jean Paul Prates</v>
      </c>
      <c r="C7" s="7" t="str">
        <f>VLOOKUP(B7,nos_2!$B$2:$D$8,2,0)</f>
        <v>https://s2-valor.glbimg.com/ykAbbwIzYS5Rsf_8Vn2CQJ5-RXg=/0x0:1153x845/984x0/smart/filters:strip_icc()/i.s3.glbimg.com/v1/AUTH_63b422c2caee4269b8b34177e8876b93/internal_photos/bs/2023/l/B/ZnbEcWTpmFnleuoM2NhQ/foto05pol-101-prates-a9.jpg</v>
      </c>
      <c r="D7" s="8" t="str">
        <f>VLOOKUP(B7,nos_2!$B$2:$D$8,3,0)</f>
        <v>Prates assumiu a empresa em janeiro de 2023, após o Presidente Lula decidir e o Ministro de Minas e Energia, Alexandre Silveira, encaminhar sua indicação à Petrobras.</v>
      </c>
      <c r="E7" s="8" t="str">
        <f>conexoes_2!B7</f>
        <v>Alexandre Silveira (PSD-MG)</v>
      </c>
      <c r="F7" s="9" t="str">
        <f>VLOOKUP(E7,nos_2!B:C,2,0)</f>
        <v>https://www.camara.leg.br/internet/deputado/bandep/141374.jpgmaior.jpg</v>
      </c>
      <c r="G7" s="10" t="str">
        <f>VLOOKUP(E7,nos_2!B:D,3,0)</f>
        <v>Ministro de Minas e Energia. Silveira foi o responsável por encaminhar ofício à Petrobras indicando Prates à Presidência da empresa</v>
      </c>
    </row>
    <row r="8">
      <c r="A8" s="1">
        <v>7.0</v>
      </c>
      <c r="B8" s="3" t="str">
        <f>conexoes_2!A8</f>
        <v>Luiz Inácio Lula da Silva</v>
      </c>
      <c r="C8" s="7" t="str">
        <f>VLOOKUP(B8,nos_2!$B$2:$D$8,2,0)</f>
        <v>https://cdn.britannica.com/75/97375-050-E8E15BDE/Luiz-Inacio-Lula-da-Silva.jpg</v>
      </c>
      <c r="D8" s="8" t="str">
        <f>VLOOKUP(B8,nos_2!$B$2:$D$8,3,0)</f>
        <v>Presidente do Brasil (2023-2027). Indicou Prates para a Presidência da Petrobras</v>
      </c>
      <c r="E8" s="8" t="str">
        <f>conexoes_2!B8</f>
        <v>Fátima Bezerra (PT-RN)</v>
      </c>
      <c r="F8" s="9" t="str">
        <f>VLOOKUP(E8,nos_2!B:C,2,0)</f>
        <v>https://static.poder360.com.br/2018/10/Fa%CC%81tima-Bezerra-PT.jpg</v>
      </c>
      <c r="G8" s="10" t="str">
        <f>VLOOKUP(E8,nos_2!B:D,3,0)</f>
        <v>Governadora do Rio Grande do Norte. Prates era 1° Suplente da Ex- Senadora Fátima Bezerra</v>
      </c>
    </row>
    <row r="9">
      <c r="A9" s="1">
        <v>8.0</v>
      </c>
      <c r="B9" s="3" t="str">
        <f>conexoes_2!A9</f>
        <v>Luiz Inácio Lula da Silva</v>
      </c>
      <c r="C9" s="7" t="str">
        <f>VLOOKUP(B9,nos_2!$B$2:$D$8,2,0)</f>
        <v>https://cdn.britannica.com/75/97375-050-E8E15BDE/Luiz-Inacio-Lula-da-Silva.jpg</v>
      </c>
      <c r="D9" s="8" t="str">
        <f>VLOOKUP(B9,nos_2!$B$2:$D$8,3,0)</f>
        <v>Presidente do Brasil (2023-2027). Indicou Prates para a Presidência da Petrobras</v>
      </c>
      <c r="E9" s="8" t="str">
        <f>conexoes_2!B9</f>
        <v>Alexandre Silveira (PSD-MG)</v>
      </c>
      <c r="F9" s="9" t="str">
        <f>VLOOKUP(E9,nos_2!B:C,2,0)</f>
        <v>https://www.camara.leg.br/internet/deputado/bandep/141374.jpgmaior.jpg</v>
      </c>
      <c r="G9" s="10" t="str">
        <f>VLOOKUP(E9,nos_2!B:D,3,0)</f>
        <v>Ministro de Minas e Energia. Silveira foi o responsável por encaminhar ofício à Petrobras indicando Prates à Presidência da empresa</v>
      </c>
    </row>
    <row r="10">
      <c r="A10" s="1">
        <v>9.0</v>
      </c>
      <c r="B10" s="3" t="str">
        <f>conexoes_2!A10</f>
        <v>Alexandre Silveira (PSD-MG)</v>
      </c>
      <c r="C10" s="7" t="str">
        <f>VLOOKUP(B10,nos_2!$B$2:$D$8,2,0)</f>
        <v>https://www.camara.leg.br/internet/deputado/bandep/141374.jpgmaior.jpg</v>
      </c>
      <c r="D10" s="8" t="str">
        <f>VLOOKUP(B10,nos_2!$B$2:$D$8,3,0)</f>
        <v>Ministro de Minas e Energia. Silveira foi o responsável por encaminhar ofício à Petrobras indicando Prates à Presidência da empresa</v>
      </c>
      <c r="E10" s="8" t="str">
        <f>conexoes_2!B10</f>
        <v>Clarice Coppetti</v>
      </c>
      <c r="F10" s="9" t="str">
        <f>VLOOKUP(E10,nos_2!B:C,2,0)</f>
        <v>https://petronoticias.com.br/wp-content/uploads/2023/08/claricecoppetti_dris_3.jpg</v>
      </c>
      <c r="G10" s="10" t="str">
        <f>VLOOKUP(E10,nos_2!B:D,3,0)</f>
        <v>Diretora de Relacionamento Institucional e Sustentabilidade da Petrobras, indicada por Prates</v>
      </c>
    </row>
    <row r="11">
      <c r="A11" s="1">
        <v>10.0</v>
      </c>
      <c r="B11" s="3" t="str">
        <f>conexoes_2!A11</f>
        <v>Alexandre Silveira (PSD-MG)</v>
      </c>
      <c r="C11" s="7" t="str">
        <f>VLOOKUP(B11,nos_2!$B$2:$D$8,2,0)</f>
        <v>https://www.camara.leg.br/internet/deputado/bandep/141374.jpgmaior.jpg</v>
      </c>
      <c r="D11" s="8" t="str">
        <f>VLOOKUP(B11,nos_2!$B$2:$D$8,3,0)</f>
        <v>Ministro de Minas e Energia. Silveira foi o responsável por encaminhar ofício à Petrobras indicando Prates à Presidência da empresa</v>
      </c>
      <c r="E11" s="8" t="str">
        <f>conexoes_2!B11</f>
        <v>Sergio Caetano Leite</v>
      </c>
      <c r="F11" s="9" t="str">
        <f>VLOOKUP(E11,nos_2!B:C,2,0)</f>
        <v>https://www.viex-americas.com/wp-content/uploads/2019/07/palestrante_sergio_leite.jpg</v>
      </c>
      <c r="G11" s="10" t="str">
        <f>VLOOKUP(E11,nos_2!B:D,3,0)</f>
        <v>Diretor Financeiro e de Relacionamento com Investidores da Petrobras, indicado por Prates</v>
      </c>
    </row>
    <row r="12">
      <c r="A12" s="1">
        <v>11.0</v>
      </c>
      <c r="B12" s="3" t="str">
        <f>conexoes_2!A12</f>
        <v>Alexandre Silveira (PSD-MG)</v>
      </c>
      <c r="C12" s="7" t="str">
        <f>VLOOKUP(B12,nos_2!$B$2:$D$8,2,0)</f>
        <v>https://www.camara.leg.br/internet/deputado/bandep/141374.jpgmaior.jpg</v>
      </c>
      <c r="D12" s="8" t="str">
        <f>VLOOKUP(B12,nos_2!$B$2:$D$8,3,0)</f>
        <v>Ministro de Minas e Energia. Silveira foi o responsável por encaminhar ofício à Petrobras indicando Prates à Presidência da empresa</v>
      </c>
      <c r="E12" s="8" t="str">
        <f>conexoes_2!B12</f>
        <v>William França da Silva</v>
      </c>
      <c r="F12" s="9" t="str">
        <f>VLOOKUP(E12,nos_2!B:C,2,0)</f>
        <v>https://worldrefiningassociation.com/wp-content/uploads/William-Franca-da-Silva.png</v>
      </c>
      <c r="G12" s="10" t="str">
        <f>VLOOKUP(E12,nos_2!B:D,3,0)</f>
        <v>Diretor de Refino e Gás Natural da Petrobras, indicado por Prates</v>
      </c>
    </row>
    <row r="13">
      <c r="A13" s="1">
        <v>12.0</v>
      </c>
      <c r="B13" s="3" t="str">
        <f>conexoes_2!A13</f>
        <v>Jean Paul Prates</v>
      </c>
      <c r="C13" s="7" t="str">
        <f>VLOOKUP(B13,nos_2!$B$2:$D$8,2,0)</f>
        <v>https://s2-valor.glbimg.com/ykAbbwIzYS5Rsf_8Vn2CQJ5-RXg=/0x0:1153x845/984x0/smart/filters:strip_icc()/i.s3.glbimg.com/v1/AUTH_63b422c2caee4269b8b34177e8876b93/internal_photos/bs/2023/l/B/ZnbEcWTpmFnleuoM2NhQ/foto05pol-101-prates-a9.jpg</v>
      </c>
      <c r="D13" s="8" t="str">
        <f>VLOOKUP(B13,nos_2!$B$2:$D$8,3,0)</f>
        <v>Prates assumiu a empresa em janeiro de 2023, após o Presidente Lula decidir e o Ministro de Minas e Energia, Alexandre Silveira, encaminhar sua indicação à Petrobras.</v>
      </c>
      <c r="E13" s="8" t="str">
        <f>conexoes_2!B13</f>
        <v>Fernando Haddad (PT-SP)</v>
      </c>
      <c r="F13" s="9" t="str">
        <f>VLOOKUP(E13,nos_2!B:C,2,0)</f>
        <v>https://www.gov.br/fazenda/pt-br/composicao/ministro/fernando-haddad/@@images/image</v>
      </c>
      <c r="G13" s="10" t="str">
        <f>VLOOKUP(E13,nos_2!B:D,3,0)</f>
        <v>Ministro da Fazenda. Reuniu-se com Prates em 27 de fevereiro para debater a retomada ou não da cobrança de impostos federais sobre a gasolina e o álcool.</v>
      </c>
    </row>
    <row r="14">
      <c r="A14" s="1">
        <v>13.0</v>
      </c>
      <c r="B14" s="3" t="str">
        <f>conexoes_2!A14</f>
        <v>Jean Paul Prates</v>
      </c>
      <c r="C14" s="7" t="str">
        <f>VLOOKUP(B14,nos_2!$B$2:$D$8,2,0)</f>
        <v>https://s2-valor.glbimg.com/ykAbbwIzYS5Rsf_8Vn2CQJ5-RXg=/0x0:1153x845/984x0/smart/filters:strip_icc()/i.s3.glbimg.com/v1/AUTH_63b422c2caee4269b8b34177e8876b93/internal_photos/bs/2023/l/B/ZnbEcWTpmFnleuoM2NhQ/foto05pol-101-prates-a9.jpg</v>
      </c>
      <c r="D14" s="8" t="str">
        <f>VLOOKUP(B14,nos_2!$B$2:$D$8,3,0)</f>
        <v>Prates assumiu a empresa em janeiro de 2023, após o Presidente Lula decidir e o Ministro de Minas e Energia, Alexandre Silveira, encaminhar sua indicação à Petrobras.</v>
      </c>
      <c r="E14" s="8" t="str">
        <f>conexoes_2!B14</f>
        <v>Guido Rogério Macedo Silveira Filho</v>
      </c>
      <c r="F14" s="9" t="str">
        <f>VLOOKUP(E14,nos_2!B:C,2,0)</f>
        <v>https://www.legal500.com/gc-powerlist/wp-content/uploads/sites/4/2023/06/Guido-Rogerio-Macedo-Silveira-Filho.jpg</v>
      </c>
      <c r="G14" s="10" t="str">
        <f>VLOOKUP(E14,nos_2!B:D,3,0)</f>
        <v>Diretor Jurídico e de Relações Institucionais da Ipiranga e Presidente do Conselho de Administração do Sindicom. Participou de evento com Prates em novembro de 2020 que discutiu aprovação do PLS 384/2007.</v>
      </c>
    </row>
    <row r="15">
      <c r="A15" s="1">
        <v>14.0</v>
      </c>
      <c r="B15" s="3" t="str">
        <f>conexoes_2!A15</f>
        <v>Jean Paul Prates</v>
      </c>
      <c r="C15" s="7" t="str">
        <f>VLOOKUP(B15,nos_2!$B$2:$D$8,2,0)</f>
        <v>https://s2-valor.glbimg.com/ykAbbwIzYS5Rsf_8Vn2CQJ5-RXg=/0x0:1153x845/984x0/smart/filters:strip_icc()/i.s3.glbimg.com/v1/AUTH_63b422c2caee4269b8b34177e8876b93/internal_photos/bs/2023/l/B/ZnbEcWTpmFnleuoM2NhQ/foto05pol-101-prates-a9.jpg</v>
      </c>
      <c r="D15" s="8" t="str">
        <f>VLOOKUP(B15,nos_2!$B$2:$D$8,3,0)</f>
        <v>Prates assumiu a empresa em janeiro de 2023, após o Presidente Lula decidir e o Ministro de Minas e Energia, Alexandre Silveira, encaminhar sua indicação à Petrobras.</v>
      </c>
      <c r="E15" s="8" t="str">
        <f>conexoes_2!B15</f>
        <v>Edson Vismona</v>
      </c>
      <c r="F15" s="9" t="str">
        <f>VLOOKUP(E15,nos_2!B:C,2,0)</f>
        <v>https://encrypted-tbn0.gstatic.com/images?q=tbn:ANd9GcR55Mg3spheZ9lR6zEIJm2yVKkLHpxymEzl-BCZqS9SVKXJSjAIrLE424LM1TkbffkLZv4&amp;usqp=CAU</v>
      </c>
      <c r="G15" s="10" t="str">
        <f>VLOOKUP(E15,nos_2!B:D,3,0)</f>
        <v>Presidente-Executivo do Instituto Brasileiro de Ética Concorrencial (ETCO). Participou de evento com Prates em novembro de 2020 que discutiu aprovação do PLS 384/2007.</v>
      </c>
    </row>
    <row r="16">
      <c r="A16" s="1">
        <v>15.0</v>
      </c>
      <c r="B16" s="3" t="str">
        <f>conexoes_2!A16</f>
        <v>Jean Paul Prates</v>
      </c>
      <c r="C16" s="7" t="str">
        <f>VLOOKUP(B16,nos_2!$B$2:$D$8,2,0)</f>
        <v>https://s2-valor.glbimg.com/ykAbbwIzYS5Rsf_8Vn2CQJ5-RXg=/0x0:1153x845/984x0/smart/filters:strip_icc()/i.s3.glbimg.com/v1/AUTH_63b422c2caee4269b8b34177e8876b93/internal_photos/bs/2023/l/B/ZnbEcWTpmFnleuoM2NhQ/foto05pol-101-prates-a9.jpg</v>
      </c>
      <c r="D16" s="8" t="str">
        <f>VLOOKUP(B16,nos_2!$B$2:$D$8,3,0)</f>
        <v>Prates assumiu a empresa em janeiro de 2023, após o Presidente Lula decidir e o Ministro de Minas e Energia, Alexandre Silveira, encaminhar sua indicação à Petrobras.</v>
      </c>
      <c r="E16" s="8" t="str">
        <f>conexoes_2!B16</f>
        <v>João Henrique Grognet</v>
      </c>
      <c r="F16" s="9" t="str">
        <f>VLOOKUP(E16,nos_2!B:C,2,0)</f>
        <v>https://media.licdn.com/dms/image/D4E03AQH-7YpHx3Jg9A/profile-displayphoto-shrink_400_400/0/1676770639218?e=1701302400&amp;v=beta&amp;t=gFSr8w2rjgOE3G6_n1vud9KqnnEI7VeqMsVT2FQLEcU</v>
      </c>
      <c r="G16" s="10" t="str">
        <f>VLOOKUP(E16,nos_2!B:D,3,0)</f>
        <v>Procurador-Geral Adjunto de Gestão da Dívida Ativa da União e do FGTS. Participou de evento com Prates em novembro de 2020 que discutiu aprovação do PLS 384/2007.</v>
      </c>
    </row>
    <row r="17">
      <c r="A17" s="1">
        <v>16.0</v>
      </c>
      <c r="B17" s="3" t="str">
        <f>conexoes_2!A17</f>
        <v>Jean Paul Prates</v>
      </c>
      <c r="C17" s="7" t="str">
        <f>VLOOKUP(B17,nos_2!$B$2:$D$8,2,0)</f>
        <v>https://s2-valor.glbimg.com/ykAbbwIzYS5Rsf_8Vn2CQJ5-RXg=/0x0:1153x845/984x0/smart/filters:strip_icc()/i.s3.glbimg.com/v1/AUTH_63b422c2caee4269b8b34177e8876b93/internal_photos/bs/2023/l/B/ZnbEcWTpmFnleuoM2NhQ/foto05pol-101-prates-a9.jpg</v>
      </c>
      <c r="D17" s="8" t="str">
        <f>VLOOKUP(B17,nos_2!$B$2:$D$8,3,0)</f>
        <v>Prates assumiu a empresa em janeiro de 2023, após o Presidente Lula decidir e o Ministro de Minas e Energia, Alexandre Silveira, encaminhar sua indicação à Petrobras.</v>
      </c>
      <c r="E17" s="8" t="str">
        <f>conexoes_2!B17</f>
        <v>Arnaldo Jardim (Cidadania-SP)</v>
      </c>
      <c r="F17" s="9" t="str">
        <f>VLOOKUP(E17,nos_2!B:C,2,0)</f>
        <v>https://encrypted-tbn2.gstatic.com/images?q=tbn:ANd9GcSKErC9-K0MWDoGB_FCkL1x2N5W95T-E0lMD47vSIiPDY7HcntT</v>
      </c>
      <c r="G17" s="10" t="str">
        <f>VLOOKUP(E17,nos_2!B:D,3,0)</f>
        <v>Deputado Federal e Ex-Vice-Presidente da Frente Parlamentar de Recursos Naturais e Energia (FPRNE), que foi presidida por Prates.</v>
      </c>
    </row>
    <row r="18">
      <c r="A18" s="1">
        <v>17.0</v>
      </c>
      <c r="B18" s="3" t="str">
        <f>conexoes_2!A18</f>
        <v>Jean Paul Prates</v>
      </c>
      <c r="C18" s="7" t="str">
        <f>VLOOKUP(B18,nos_2!$B$2:$D$8,2,0)</f>
        <v>https://s2-valor.glbimg.com/ykAbbwIzYS5Rsf_8Vn2CQJ5-RXg=/0x0:1153x845/984x0/smart/filters:strip_icc()/i.s3.glbimg.com/v1/AUTH_63b422c2caee4269b8b34177e8876b93/internal_photos/bs/2023/l/B/ZnbEcWTpmFnleuoM2NhQ/foto05pol-101-prates-a9.jpg</v>
      </c>
      <c r="D18" s="8" t="str">
        <f>VLOOKUP(B18,nos_2!$B$2:$D$8,3,0)</f>
        <v>Prates assumiu a empresa em janeiro de 2023, após o Presidente Lula decidir e o Ministro de Minas e Energia, Alexandre Silveira, encaminhar sua indicação à Petrobras.</v>
      </c>
      <c r="E18" s="8" t="str">
        <f>conexoes_2!B18</f>
        <v>Cláudio Castro (PL-RJ)</v>
      </c>
      <c r="F18" s="9" t="str">
        <f>VLOOKUP(E18,nos_2!B:C,2,0)</f>
        <v>https://t3.gstatic.com/licensed-image?q=tbn:ANd9GcRYL99mgOLi52PCacUCoEV7ULnhjCRrIrg1Bn5UdrLeZWBlatVmQn-0tCpUumNVFeft</v>
      </c>
      <c r="G18" s="10" t="str">
        <f>VLOOKUP(E18,nos_2!B:D,3,0)</f>
        <v>Governador do Rio de Janeiro. Prates se reuniu com Cláudio Castro em 7 de fevereiro para tratar de “acordos e projetos entre a Companhia e o Governo Estadual”.</v>
      </c>
    </row>
    <row r="19">
      <c r="A19" s="1">
        <v>18.0</v>
      </c>
      <c r="B19" s="3" t="str">
        <f>conexoes_2!A19</f>
        <v/>
      </c>
      <c r="C19" s="1" t="str">
        <f>VLOOKUP(B19,nos_2!$B$2:$D$8,2,0)</f>
        <v>#N/A</v>
      </c>
      <c r="D19" s="8" t="str">
        <f>VLOOKUP(B19,nos_2!$B$2:$D$8,3,0)</f>
        <v>#N/A</v>
      </c>
      <c r="E19" s="8" t="str">
        <f>conexoes_2!B19</f>
        <v/>
      </c>
      <c r="F19" s="8" t="str">
        <f>VLOOKUP(E19,nos_2!B:C,2,0)</f>
        <v>#N/A</v>
      </c>
      <c r="G19" s="10" t="str">
        <f>VLOOKUP(E19,nos_2!B:D,3,0)</f>
        <v>#N/A</v>
      </c>
    </row>
    <row r="20">
      <c r="A20" s="1">
        <v>19.0</v>
      </c>
      <c r="B20" s="3" t="str">
        <f>conexoes_2!A20</f>
        <v/>
      </c>
      <c r="C20" s="1" t="str">
        <f>VLOOKUP(B20,nos_2!$B$2:$D$8,2,0)</f>
        <v>#N/A</v>
      </c>
      <c r="D20" s="8" t="str">
        <f>VLOOKUP(B20,nos_2!$B$2:$D$8,3,0)</f>
        <v>#N/A</v>
      </c>
      <c r="E20" s="8" t="str">
        <f>conexoes_2!B20</f>
        <v/>
      </c>
      <c r="F20" s="8" t="str">
        <f>VLOOKUP(E20,nos_2!B:C,2,0)</f>
        <v>#N/A</v>
      </c>
      <c r="G20" s="10" t="str">
        <f>VLOOKUP(E20,nos_2!B:D,3,0)</f>
        <v>#N/A</v>
      </c>
    </row>
    <row r="21">
      <c r="A21" s="1">
        <v>20.0</v>
      </c>
      <c r="B21" s="3" t="str">
        <f>conexoes_2!A21</f>
        <v/>
      </c>
      <c r="C21" s="1" t="str">
        <f>VLOOKUP(B21,nos_2!$B$2:$D$8,2,0)</f>
        <v>#N/A</v>
      </c>
      <c r="D21" s="8" t="str">
        <f>VLOOKUP(B21,nos_2!$B$2:$D$8,3,0)</f>
        <v>#N/A</v>
      </c>
      <c r="E21" s="8" t="str">
        <f>conexoes_2!B21</f>
        <v/>
      </c>
      <c r="F21" s="8" t="str">
        <f>VLOOKUP(E21,nos_2!B:C,2,0)</f>
        <v>#N/A</v>
      </c>
      <c r="G21" s="10" t="str">
        <f>VLOOKUP(E21,nos_2!B:D,3,0)</f>
        <v>#N/A</v>
      </c>
    </row>
    <row r="22">
      <c r="A22" s="1">
        <v>21.0</v>
      </c>
      <c r="B22" s="3" t="str">
        <f>conexoes_2!A22</f>
        <v/>
      </c>
      <c r="C22" s="1" t="str">
        <f>VLOOKUP(B22,nos_2!$B$2:$D$8,2,0)</f>
        <v>#N/A</v>
      </c>
      <c r="D22" s="8" t="str">
        <f>VLOOKUP(B22,nos_2!$B$2:$D$8,3,0)</f>
        <v>#N/A</v>
      </c>
      <c r="E22" s="8" t="str">
        <f>conexoes_2!B22</f>
        <v/>
      </c>
      <c r="F22" s="8" t="str">
        <f>VLOOKUP(E22,nos_2!B:C,2,0)</f>
        <v>#N/A</v>
      </c>
      <c r="G22" s="10" t="str">
        <f>VLOOKUP(E22,nos_2!B:D,3,0)</f>
        <v>#N/A</v>
      </c>
    </row>
    <row r="23">
      <c r="A23" s="1">
        <v>22.0</v>
      </c>
      <c r="B23" s="3" t="str">
        <f>conexoes_2!A23</f>
        <v/>
      </c>
      <c r="C23" s="1" t="str">
        <f>VLOOKUP(B23,nos_2!$B$2:$D$8,2,0)</f>
        <v>#N/A</v>
      </c>
      <c r="D23" s="8" t="str">
        <f>VLOOKUP(B23,nos_2!$B$2:$D$8,3,0)</f>
        <v>#N/A</v>
      </c>
      <c r="E23" s="8" t="str">
        <f>conexoes_2!B23</f>
        <v/>
      </c>
      <c r="F23" s="8" t="str">
        <f>VLOOKUP(E23,nos_2!B:C,2,0)</f>
        <v>#N/A</v>
      </c>
      <c r="G23" s="10" t="str">
        <f>VLOOKUP(E23,nos_2!B:D,3,0)</f>
        <v>#N/A</v>
      </c>
    </row>
    <row r="24">
      <c r="A24" s="1">
        <v>23.0</v>
      </c>
      <c r="B24" s="3" t="str">
        <f>conexoes_2!A24</f>
        <v/>
      </c>
      <c r="C24" s="1" t="str">
        <f>VLOOKUP(B24,nos_2!$B$2:$D$8,2,0)</f>
        <v>#N/A</v>
      </c>
      <c r="D24" s="8" t="str">
        <f>VLOOKUP(B24,nos_2!$B$2:$D$8,3,0)</f>
        <v>#N/A</v>
      </c>
      <c r="E24" s="8" t="str">
        <f>conexoes_2!B24</f>
        <v/>
      </c>
      <c r="F24" s="8" t="str">
        <f>VLOOKUP(E24,nos_2!B:C,2,0)</f>
        <v>#N/A</v>
      </c>
      <c r="G24" s="10" t="str">
        <f>VLOOKUP(E24,nos_2!B:D,3,0)</f>
        <v>#N/A</v>
      </c>
    </row>
    <row r="25">
      <c r="A25" s="1">
        <v>24.0</v>
      </c>
      <c r="B25" s="3" t="str">
        <f>conexoes_2!A25</f>
        <v/>
      </c>
      <c r="C25" s="1" t="str">
        <f>VLOOKUP(B25,nos_2!$B$2:$D$8,2,0)</f>
        <v>#N/A</v>
      </c>
      <c r="D25" s="8" t="str">
        <f>VLOOKUP(B25,nos_2!$B$2:$D$8,3,0)</f>
        <v>#N/A</v>
      </c>
      <c r="E25" s="8" t="str">
        <f>conexoes_2!B25</f>
        <v/>
      </c>
      <c r="F25" s="8" t="str">
        <f>VLOOKUP(E25,nos_2!B:C,2,0)</f>
        <v>#N/A</v>
      </c>
      <c r="G25" s="10" t="str">
        <f>VLOOKUP(E25,nos_2!B:D,3,0)</f>
        <v>#N/A</v>
      </c>
    </row>
    <row r="26">
      <c r="A26" s="1">
        <v>25.0</v>
      </c>
      <c r="B26" s="3" t="str">
        <f>conexoes_2!A26</f>
        <v/>
      </c>
      <c r="C26" s="1" t="str">
        <f>VLOOKUP(B26,nos_2!$B$2:$D$8,2,0)</f>
        <v>#N/A</v>
      </c>
      <c r="D26" s="8" t="str">
        <f>VLOOKUP(B26,nos_2!$B$2:$D$8,3,0)</f>
        <v>#N/A</v>
      </c>
      <c r="E26" s="8" t="str">
        <f>conexoes_2!B26</f>
        <v/>
      </c>
      <c r="F26" s="8" t="str">
        <f>VLOOKUP(E26,nos_2!B:C,2,0)</f>
        <v>#N/A</v>
      </c>
      <c r="G26" s="10" t="str">
        <f>VLOOKUP(E26,nos_2!B:D,3,0)</f>
        <v>#N/A</v>
      </c>
    </row>
    <row r="27">
      <c r="A27" s="1">
        <v>26.0</v>
      </c>
      <c r="B27" s="3" t="str">
        <f>conexoes_2!A27</f>
        <v/>
      </c>
      <c r="C27" s="1" t="str">
        <f>VLOOKUP(B27,nos_2!$B$2:$D$8,2,0)</f>
        <v>#N/A</v>
      </c>
      <c r="D27" s="8" t="str">
        <f>VLOOKUP(B27,nos_2!$B$2:$D$8,3,0)</f>
        <v>#N/A</v>
      </c>
      <c r="E27" s="8" t="str">
        <f>conexoes_2!B27</f>
        <v/>
      </c>
      <c r="F27" s="8" t="str">
        <f>VLOOKUP(E27,nos_2!B:C,2,0)</f>
        <v>#N/A</v>
      </c>
      <c r="G27" s="10" t="str">
        <f>VLOOKUP(E27,nos_2!B:D,3,0)</f>
        <v>#N/A</v>
      </c>
    </row>
    <row r="28">
      <c r="A28" s="1">
        <v>27.0</v>
      </c>
      <c r="B28" s="3" t="str">
        <f>conexoes_2!A28</f>
        <v/>
      </c>
      <c r="C28" s="1" t="str">
        <f>VLOOKUP(B28,nos_2!$B$2:$D$8,2,0)</f>
        <v>#N/A</v>
      </c>
      <c r="D28" s="8" t="str">
        <f>VLOOKUP(B28,nos_2!$B$2:$D$8,3,0)</f>
        <v>#N/A</v>
      </c>
      <c r="E28" s="8" t="str">
        <f>conexoes_2!B28</f>
        <v/>
      </c>
      <c r="F28" s="8" t="str">
        <f>VLOOKUP(E28,nos_2!B:C,2,0)</f>
        <v>#N/A</v>
      </c>
      <c r="G28" s="10" t="str">
        <f>VLOOKUP(E28,nos_2!B:D,3,0)</f>
        <v>#N/A</v>
      </c>
    </row>
    <row r="29">
      <c r="A29" s="1">
        <v>28.0</v>
      </c>
      <c r="B29" s="3" t="str">
        <f>conexoes_2!A29</f>
        <v/>
      </c>
      <c r="C29" s="1" t="str">
        <f>VLOOKUP(B29,nos_2!$B$2:$D$8,2,0)</f>
        <v>#N/A</v>
      </c>
      <c r="D29" s="8" t="str">
        <f>VLOOKUP(B29,nos_2!$B$2:$D$8,3,0)</f>
        <v>#N/A</v>
      </c>
      <c r="E29" s="8" t="str">
        <f>conexoes_2!B29</f>
        <v/>
      </c>
      <c r="F29" s="8" t="str">
        <f>VLOOKUP(E29,nos_2!B:C,2,0)</f>
        <v>#N/A</v>
      </c>
      <c r="G29" s="10" t="str">
        <f>VLOOKUP(E29,nos_2!B:D,3,0)</f>
        <v>#N/A</v>
      </c>
    </row>
    <row r="30">
      <c r="A30" s="1">
        <v>29.0</v>
      </c>
      <c r="B30" s="3" t="str">
        <f>conexoes_2!A30</f>
        <v/>
      </c>
      <c r="C30" s="1" t="str">
        <f>VLOOKUP(B30,nos_2!$B$2:$D$8,2,0)</f>
        <v>#N/A</v>
      </c>
      <c r="D30" s="8" t="str">
        <f>VLOOKUP(B30,nos_2!$B$2:$D$8,3,0)</f>
        <v>#N/A</v>
      </c>
      <c r="E30" s="8" t="str">
        <f>conexoes_2!B30</f>
        <v/>
      </c>
      <c r="F30" s="8" t="str">
        <f>VLOOKUP(E30,nos_2!B:C,2,0)</f>
        <v>#N/A</v>
      </c>
      <c r="G30" s="10" t="str">
        <f>VLOOKUP(E30,nos_2!B:D,3,0)</f>
        <v>#N/A</v>
      </c>
    </row>
    <row r="31">
      <c r="A31" s="1">
        <v>30.0</v>
      </c>
      <c r="B31" s="3" t="str">
        <f>conexoes_2!A31</f>
        <v/>
      </c>
      <c r="C31" s="1" t="str">
        <f>VLOOKUP(B31,nos_2!$B$2:$D$8,2,0)</f>
        <v>#N/A</v>
      </c>
      <c r="D31" s="8" t="str">
        <f>VLOOKUP(B31,nos_2!$B$2:$D$8,3,0)</f>
        <v>#N/A</v>
      </c>
      <c r="E31" s="8" t="str">
        <f>conexoes_2!B31</f>
        <v/>
      </c>
      <c r="F31" s="8" t="str">
        <f>VLOOKUP(E31,nos_2!B:C,2,0)</f>
        <v>#N/A</v>
      </c>
      <c r="G31" s="10" t="str">
        <f>VLOOKUP(E31,nos_2!B:D,3,0)</f>
        <v>#N/A</v>
      </c>
    </row>
    <row r="32">
      <c r="A32" s="1">
        <v>31.0</v>
      </c>
      <c r="B32" s="3" t="str">
        <f>conexoes_2!A32</f>
        <v/>
      </c>
      <c r="C32" s="1" t="str">
        <f>VLOOKUP(B32,nos_2!$B$2:$D$8,2,0)</f>
        <v>#N/A</v>
      </c>
      <c r="D32" s="8" t="str">
        <f>VLOOKUP(B32,nos_2!$B$2:$D$8,3,0)</f>
        <v>#N/A</v>
      </c>
      <c r="E32" s="8" t="str">
        <f>conexoes_2!B32</f>
        <v/>
      </c>
      <c r="F32" s="8" t="str">
        <f>VLOOKUP(E32,nos_2!B:C,2,0)</f>
        <v>#N/A</v>
      </c>
      <c r="G32" s="10" t="str">
        <f>VLOOKUP(E32,nos_2!B:D,3,0)</f>
        <v>#N/A</v>
      </c>
    </row>
    <row r="33">
      <c r="A33" s="1">
        <v>32.0</v>
      </c>
      <c r="B33" s="3" t="str">
        <f>conexoes_2!A33</f>
        <v/>
      </c>
      <c r="C33" s="1" t="str">
        <f>VLOOKUP(B33,nos_2!$B$2:$D$8,2,0)</f>
        <v>#N/A</v>
      </c>
      <c r="D33" s="8" t="str">
        <f>VLOOKUP(B33,nos_2!$B$2:$D$8,3,0)</f>
        <v>#N/A</v>
      </c>
      <c r="E33" s="8" t="str">
        <f>conexoes_2!B33</f>
        <v/>
      </c>
      <c r="F33" s="8" t="str">
        <f>VLOOKUP(E33,nos_2!B:C,2,0)</f>
        <v>#N/A</v>
      </c>
      <c r="G33" s="10" t="str">
        <f>VLOOKUP(E33,nos_2!B:D,3,0)</f>
        <v>#N/A</v>
      </c>
    </row>
    <row r="34">
      <c r="A34" s="1">
        <v>33.0</v>
      </c>
      <c r="B34" s="3" t="str">
        <f>conexoes_2!A34</f>
        <v/>
      </c>
      <c r="C34" s="1" t="str">
        <f>VLOOKUP(B34,nos_2!$B$2:$D$8,2,0)</f>
        <v>#N/A</v>
      </c>
      <c r="D34" s="8" t="str">
        <f>VLOOKUP(B34,nos_2!$B$2:$D$8,3,0)</f>
        <v>#N/A</v>
      </c>
      <c r="E34" s="8" t="str">
        <f>conexoes_2!B34</f>
        <v/>
      </c>
      <c r="F34" s="8" t="str">
        <f>VLOOKUP(E34,nos_2!B:C,2,0)</f>
        <v>#N/A</v>
      </c>
      <c r="G34" s="10" t="str">
        <f>VLOOKUP(E34,nos_2!B:D,3,0)</f>
        <v>#N/A</v>
      </c>
    </row>
    <row r="35">
      <c r="A35" s="1">
        <v>34.0</v>
      </c>
      <c r="B35" s="3" t="str">
        <f>conexoes_2!A35</f>
        <v/>
      </c>
      <c r="C35" s="1" t="str">
        <f>VLOOKUP(B35,nos_2!$B$2:$D$8,2,0)</f>
        <v>#N/A</v>
      </c>
      <c r="D35" s="8" t="str">
        <f>VLOOKUP(B35,nos_2!$B$2:$D$8,3,0)</f>
        <v>#N/A</v>
      </c>
      <c r="E35" s="8" t="str">
        <f>conexoes_2!B35</f>
        <v/>
      </c>
      <c r="F35" s="8" t="str">
        <f>VLOOKUP(E35,nos_2!B:C,2,0)</f>
        <v>#N/A</v>
      </c>
      <c r="G35" s="10" t="str">
        <f>VLOOKUP(E35,nos_2!B:D,3,0)</f>
        <v>#N/A</v>
      </c>
    </row>
    <row r="36">
      <c r="A36" s="1">
        <v>35.0</v>
      </c>
      <c r="B36" s="3" t="str">
        <f>conexoes_2!A36</f>
        <v/>
      </c>
      <c r="C36" s="1" t="str">
        <f>VLOOKUP(B36,nos_2!$B$2:$D$8,2,0)</f>
        <v>#N/A</v>
      </c>
      <c r="D36" s="8" t="str">
        <f>VLOOKUP(B36,nos_2!$B$2:$D$8,3,0)</f>
        <v>#N/A</v>
      </c>
      <c r="E36" s="8" t="str">
        <f>conexoes_2!B36</f>
        <v/>
      </c>
      <c r="F36" s="8" t="str">
        <f>VLOOKUP(E36,nos_2!B:C,2,0)</f>
        <v>#N/A</v>
      </c>
      <c r="G36" s="10" t="str">
        <f>VLOOKUP(E36,nos_2!B:D,3,0)</f>
        <v>#N/A</v>
      </c>
    </row>
    <row r="37">
      <c r="A37" s="1">
        <v>36.0</v>
      </c>
      <c r="B37" s="3" t="str">
        <f>conexoes_2!A37</f>
        <v/>
      </c>
      <c r="C37" s="1" t="str">
        <f>VLOOKUP(B37,nos_2!$B$2:$D$8,2,0)</f>
        <v>#N/A</v>
      </c>
      <c r="D37" s="8" t="str">
        <f>VLOOKUP(B37,nos_2!$B$2:$D$8,3,0)</f>
        <v>#N/A</v>
      </c>
      <c r="E37" s="8" t="str">
        <f>conexoes_2!B37</f>
        <v/>
      </c>
      <c r="F37" s="8" t="str">
        <f>VLOOKUP(E37,nos_2!B:C,2,0)</f>
        <v>#N/A</v>
      </c>
      <c r="G37" s="10" t="str">
        <f>VLOOKUP(E37,nos_2!B:D,3,0)</f>
        <v>#N/A</v>
      </c>
    </row>
    <row r="38">
      <c r="A38" s="1">
        <v>37.0</v>
      </c>
      <c r="B38" s="3" t="str">
        <f>conexoes_2!A38</f>
        <v/>
      </c>
      <c r="C38" s="1" t="str">
        <f>VLOOKUP(B38,nos_2!$B$2:$D$8,2,0)</f>
        <v>#N/A</v>
      </c>
      <c r="D38" s="8" t="str">
        <f>VLOOKUP(B38,nos_2!$B$2:$D$8,3,0)</f>
        <v>#N/A</v>
      </c>
      <c r="E38" s="8" t="str">
        <f>conexoes_2!B38</f>
        <v/>
      </c>
      <c r="F38" s="8" t="str">
        <f>VLOOKUP(E38,nos_2!B:C,2,0)</f>
        <v>#N/A</v>
      </c>
      <c r="G38" s="10" t="str">
        <f>VLOOKUP(E38,nos_2!B:D,3,0)</f>
        <v>#N/A</v>
      </c>
    </row>
    <row r="39">
      <c r="A39" s="1">
        <v>38.0</v>
      </c>
      <c r="B39" s="3" t="str">
        <f>conexoes_2!A39</f>
        <v/>
      </c>
      <c r="C39" s="1" t="str">
        <f>VLOOKUP(B39,nos_2!$B$2:$D$8,2,0)</f>
        <v>#N/A</v>
      </c>
      <c r="D39" s="8" t="str">
        <f>VLOOKUP(B39,nos_2!$B$2:$D$8,3,0)</f>
        <v>#N/A</v>
      </c>
      <c r="E39" s="8" t="str">
        <f>conexoes_2!B39</f>
        <v/>
      </c>
      <c r="F39" s="8" t="str">
        <f>VLOOKUP(E39,nos_2!B:C,2,0)</f>
        <v>#N/A</v>
      </c>
      <c r="G39" s="10" t="str">
        <f>VLOOKUP(E39,nos_2!B:D,3,0)</f>
        <v>#N/A</v>
      </c>
    </row>
    <row r="40">
      <c r="A40" s="1">
        <v>39.0</v>
      </c>
      <c r="B40" s="3" t="str">
        <f>conexoes_2!A40</f>
        <v/>
      </c>
      <c r="C40" s="1" t="str">
        <f>VLOOKUP(B40,nos_2!$B$2:$D$8,2,0)</f>
        <v>#N/A</v>
      </c>
      <c r="D40" s="8" t="str">
        <f>VLOOKUP(B40,nos_2!$B$2:$D$8,3,0)</f>
        <v>#N/A</v>
      </c>
      <c r="E40" s="8" t="str">
        <f>conexoes_2!B40</f>
        <v/>
      </c>
      <c r="F40" s="8" t="str">
        <f>VLOOKUP(E40,nos_2!B:C,2,0)</f>
        <v>#N/A</v>
      </c>
      <c r="G40" s="10" t="str">
        <f>VLOOKUP(E40,nos_2!B:D,3,0)</f>
        <v>#N/A</v>
      </c>
    </row>
    <row r="41">
      <c r="A41" s="1">
        <v>40.0</v>
      </c>
      <c r="B41" s="3" t="str">
        <f>conexoes_2!A41</f>
        <v/>
      </c>
      <c r="C41" s="1" t="str">
        <f>VLOOKUP(B41,nos_2!$B$2:$D$8,2,0)</f>
        <v>#N/A</v>
      </c>
      <c r="D41" s="8" t="str">
        <f>VLOOKUP(B41,nos_2!$B$2:$D$8,3,0)</f>
        <v>#N/A</v>
      </c>
      <c r="E41" s="8" t="str">
        <f>conexoes_2!B41</f>
        <v/>
      </c>
      <c r="F41" s="8" t="str">
        <f>VLOOKUP(E41,nos_2!B:C,2,0)</f>
        <v>#N/A</v>
      </c>
      <c r="G41" s="10" t="str">
        <f>VLOOKUP(E41,nos_2!B:D,3,0)</f>
        <v>#N/A</v>
      </c>
    </row>
    <row r="42">
      <c r="A42" s="1">
        <v>41.0</v>
      </c>
      <c r="B42" s="3" t="str">
        <f>conexoes_2!A42</f>
        <v/>
      </c>
      <c r="C42" s="1" t="str">
        <f>VLOOKUP(B42,nos_2!$B$2:$D$8,2,0)</f>
        <v>#N/A</v>
      </c>
      <c r="D42" s="8" t="str">
        <f>VLOOKUP(B42,nos_2!$B$2:$D$8,3,0)</f>
        <v>#N/A</v>
      </c>
      <c r="E42" s="8" t="str">
        <f>conexoes_2!B42</f>
        <v/>
      </c>
      <c r="F42" s="8" t="str">
        <f>VLOOKUP(E42,nos_2!B:C,2,0)</f>
        <v>#N/A</v>
      </c>
      <c r="G42" s="10" t="str">
        <f>VLOOKUP(E42,nos_2!B:D,3,0)</f>
        <v>#N/A</v>
      </c>
    </row>
    <row r="43">
      <c r="A43" s="1">
        <v>42.0</v>
      </c>
      <c r="B43" s="3" t="str">
        <f>conexoes_2!A43</f>
        <v/>
      </c>
      <c r="C43" s="1" t="str">
        <f>VLOOKUP(B43,nos_2!$B$2:$D$8,2,0)</f>
        <v>#N/A</v>
      </c>
      <c r="D43" s="8" t="str">
        <f>VLOOKUP(B43,nos_2!$B$2:$D$8,3,0)</f>
        <v>#N/A</v>
      </c>
      <c r="E43" s="8" t="str">
        <f>conexoes_2!B43</f>
        <v/>
      </c>
      <c r="F43" s="8" t="str">
        <f>VLOOKUP(E43,nos_2!B:C,2,0)</f>
        <v>#N/A</v>
      </c>
      <c r="G43" s="10" t="str">
        <f>VLOOKUP(E43,nos_2!B:D,3,0)</f>
        <v>#N/A</v>
      </c>
    </row>
    <row r="44">
      <c r="A44" s="1">
        <v>43.0</v>
      </c>
      <c r="B44" s="3" t="str">
        <f>conexoes_2!A44</f>
        <v/>
      </c>
      <c r="C44" s="1" t="str">
        <f>VLOOKUP(B44,nos_2!$B$2:$D$8,2,0)</f>
        <v>#N/A</v>
      </c>
      <c r="D44" s="8" t="str">
        <f>VLOOKUP(B44,nos_2!$B$2:$D$8,3,0)</f>
        <v>#N/A</v>
      </c>
      <c r="E44" s="8" t="str">
        <f>conexoes_2!B44</f>
        <v/>
      </c>
      <c r="F44" s="8" t="str">
        <f>VLOOKUP(E44,nos_2!B:C,2,0)</f>
        <v>#N/A</v>
      </c>
      <c r="G44" s="10" t="str">
        <f>VLOOKUP(E44,nos_2!B:D,3,0)</f>
        <v>#N/A</v>
      </c>
    </row>
    <row r="45">
      <c r="A45" s="1">
        <v>44.0</v>
      </c>
      <c r="B45" s="3" t="str">
        <f>conexoes_2!A45</f>
        <v/>
      </c>
      <c r="C45" s="1" t="str">
        <f>VLOOKUP(B45,nos_2!$B$2:$D$8,2,0)</f>
        <v>#N/A</v>
      </c>
      <c r="D45" s="8" t="str">
        <f>VLOOKUP(B45,nos_2!$B$2:$D$8,3,0)</f>
        <v>#N/A</v>
      </c>
      <c r="E45" s="8" t="str">
        <f>conexoes_2!B45</f>
        <v/>
      </c>
      <c r="F45" s="8" t="str">
        <f>VLOOKUP(E45,nos_2!B:C,2,0)</f>
        <v>#N/A</v>
      </c>
      <c r="G45" s="10" t="str">
        <f>VLOOKUP(E45,nos_2!B:D,3,0)</f>
        <v>#N/A</v>
      </c>
    </row>
    <row r="46">
      <c r="A46" s="1">
        <v>45.0</v>
      </c>
      <c r="B46" s="3" t="str">
        <f>conexoes_2!A46</f>
        <v/>
      </c>
      <c r="C46" s="1" t="str">
        <f>VLOOKUP(B46,nos_2!$B$2:$D$8,2,0)</f>
        <v>#N/A</v>
      </c>
      <c r="D46" s="8" t="str">
        <f>VLOOKUP(B46,nos_2!$B$2:$D$8,3,0)</f>
        <v>#N/A</v>
      </c>
      <c r="E46" s="8" t="str">
        <f>conexoes_2!B46</f>
        <v/>
      </c>
      <c r="F46" s="8" t="str">
        <f>VLOOKUP(E46,nos_2!B:C,2,0)</f>
        <v>#N/A</v>
      </c>
      <c r="G46" s="10" t="str">
        <f>VLOOKUP(E46,nos_2!B:D,3,0)</f>
        <v>#N/A</v>
      </c>
    </row>
    <row r="47">
      <c r="A47" s="1">
        <v>46.0</v>
      </c>
      <c r="B47" s="3" t="str">
        <f>conexoes_2!A47</f>
        <v/>
      </c>
      <c r="C47" s="1" t="str">
        <f>VLOOKUP(B47,nos_2!$B$2:$D$8,2,0)</f>
        <v>#N/A</v>
      </c>
      <c r="D47" s="8" t="str">
        <f>VLOOKUP(B47,nos_2!$B$2:$D$8,3,0)</f>
        <v>#N/A</v>
      </c>
      <c r="E47" s="8" t="str">
        <f>conexoes_2!B47</f>
        <v/>
      </c>
      <c r="F47" s="8" t="str">
        <f>VLOOKUP(E47,nos_2!B:C,2,0)</f>
        <v>#N/A</v>
      </c>
      <c r="G47" s="10" t="str">
        <f>VLOOKUP(E47,nos_2!B:D,3,0)</f>
        <v>#N/A</v>
      </c>
    </row>
    <row r="48">
      <c r="A48" s="1">
        <v>47.0</v>
      </c>
      <c r="B48" s="3" t="str">
        <f>conexoes_2!A48</f>
        <v/>
      </c>
      <c r="C48" s="1" t="str">
        <f>VLOOKUP(B48,nos_2!$B$2:$D$8,2,0)</f>
        <v>#N/A</v>
      </c>
      <c r="D48" s="8" t="str">
        <f>VLOOKUP(B48,nos_2!$B$2:$D$8,3,0)</f>
        <v>#N/A</v>
      </c>
      <c r="E48" s="8" t="str">
        <f>conexoes_2!B48</f>
        <v/>
      </c>
      <c r="F48" s="8" t="str">
        <f>VLOOKUP(E48,nos_2!B:C,2,0)</f>
        <v>#N/A</v>
      </c>
      <c r="G48" s="10" t="str">
        <f>VLOOKUP(E48,nos_2!B:D,3,0)</f>
        <v>#N/A</v>
      </c>
    </row>
    <row r="49">
      <c r="A49" s="1">
        <v>48.0</v>
      </c>
      <c r="B49" s="3" t="str">
        <f>conexoes_2!A49</f>
        <v/>
      </c>
      <c r="C49" s="1" t="str">
        <f>VLOOKUP(B49,nos_2!$B$2:$D$8,2,0)</f>
        <v>#N/A</v>
      </c>
      <c r="D49" s="8" t="str">
        <f>VLOOKUP(B49,nos_2!$B$2:$D$8,3,0)</f>
        <v>#N/A</v>
      </c>
      <c r="E49" s="8" t="str">
        <f>conexoes_2!B49</f>
        <v/>
      </c>
      <c r="F49" s="8" t="str">
        <f>VLOOKUP(E49,nos_2!B:C,2,0)</f>
        <v>#N/A</v>
      </c>
      <c r="G49" s="10" t="str">
        <f>VLOOKUP(E49,nos_2!B:D,3,0)</f>
        <v>#N/A</v>
      </c>
    </row>
    <row r="50">
      <c r="A50" s="1">
        <v>49.0</v>
      </c>
      <c r="B50" s="3" t="str">
        <f>conexoes_2!A50</f>
        <v/>
      </c>
      <c r="C50" s="1" t="str">
        <f>VLOOKUP(B50,nos_2!$B$2:$D$8,2,0)</f>
        <v>#N/A</v>
      </c>
      <c r="D50" s="8" t="str">
        <f>VLOOKUP(B50,nos_2!$B$2:$D$8,3,0)</f>
        <v>#N/A</v>
      </c>
      <c r="E50" s="8" t="str">
        <f>conexoes_2!B50</f>
        <v/>
      </c>
      <c r="F50" s="8" t="str">
        <f>VLOOKUP(E50,nos_2!B:C,2,0)</f>
        <v>#N/A</v>
      </c>
      <c r="G50" s="10" t="str">
        <f>VLOOKUP(E50,nos_2!B:D,3,0)</f>
        <v>#N/A</v>
      </c>
    </row>
    <row r="51">
      <c r="A51" s="1">
        <v>50.0</v>
      </c>
      <c r="B51" s="3" t="str">
        <f>conexoes_2!A51</f>
        <v/>
      </c>
      <c r="C51" s="1" t="str">
        <f>VLOOKUP(B51,nos_2!$B$2:$D$8,2,0)</f>
        <v>#N/A</v>
      </c>
      <c r="D51" s="8" t="str">
        <f>VLOOKUP(B51,nos_2!$B$2:$D$8,3,0)</f>
        <v>#N/A</v>
      </c>
      <c r="E51" s="8" t="str">
        <f>conexoes_2!B51</f>
        <v/>
      </c>
      <c r="F51" s="8" t="str">
        <f>VLOOKUP(E51,nos_2!B:C,2,0)</f>
        <v>#N/A</v>
      </c>
      <c r="G51" s="10" t="str">
        <f>VLOOKUP(E51,nos_2!B:D,3,0)</f>
        <v>#N/A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2023-10-26T17:55:34Z</dcterms:created>
  <dc:creator>Allan Domingos Pereira de Andrade</dc:creator>
</cp:coreProperties>
</file>