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esktop/TwitterAnalysis/analysis/"/>
    </mc:Choice>
  </mc:AlternateContent>
  <xr:revisionPtr revIDLastSave="0" documentId="13_ncr:1_{4D273E3C-AEEA-C147-9139-CED75F0FD14D}" xr6:coauthVersionLast="37" xr6:coauthVersionMax="37" xr10:uidLastSave="{00000000-0000-0000-0000-000000000000}"/>
  <bookViews>
    <workbookView xWindow="0" yWindow="440" windowWidth="14400" windowHeight="16400" xr2:uid="{6B947D95-7DEC-7846-A491-16652B0A8F2C}"/>
  </bookViews>
  <sheets>
    <sheet name="Place" sheetId="1" r:id="rId1"/>
    <sheet name="Sheet8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8" l="1"/>
  <c r="D9" i="8" s="1"/>
  <c r="B9" i="8"/>
  <c r="D3" i="8"/>
  <c r="D4" i="8"/>
  <c r="D5" i="8"/>
  <c r="D6" i="8"/>
  <c r="D7" i="8"/>
  <c r="D8" i="8"/>
  <c r="D2" i="8"/>
  <c r="B35" i="1"/>
  <c r="K8" i="1"/>
  <c r="P3" i="1"/>
  <c r="Q3" i="1"/>
  <c r="P4" i="1"/>
  <c r="Q4" i="1"/>
  <c r="P5" i="1"/>
  <c r="Q5" i="1"/>
  <c r="P6" i="1"/>
  <c r="Q6" i="1"/>
  <c r="P7" i="1"/>
  <c r="Q7" i="1"/>
  <c r="O4" i="1"/>
  <c r="O5" i="1"/>
  <c r="O6" i="1"/>
  <c r="O7" i="1"/>
  <c r="O3" i="1"/>
  <c r="N8" i="1"/>
  <c r="N3" i="1"/>
  <c r="N4" i="1"/>
  <c r="N5" i="1"/>
  <c r="N6" i="1"/>
  <c r="N7" i="1"/>
  <c r="L3" i="1"/>
  <c r="M3" i="1"/>
  <c r="L4" i="1"/>
  <c r="M4" i="1"/>
  <c r="L5" i="1"/>
  <c r="M5" i="1"/>
  <c r="L6" i="1"/>
  <c r="M6" i="1"/>
  <c r="L7" i="1"/>
  <c r="M7" i="1"/>
  <c r="L8" i="1"/>
  <c r="M8" i="1"/>
  <c r="K4" i="1"/>
  <c r="K5" i="1"/>
  <c r="K6" i="1"/>
  <c r="K7" i="1"/>
  <c r="K3" i="1"/>
  <c r="E62" i="1"/>
  <c r="H62" i="1" s="1"/>
  <c r="D62" i="1"/>
  <c r="C62" i="1"/>
  <c r="B62" i="1"/>
  <c r="G62" i="1" s="1"/>
  <c r="H61" i="1"/>
  <c r="G61" i="1"/>
  <c r="F61" i="1"/>
  <c r="E61" i="1"/>
  <c r="H60" i="1"/>
  <c r="G60" i="1"/>
  <c r="F60" i="1"/>
  <c r="E60" i="1"/>
  <c r="H59" i="1"/>
  <c r="G59" i="1"/>
  <c r="F59" i="1"/>
  <c r="E59" i="1"/>
  <c r="H58" i="1"/>
  <c r="G58" i="1"/>
  <c r="F58" i="1"/>
  <c r="E58" i="1"/>
  <c r="H57" i="1"/>
  <c r="G57" i="1"/>
  <c r="F57" i="1"/>
  <c r="E57" i="1"/>
  <c r="E53" i="1"/>
  <c r="H53" i="1" s="1"/>
  <c r="D53" i="1"/>
  <c r="C53" i="1"/>
  <c r="B53" i="1"/>
  <c r="G53" i="1" s="1"/>
  <c r="H52" i="1"/>
  <c r="G52" i="1"/>
  <c r="F52" i="1"/>
  <c r="E52" i="1"/>
  <c r="H51" i="1"/>
  <c r="G51" i="1"/>
  <c r="F51" i="1"/>
  <c r="E51" i="1"/>
  <c r="H50" i="1"/>
  <c r="G50" i="1"/>
  <c r="F50" i="1"/>
  <c r="E50" i="1"/>
  <c r="H49" i="1"/>
  <c r="G49" i="1"/>
  <c r="F49" i="1"/>
  <c r="E49" i="1"/>
  <c r="H48" i="1"/>
  <c r="G48" i="1"/>
  <c r="F48" i="1"/>
  <c r="E48" i="1"/>
  <c r="E44" i="1"/>
  <c r="H44" i="1" s="1"/>
  <c r="D44" i="1"/>
  <c r="C44" i="1"/>
  <c r="B44" i="1"/>
  <c r="G44" i="1" s="1"/>
  <c r="H43" i="1"/>
  <c r="G43" i="1"/>
  <c r="F43" i="1"/>
  <c r="E43" i="1"/>
  <c r="H42" i="1"/>
  <c r="G42" i="1"/>
  <c r="F42" i="1"/>
  <c r="E42" i="1"/>
  <c r="H41" i="1"/>
  <c r="G41" i="1"/>
  <c r="F41" i="1"/>
  <c r="E41" i="1"/>
  <c r="H40" i="1"/>
  <c r="G40" i="1"/>
  <c r="F40" i="1"/>
  <c r="E40" i="1"/>
  <c r="H39" i="1"/>
  <c r="G39" i="1"/>
  <c r="F39" i="1"/>
  <c r="E39" i="1"/>
  <c r="E35" i="1"/>
  <c r="H35" i="1" s="1"/>
  <c r="D35" i="1"/>
  <c r="C35" i="1"/>
  <c r="H34" i="1"/>
  <c r="G34" i="1"/>
  <c r="F34" i="1"/>
  <c r="E34" i="1"/>
  <c r="H33" i="1"/>
  <c r="G33" i="1"/>
  <c r="F33" i="1"/>
  <c r="E33" i="1"/>
  <c r="H32" i="1"/>
  <c r="G32" i="1"/>
  <c r="F32" i="1"/>
  <c r="E32" i="1"/>
  <c r="H31" i="1"/>
  <c r="G31" i="1"/>
  <c r="F31" i="1"/>
  <c r="E31" i="1"/>
  <c r="H30" i="1"/>
  <c r="G30" i="1"/>
  <c r="F30" i="1"/>
  <c r="E3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B26" i="1"/>
  <c r="C26" i="1"/>
  <c r="D26" i="1"/>
  <c r="G26" i="1" s="1"/>
  <c r="E26" i="1"/>
  <c r="H26" i="1" s="1"/>
  <c r="F26" i="1"/>
  <c r="E17" i="1"/>
  <c r="H17" i="1" s="1"/>
  <c r="D17" i="1"/>
  <c r="C17" i="1"/>
  <c r="B17" i="1"/>
  <c r="F17" i="1" s="1"/>
  <c r="H16" i="1"/>
  <c r="G16" i="1"/>
  <c r="F16" i="1"/>
  <c r="E16" i="1"/>
  <c r="H15" i="1"/>
  <c r="G15" i="1"/>
  <c r="F15" i="1"/>
  <c r="E15" i="1"/>
  <c r="H14" i="1"/>
  <c r="G14" i="1"/>
  <c r="F14" i="1"/>
  <c r="E14" i="1"/>
  <c r="H13" i="1"/>
  <c r="G13" i="1"/>
  <c r="F13" i="1"/>
  <c r="E13" i="1"/>
  <c r="H12" i="1"/>
  <c r="G12" i="1"/>
  <c r="F12" i="1"/>
  <c r="E12" i="1"/>
  <c r="G7" i="1"/>
  <c r="C8" i="1"/>
  <c r="F8" i="1" s="1"/>
  <c r="D8" i="1"/>
  <c r="G8" i="1" s="1"/>
  <c r="B8" i="1"/>
  <c r="E4" i="1"/>
  <c r="E5" i="1"/>
  <c r="H5" i="1" s="1"/>
  <c r="E6" i="1"/>
  <c r="H6" i="1" s="1"/>
  <c r="E7" i="1"/>
  <c r="H7" i="1" s="1"/>
  <c r="E3" i="1"/>
  <c r="H3" i="1" s="1"/>
  <c r="G3" i="1"/>
  <c r="G4" i="1"/>
  <c r="H4" i="1"/>
  <c r="G5" i="1"/>
  <c r="G6" i="1"/>
  <c r="F4" i="1"/>
  <c r="F5" i="1"/>
  <c r="F6" i="1"/>
  <c r="F7" i="1"/>
  <c r="F3" i="1"/>
  <c r="O8" i="1" l="1"/>
  <c r="P8" i="1"/>
  <c r="Q8" i="1"/>
  <c r="F35" i="1"/>
  <c r="G35" i="1"/>
  <c r="F62" i="1"/>
  <c r="F53" i="1"/>
  <c r="F44" i="1"/>
  <c r="G17" i="1"/>
  <c r="E8" i="1"/>
  <c r="H8" i="1" s="1"/>
</calcChain>
</file>

<file path=xl/sharedStrings.xml><?xml version="1.0" encoding="utf-8"?>
<sst xmlns="http://schemas.openxmlformats.org/spreadsheetml/2006/main" count="82" uniqueCount="18">
  <si>
    <t>Original</t>
  </si>
  <si>
    <t>Coordinates</t>
  </si>
  <si>
    <t>Neighbours</t>
  </si>
  <si>
    <t>Discarded</t>
  </si>
  <si>
    <t>Coordinates %</t>
  </si>
  <si>
    <t>Neighbours %</t>
  </si>
  <si>
    <t>Discarded %</t>
  </si>
  <si>
    <t>Total</t>
  </si>
  <si>
    <t>Adelaide</t>
  </si>
  <si>
    <t>Brisbane</t>
  </si>
  <si>
    <t>Canberra</t>
  </si>
  <si>
    <t>Hobart</t>
  </si>
  <si>
    <t>Melbourne</t>
  </si>
  <si>
    <t>Perth</t>
  </si>
  <si>
    <t>Sydney</t>
  </si>
  <si>
    <t>English</t>
  </si>
  <si>
    <t>Others</t>
  </si>
  <si>
    <t>English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</si>
</sst>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A7EA-5A25-054A-8BAB-67DFC02292C9}">
  <dimension ref="A1:Q62"/>
  <sheetViews>
    <sheetView tabSelected="1" workbookViewId="0">
      <selection activeCell="C62" sqref="C62"/>
    </sheetView>
  </sheetViews>
  <sheetFormatPr baseColWidth="10" defaultRowHeight="19" x14ac:dyDescent="0.25"/>
  <cols>
    <col min="1" max="1" width="6" style="3" bestFit="1" customWidth="1"/>
    <col min="2" max="2" width="11.5" style="4" bestFit="1" customWidth="1"/>
    <col min="3" max="3" width="12.33203125" style="4" bestFit="1" customWidth="1"/>
    <col min="4" max="4" width="11.83203125" style="4" bestFit="1" customWidth="1"/>
    <col min="5" max="5" width="11.5" style="4" bestFit="1" customWidth="1"/>
    <col min="6" max="6" width="14.5" style="5" bestFit="1" customWidth="1"/>
    <col min="7" max="7" width="14" style="5" bestFit="1" customWidth="1"/>
    <col min="8" max="8" width="12.6640625" style="5" bestFit="1" customWidth="1"/>
    <col min="9" max="9" width="10.83203125" style="2"/>
    <col min="10" max="10" width="6" style="3" bestFit="1" customWidth="1"/>
    <col min="11" max="11" width="12.6640625" style="2" bestFit="1" customWidth="1"/>
    <col min="12" max="12" width="12.33203125" style="2" bestFit="1" customWidth="1"/>
    <col min="13" max="13" width="11.83203125" style="2" bestFit="1" customWidth="1"/>
    <col min="14" max="14" width="12.6640625" style="2" bestFit="1" customWidth="1"/>
    <col min="15" max="15" width="14.5" style="2" bestFit="1" customWidth="1"/>
    <col min="16" max="16" width="14" style="2" bestFit="1" customWidth="1"/>
    <col min="17" max="17" width="12.6640625" style="2" bestFit="1" customWidth="1"/>
    <col min="18" max="16384" width="10.83203125" style="2"/>
  </cols>
  <sheetData>
    <row r="1" spans="1:17" x14ac:dyDescent="0.25">
      <c r="A1" s="1" t="s">
        <v>8</v>
      </c>
      <c r="B1" s="1"/>
      <c r="C1" s="1"/>
      <c r="D1" s="1"/>
      <c r="E1" s="1"/>
      <c r="F1" s="1"/>
      <c r="G1" s="1"/>
      <c r="H1" s="1"/>
      <c r="J1" s="1" t="s">
        <v>7</v>
      </c>
      <c r="K1" s="1"/>
      <c r="L1" s="1"/>
      <c r="M1" s="1"/>
      <c r="N1" s="1"/>
      <c r="O1" s="1"/>
      <c r="P1" s="1"/>
      <c r="Q1" s="1"/>
    </row>
    <row r="2" spans="1:17" x14ac:dyDescent="0.25"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K2" s="3" t="s">
        <v>0</v>
      </c>
      <c r="L2" s="2" t="s">
        <v>1</v>
      </c>
      <c r="M2" s="2" t="s">
        <v>2</v>
      </c>
      <c r="N2" s="2" t="s">
        <v>3</v>
      </c>
      <c r="O2" s="5" t="s">
        <v>4</v>
      </c>
      <c r="P2" s="5" t="s">
        <v>5</v>
      </c>
      <c r="Q2" s="5" t="s">
        <v>6</v>
      </c>
    </row>
    <row r="3" spans="1:17" x14ac:dyDescent="0.25">
      <c r="A3" s="3">
        <v>2014</v>
      </c>
      <c r="B3" s="4">
        <v>167106</v>
      </c>
      <c r="C3" s="4">
        <v>113428</v>
      </c>
      <c r="D3" s="4">
        <v>111</v>
      </c>
      <c r="E3" s="4">
        <f>B3-C3-D3</f>
        <v>53567</v>
      </c>
      <c r="F3" s="5">
        <f>100*C3/$B3</f>
        <v>67.877873924335447</v>
      </c>
      <c r="G3" s="5">
        <f>100*D3/$B3</f>
        <v>6.6424903953179418E-2</v>
      </c>
      <c r="H3" s="5">
        <f>100*E3/$B3</f>
        <v>32.05570117171137</v>
      </c>
      <c r="J3" s="3">
        <v>2014</v>
      </c>
      <c r="K3" s="4">
        <f>B3+B12+B21+B30+B39+B48+B57</f>
        <v>1490039</v>
      </c>
      <c r="L3" s="4">
        <f t="shared" ref="L3:M8" si="0">C3+C12+C21+C30+C39+C48+C57</f>
        <v>1436361</v>
      </c>
      <c r="M3" s="4">
        <f t="shared" si="0"/>
        <v>111</v>
      </c>
      <c r="N3" s="4">
        <f>E3+E12+E21+E30+E39+E48+E57</f>
        <v>53567</v>
      </c>
      <c r="O3" s="5">
        <f>100*L3/$K3</f>
        <v>96.397543956903135</v>
      </c>
      <c r="P3" s="5">
        <f t="shared" ref="P3:Q8" si="1">100*M3/$K3</f>
        <v>7.4494694434172528E-3</v>
      </c>
      <c r="Q3" s="5">
        <f t="shared" si="1"/>
        <v>3.5950065736534413</v>
      </c>
    </row>
    <row r="4" spans="1:17" x14ac:dyDescent="0.25">
      <c r="A4" s="3">
        <v>2015</v>
      </c>
      <c r="B4" s="4">
        <v>89944</v>
      </c>
      <c r="C4" s="4">
        <v>89944</v>
      </c>
      <c r="D4" s="4">
        <v>0</v>
      </c>
      <c r="E4" s="4">
        <f t="shared" ref="E4:E7" si="2">B4-C4-D4</f>
        <v>0</v>
      </c>
      <c r="F4" s="5">
        <f>100*C4/$B4</f>
        <v>100</v>
      </c>
      <c r="G4" s="5">
        <f>100*D4/$B4</f>
        <v>0</v>
      </c>
      <c r="H4" s="5">
        <f>100*E4/$B4</f>
        <v>0</v>
      </c>
      <c r="J4" s="3">
        <v>2015</v>
      </c>
      <c r="K4" s="4">
        <f t="shared" ref="K4:N8" si="3">B4+B13+B22+B31+B40+B49+B58</f>
        <v>1147188</v>
      </c>
      <c r="L4" s="4">
        <f t="shared" si="0"/>
        <v>1147188</v>
      </c>
      <c r="M4" s="4">
        <f t="shared" si="0"/>
        <v>0</v>
      </c>
      <c r="N4" s="4">
        <f t="shared" si="3"/>
        <v>0</v>
      </c>
      <c r="O4" s="5">
        <f t="shared" ref="O4:O8" si="4">100*L4/$K4</f>
        <v>100</v>
      </c>
      <c r="P4" s="5">
        <f t="shared" si="1"/>
        <v>0</v>
      </c>
      <c r="Q4" s="5">
        <f t="shared" si="1"/>
        <v>0</v>
      </c>
    </row>
    <row r="5" spans="1:17" x14ac:dyDescent="0.25">
      <c r="A5" s="3">
        <v>2016</v>
      </c>
      <c r="B5" s="4">
        <v>14658</v>
      </c>
      <c r="C5" s="4">
        <v>14658</v>
      </c>
      <c r="D5" s="4">
        <v>0</v>
      </c>
      <c r="E5" s="4">
        <f t="shared" si="2"/>
        <v>0</v>
      </c>
      <c r="F5" s="5">
        <f>100*C5/$B5</f>
        <v>100</v>
      </c>
      <c r="G5" s="5">
        <f>100*D5/$B5</f>
        <v>0</v>
      </c>
      <c r="H5" s="5">
        <f>100*E5/$B5</f>
        <v>0</v>
      </c>
      <c r="J5" s="3">
        <v>2016</v>
      </c>
      <c r="K5" s="4">
        <f t="shared" si="3"/>
        <v>399526</v>
      </c>
      <c r="L5" s="4">
        <f t="shared" si="0"/>
        <v>399526</v>
      </c>
      <c r="M5" s="4">
        <f t="shared" si="0"/>
        <v>0</v>
      </c>
      <c r="N5" s="4">
        <f t="shared" si="3"/>
        <v>0</v>
      </c>
      <c r="O5" s="5">
        <f t="shared" si="4"/>
        <v>100</v>
      </c>
      <c r="P5" s="5">
        <f t="shared" si="1"/>
        <v>0</v>
      </c>
      <c r="Q5" s="5">
        <f t="shared" si="1"/>
        <v>0</v>
      </c>
    </row>
    <row r="6" spans="1:17" x14ac:dyDescent="0.25">
      <c r="A6" s="3">
        <v>2017</v>
      </c>
      <c r="B6" s="4">
        <v>4362037</v>
      </c>
      <c r="C6" s="4">
        <v>32480</v>
      </c>
      <c r="D6" s="4">
        <v>5537</v>
      </c>
      <c r="E6" s="4">
        <f t="shared" si="2"/>
        <v>4324020</v>
      </c>
      <c r="F6" s="5">
        <f>100*C6/$B6</f>
        <v>0.74460624703550204</v>
      </c>
      <c r="G6" s="5">
        <f>100*D6/$B6</f>
        <v>0.12693610806144009</v>
      </c>
      <c r="H6" s="5">
        <f>100*E6/$B6</f>
        <v>99.128457644903051</v>
      </c>
      <c r="J6" s="3">
        <v>2017</v>
      </c>
      <c r="K6" s="4">
        <f t="shared" si="3"/>
        <v>69253317</v>
      </c>
      <c r="L6" s="4">
        <f t="shared" si="0"/>
        <v>455122</v>
      </c>
      <c r="M6" s="4">
        <f t="shared" si="0"/>
        <v>126246</v>
      </c>
      <c r="N6" s="4">
        <f t="shared" si="3"/>
        <v>68671949</v>
      </c>
      <c r="O6" s="5">
        <f t="shared" si="4"/>
        <v>0.65718440605523631</v>
      </c>
      <c r="P6" s="5">
        <f t="shared" si="1"/>
        <v>0.18229596136167744</v>
      </c>
      <c r="Q6" s="5">
        <f t="shared" si="1"/>
        <v>99.160519632583089</v>
      </c>
    </row>
    <row r="7" spans="1:17" x14ac:dyDescent="0.25">
      <c r="A7" s="3">
        <v>2018</v>
      </c>
      <c r="B7" s="4">
        <v>4821561</v>
      </c>
      <c r="C7" s="4">
        <v>28064</v>
      </c>
      <c r="D7" s="4">
        <v>6247</v>
      </c>
      <c r="E7" s="4">
        <f t="shared" si="2"/>
        <v>4787250</v>
      </c>
      <c r="F7" s="5">
        <f>100*C7/$B7</f>
        <v>0.58205216111545621</v>
      </c>
      <c r="G7" s="5">
        <f>100*D7/$B7</f>
        <v>0.12956384872036256</v>
      </c>
      <c r="H7" s="5">
        <f>100*E7/$B7</f>
        <v>99.288383990164178</v>
      </c>
      <c r="J7" s="3">
        <v>2018</v>
      </c>
      <c r="K7" s="4">
        <f t="shared" si="3"/>
        <v>48059896</v>
      </c>
      <c r="L7" s="4">
        <f t="shared" si="0"/>
        <v>252773</v>
      </c>
      <c r="M7" s="4">
        <f t="shared" si="0"/>
        <v>75133</v>
      </c>
      <c r="N7" s="4">
        <f t="shared" si="3"/>
        <v>47731990</v>
      </c>
      <c r="O7" s="5">
        <f t="shared" si="4"/>
        <v>0.5259541135919229</v>
      </c>
      <c r="P7" s="5">
        <f t="shared" si="1"/>
        <v>0.15633200704387709</v>
      </c>
      <c r="Q7" s="5">
        <f t="shared" si="1"/>
        <v>99.317713879364206</v>
      </c>
    </row>
    <row r="8" spans="1:17" x14ac:dyDescent="0.25">
      <c r="A8" s="3" t="s">
        <v>7</v>
      </c>
      <c r="B8" s="4">
        <f>SUM(B3:B7)</f>
        <v>9455306</v>
      </c>
      <c r="C8" s="4">
        <f t="shared" ref="C8:E8" si="5">SUM(C3:C7)</f>
        <v>278574</v>
      </c>
      <c r="D8" s="4">
        <f t="shared" si="5"/>
        <v>11895</v>
      </c>
      <c r="E8" s="4">
        <f t="shared" si="5"/>
        <v>9164837</v>
      </c>
      <c r="F8" s="5">
        <f>100*C8/$B8</f>
        <v>2.9462187685940573</v>
      </c>
      <c r="G8" s="5">
        <f>100*D8/$B8</f>
        <v>0.12580238016622625</v>
      </c>
      <c r="H8" s="5">
        <f>100*E8/$B8</f>
        <v>96.927978851239715</v>
      </c>
      <c r="J8" s="3" t="s">
        <v>7</v>
      </c>
      <c r="K8" s="4">
        <f t="shared" si="3"/>
        <v>120349966</v>
      </c>
      <c r="L8" s="4">
        <f t="shared" si="0"/>
        <v>3690970</v>
      </c>
      <c r="M8" s="4">
        <f t="shared" si="0"/>
        <v>201490</v>
      </c>
      <c r="N8" s="4">
        <f>E8+E17+E26+E35+E44+E53+E62</f>
        <v>116457506</v>
      </c>
      <c r="O8" s="5">
        <f t="shared" si="4"/>
        <v>3.0668641817480862</v>
      </c>
      <c r="P8" s="5">
        <f t="shared" si="1"/>
        <v>0.1674200722250308</v>
      </c>
      <c r="Q8" s="5">
        <f t="shared" si="1"/>
        <v>96.765715746026885</v>
      </c>
    </row>
    <row r="10" spans="1:17" x14ac:dyDescent="0.25">
      <c r="A10" s="1" t="s">
        <v>9</v>
      </c>
      <c r="B10" s="1"/>
      <c r="C10" s="1"/>
      <c r="D10" s="1"/>
      <c r="E10" s="1"/>
      <c r="F10" s="1"/>
      <c r="G10" s="1"/>
      <c r="H10" s="1"/>
    </row>
    <row r="11" spans="1:17" x14ac:dyDescent="0.25"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H11" s="5" t="s">
        <v>6</v>
      </c>
    </row>
    <row r="12" spans="1:17" x14ac:dyDescent="0.25">
      <c r="A12" s="3">
        <v>2014</v>
      </c>
      <c r="B12" s="4">
        <v>152726</v>
      </c>
      <c r="C12" s="4">
        <v>152726</v>
      </c>
      <c r="D12" s="4">
        <v>0</v>
      </c>
      <c r="E12" s="4">
        <f>B12-C12-D12</f>
        <v>0</v>
      </c>
      <c r="F12" s="5">
        <f>100*C12/$B12</f>
        <v>100</v>
      </c>
      <c r="G12" s="5">
        <f t="shared" ref="G12:H16" si="6">100*D12/$B12</f>
        <v>0</v>
      </c>
      <c r="H12" s="5">
        <f t="shared" si="6"/>
        <v>0</v>
      </c>
    </row>
    <row r="13" spans="1:17" x14ac:dyDescent="0.25">
      <c r="A13" s="3">
        <v>2015</v>
      </c>
      <c r="B13" s="4">
        <v>128661</v>
      </c>
      <c r="C13" s="4">
        <v>128661</v>
      </c>
      <c r="D13" s="4">
        <v>0</v>
      </c>
      <c r="E13" s="4">
        <f t="shared" ref="E13:E16" si="7">B13-C13-D13</f>
        <v>0</v>
      </c>
      <c r="F13" s="5">
        <f t="shared" ref="F13:F16" si="8">100*C13/$B13</f>
        <v>100</v>
      </c>
      <c r="G13" s="5">
        <f t="shared" si="6"/>
        <v>0</v>
      </c>
      <c r="H13" s="5">
        <f t="shared" si="6"/>
        <v>0</v>
      </c>
    </row>
    <row r="14" spans="1:17" x14ac:dyDescent="0.25">
      <c r="A14" s="3">
        <v>2016</v>
      </c>
      <c r="B14" s="4">
        <v>127052</v>
      </c>
      <c r="C14" s="4">
        <v>127052</v>
      </c>
      <c r="D14" s="4">
        <v>0</v>
      </c>
      <c r="E14" s="4">
        <f t="shared" si="7"/>
        <v>0</v>
      </c>
      <c r="F14" s="5">
        <f t="shared" si="8"/>
        <v>100</v>
      </c>
      <c r="G14" s="5">
        <f t="shared" si="6"/>
        <v>0</v>
      </c>
      <c r="H14" s="5">
        <f t="shared" si="6"/>
        <v>0</v>
      </c>
    </row>
    <row r="15" spans="1:17" x14ac:dyDescent="0.25">
      <c r="A15" s="3">
        <v>2017</v>
      </c>
      <c r="B15" s="4">
        <v>7179412</v>
      </c>
      <c r="C15" s="4">
        <v>48641</v>
      </c>
      <c r="D15" s="4">
        <v>14744</v>
      </c>
      <c r="E15" s="4">
        <f t="shared" si="7"/>
        <v>7116027</v>
      </c>
      <c r="F15" s="5">
        <f t="shared" si="8"/>
        <v>0.67750673732054933</v>
      </c>
      <c r="G15" s="5">
        <f t="shared" si="6"/>
        <v>0.20536500760786539</v>
      </c>
      <c r="H15" s="5">
        <f t="shared" si="6"/>
        <v>99.117128255071592</v>
      </c>
    </row>
    <row r="16" spans="1:17" x14ac:dyDescent="0.25">
      <c r="A16" s="3">
        <v>2018</v>
      </c>
      <c r="B16" s="4">
        <v>9291936</v>
      </c>
      <c r="C16" s="4">
        <v>45087</v>
      </c>
      <c r="D16" s="4">
        <v>14605</v>
      </c>
      <c r="E16" s="4">
        <f t="shared" si="7"/>
        <v>9232244</v>
      </c>
      <c r="F16" s="5">
        <f t="shared" si="8"/>
        <v>0.48522719054457542</v>
      </c>
      <c r="G16" s="5">
        <f t="shared" si="6"/>
        <v>0.15717930041704981</v>
      </c>
      <c r="H16" s="5">
        <f t="shared" si="6"/>
        <v>99.357593509038381</v>
      </c>
    </row>
    <row r="17" spans="1:8" x14ac:dyDescent="0.25">
      <c r="A17" s="3" t="s">
        <v>7</v>
      </c>
      <c r="B17" s="4">
        <f>SUM(B12:B16)</f>
        <v>16879787</v>
      </c>
      <c r="C17" s="4">
        <f t="shared" ref="C17:E17" si="9">SUM(C12:C16)</f>
        <v>502167</v>
      </c>
      <c r="D17" s="4">
        <f t="shared" si="9"/>
        <v>29349</v>
      </c>
      <c r="E17" s="4">
        <f t="shared" si="9"/>
        <v>16348271</v>
      </c>
      <c r="F17" s="5">
        <f>100*C17/$B17</f>
        <v>2.974960525272031</v>
      </c>
      <c r="G17" s="5">
        <f>100*D17/$B17</f>
        <v>0.17387067739658088</v>
      </c>
      <c r="H17" s="5">
        <f>100*E17/$B17</f>
        <v>96.851168797331383</v>
      </c>
    </row>
    <row r="19" spans="1:8" x14ac:dyDescent="0.25">
      <c r="A19" s="1" t="s">
        <v>10</v>
      </c>
      <c r="B19" s="1"/>
      <c r="C19" s="1"/>
      <c r="D19" s="1"/>
      <c r="E19" s="1"/>
      <c r="F19" s="1"/>
      <c r="G19" s="1"/>
      <c r="H19" s="1"/>
    </row>
    <row r="20" spans="1:8" x14ac:dyDescent="0.25"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H20" s="5" t="s">
        <v>6</v>
      </c>
    </row>
    <row r="21" spans="1:8" x14ac:dyDescent="0.25">
      <c r="A21" s="3">
        <v>2014</v>
      </c>
      <c r="B21" s="4">
        <v>45344</v>
      </c>
      <c r="C21" s="4">
        <v>45344</v>
      </c>
      <c r="D21" s="4">
        <v>0</v>
      </c>
      <c r="E21" s="4">
        <f>B21-C21-D21</f>
        <v>0</v>
      </c>
      <c r="F21" s="5">
        <f>100*C21/$B21</f>
        <v>100</v>
      </c>
      <c r="G21" s="5">
        <f>100*D21/$B21</f>
        <v>0</v>
      </c>
      <c r="H21" s="5">
        <f>100*E21/$B21</f>
        <v>0</v>
      </c>
    </row>
    <row r="22" spans="1:8" x14ac:dyDescent="0.25">
      <c r="A22" s="3">
        <v>2015</v>
      </c>
      <c r="B22" s="4">
        <v>38091</v>
      </c>
      <c r="C22" s="4">
        <v>38091</v>
      </c>
      <c r="D22" s="4">
        <v>0</v>
      </c>
      <c r="E22" s="4">
        <f>B22-C22-D22</f>
        <v>0</v>
      </c>
      <c r="F22" s="5">
        <f>100*C22/$B22</f>
        <v>100</v>
      </c>
      <c r="G22" s="5">
        <f>100*D22/$B22</f>
        <v>0</v>
      </c>
      <c r="H22" s="5">
        <f>100*E22/$B22</f>
        <v>0</v>
      </c>
    </row>
    <row r="23" spans="1:8" x14ac:dyDescent="0.25">
      <c r="A23" s="3">
        <v>2016</v>
      </c>
      <c r="B23" s="4">
        <v>25250</v>
      </c>
      <c r="C23" s="4">
        <v>25250</v>
      </c>
      <c r="D23" s="4">
        <v>0</v>
      </c>
      <c r="E23" s="4">
        <f>B23-C23-D23</f>
        <v>0</v>
      </c>
      <c r="F23" s="5">
        <f>100*C23/$B23</f>
        <v>100</v>
      </c>
      <c r="G23" s="5">
        <f>100*D23/$B23</f>
        <v>0</v>
      </c>
      <c r="H23" s="5">
        <f>100*E23/$B23</f>
        <v>0</v>
      </c>
    </row>
    <row r="24" spans="1:8" x14ac:dyDescent="0.25">
      <c r="A24" s="3">
        <v>2017</v>
      </c>
      <c r="B24" s="4">
        <v>2562808</v>
      </c>
      <c r="C24" s="4">
        <v>17953</v>
      </c>
      <c r="D24" s="4">
        <v>4756</v>
      </c>
      <c r="E24" s="4">
        <f>B24-C24-D24</f>
        <v>2540099</v>
      </c>
      <c r="F24" s="5">
        <f>100*C24/$B24</f>
        <v>0.70052067888035308</v>
      </c>
      <c r="G24" s="5">
        <f>100*D24/$B24</f>
        <v>0.1855776944663822</v>
      </c>
      <c r="H24" s="5">
        <f>100*E24/$B24</f>
        <v>99.113901626653259</v>
      </c>
    </row>
    <row r="25" spans="1:8" x14ac:dyDescent="0.25">
      <c r="A25" s="3">
        <v>2018</v>
      </c>
      <c r="B25" s="4">
        <v>1731185</v>
      </c>
      <c r="C25" s="4">
        <v>12418</v>
      </c>
      <c r="D25" s="4">
        <v>2970</v>
      </c>
      <c r="E25" s="4">
        <f>B25-C25-D25</f>
        <v>1715797</v>
      </c>
      <c r="F25" s="5">
        <f>100*C25/$B25</f>
        <v>0.71731213013051753</v>
      </c>
      <c r="G25" s="5">
        <f>100*D25/$B25</f>
        <v>0.17155878776676092</v>
      </c>
      <c r="H25" s="5">
        <f>100*E25/$B25</f>
        <v>99.111129082102721</v>
      </c>
    </row>
    <row r="26" spans="1:8" x14ac:dyDescent="0.25">
      <c r="A26" s="3" t="s">
        <v>7</v>
      </c>
      <c r="B26" s="4">
        <f>SUM(B21:B25)</f>
        <v>4402678</v>
      </c>
      <c r="C26" s="4">
        <f>SUM(C21:C25)</f>
        <v>139056</v>
      </c>
      <c r="D26" s="4">
        <f>SUM(D21:D25)</f>
        <v>7726</v>
      </c>
      <c r="E26" s="4">
        <f>SUM(E21:E25)</f>
        <v>4255896</v>
      </c>
      <c r="F26" s="5">
        <f>100*C26/$B26</f>
        <v>3.1584412941396125</v>
      </c>
      <c r="G26" s="5">
        <f>100*D26/$B26</f>
        <v>0.17548410308453175</v>
      </c>
      <c r="H26" s="5">
        <f>100*E26/$B26</f>
        <v>96.666074602775851</v>
      </c>
    </row>
    <row r="28" spans="1:8" x14ac:dyDescent="0.25">
      <c r="A28" s="1" t="s">
        <v>11</v>
      </c>
      <c r="B28" s="1"/>
      <c r="C28" s="1"/>
      <c r="D28" s="1"/>
      <c r="E28" s="1"/>
      <c r="F28" s="1"/>
      <c r="G28" s="1"/>
      <c r="H28" s="1"/>
    </row>
    <row r="29" spans="1:8" x14ac:dyDescent="0.25">
      <c r="B29" s="4" t="s">
        <v>0</v>
      </c>
      <c r="C29" s="4" t="s">
        <v>1</v>
      </c>
      <c r="D29" s="4" t="s">
        <v>2</v>
      </c>
      <c r="E29" s="4" t="s">
        <v>3</v>
      </c>
      <c r="F29" s="5" t="s">
        <v>4</v>
      </c>
      <c r="G29" s="5" t="s">
        <v>5</v>
      </c>
      <c r="H29" s="5" t="s">
        <v>6</v>
      </c>
    </row>
    <row r="30" spans="1:8" x14ac:dyDescent="0.25">
      <c r="A30" s="3">
        <v>2014</v>
      </c>
      <c r="B30" s="4">
        <v>0</v>
      </c>
      <c r="C30" s="4">
        <v>0</v>
      </c>
      <c r="D30" s="4">
        <v>0</v>
      </c>
      <c r="E30" s="4">
        <f>B30-C30-D30</f>
        <v>0</v>
      </c>
      <c r="F30" s="5" t="e">
        <f>100*C30/$B30</f>
        <v>#DIV/0!</v>
      </c>
      <c r="G30" s="5" t="e">
        <f t="shared" ref="G30:H34" si="10">100*D30/$B30</f>
        <v>#DIV/0!</v>
      </c>
      <c r="H30" s="5" t="e">
        <f t="shared" si="10"/>
        <v>#DIV/0!</v>
      </c>
    </row>
    <row r="31" spans="1:8" x14ac:dyDescent="0.25">
      <c r="A31" s="3">
        <v>2015</v>
      </c>
      <c r="B31" s="4">
        <v>0</v>
      </c>
      <c r="C31" s="4">
        <v>0</v>
      </c>
      <c r="D31" s="4">
        <v>0</v>
      </c>
      <c r="E31" s="4">
        <f t="shared" ref="E31:E34" si="11">B31-C31-D31</f>
        <v>0</v>
      </c>
      <c r="F31" s="5" t="e">
        <f t="shared" ref="F31:F34" si="12">100*C31/$B31</f>
        <v>#DIV/0!</v>
      </c>
      <c r="G31" s="5" t="e">
        <f t="shared" si="10"/>
        <v>#DIV/0!</v>
      </c>
      <c r="H31" s="5" t="e">
        <f t="shared" si="10"/>
        <v>#DIV/0!</v>
      </c>
    </row>
    <row r="32" spans="1:8" x14ac:dyDescent="0.25">
      <c r="A32" s="3">
        <v>2016</v>
      </c>
      <c r="B32" s="4">
        <v>0</v>
      </c>
      <c r="C32" s="4">
        <v>0</v>
      </c>
      <c r="D32" s="4">
        <v>0</v>
      </c>
      <c r="E32" s="4">
        <f t="shared" si="11"/>
        <v>0</v>
      </c>
      <c r="F32" s="5" t="e">
        <f t="shared" si="12"/>
        <v>#DIV/0!</v>
      </c>
      <c r="G32" s="5" t="e">
        <f t="shared" si="10"/>
        <v>#DIV/0!</v>
      </c>
      <c r="H32" s="5" t="e">
        <f t="shared" si="10"/>
        <v>#DIV/0!</v>
      </c>
    </row>
    <row r="33" spans="1:8" x14ac:dyDescent="0.25">
      <c r="A33" s="3">
        <v>2017</v>
      </c>
      <c r="B33" s="4">
        <v>912915</v>
      </c>
      <c r="C33" s="4">
        <v>12105</v>
      </c>
      <c r="D33" s="4">
        <v>6820</v>
      </c>
      <c r="E33" s="4">
        <f t="shared" si="11"/>
        <v>893990</v>
      </c>
      <c r="F33" s="5">
        <f t="shared" si="12"/>
        <v>1.3259722975304382</v>
      </c>
      <c r="G33" s="5">
        <f t="shared" si="10"/>
        <v>0.74705750261524895</v>
      </c>
      <c r="H33" s="5">
        <f t="shared" si="10"/>
        <v>97.92697019985431</v>
      </c>
    </row>
    <row r="34" spans="1:8" x14ac:dyDescent="0.25">
      <c r="A34" s="3">
        <v>2018</v>
      </c>
      <c r="B34" s="4">
        <v>1265993</v>
      </c>
      <c r="C34" s="4">
        <v>10142</v>
      </c>
      <c r="D34" s="4">
        <v>6288</v>
      </c>
      <c r="E34" s="4">
        <f t="shared" si="11"/>
        <v>1249563</v>
      </c>
      <c r="F34" s="5">
        <f t="shared" si="12"/>
        <v>0.80111027470136087</v>
      </c>
      <c r="G34" s="5">
        <f t="shared" si="10"/>
        <v>0.49668521073971184</v>
      </c>
      <c r="H34" s="5">
        <f t="shared" si="10"/>
        <v>98.702204514558929</v>
      </c>
    </row>
    <row r="35" spans="1:8" x14ac:dyDescent="0.25">
      <c r="A35" s="3" t="s">
        <v>7</v>
      </c>
      <c r="B35" s="4">
        <f>SUM(B30:B34)</f>
        <v>2178908</v>
      </c>
      <c r="C35" s="4">
        <f t="shared" ref="C35:E35" si="13">SUM(C30:C34)</f>
        <v>22247</v>
      </c>
      <c r="D35" s="4">
        <f t="shared" si="13"/>
        <v>13108</v>
      </c>
      <c r="E35" s="4">
        <f t="shared" si="13"/>
        <v>2143553</v>
      </c>
      <c r="F35" s="5">
        <f>100*C35/$B35</f>
        <v>1.021016031883861</v>
      </c>
      <c r="G35" s="5">
        <f>100*D35/$B35</f>
        <v>0.60158574845748425</v>
      </c>
      <c r="H35" s="5">
        <f>100*E35/$B35</f>
        <v>98.377398219658659</v>
      </c>
    </row>
    <row r="37" spans="1:8" x14ac:dyDescent="0.25">
      <c r="A37" s="1" t="s">
        <v>12</v>
      </c>
      <c r="B37" s="1"/>
      <c r="C37" s="1"/>
      <c r="D37" s="1"/>
      <c r="E37" s="1"/>
      <c r="F37" s="1"/>
      <c r="G37" s="1"/>
      <c r="H37" s="1"/>
    </row>
    <row r="38" spans="1:8" x14ac:dyDescent="0.25">
      <c r="B38" s="4" t="s">
        <v>0</v>
      </c>
      <c r="C38" s="4" t="s">
        <v>1</v>
      </c>
      <c r="D38" s="4" t="s">
        <v>2</v>
      </c>
      <c r="E38" s="4" t="s">
        <v>3</v>
      </c>
      <c r="F38" s="5" t="s">
        <v>4</v>
      </c>
      <c r="G38" s="5" t="s">
        <v>5</v>
      </c>
      <c r="H38" s="5" t="s">
        <v>6</v>
      </c>
    </row>
    <row r="39" spans="1:8" x14ac:dyDescent="0.25">
      <c r="A39" s="3">
        <v>2014</v>
      </c>
      <c r="B39" s="4">
        <v>211755</v>
      </c>
      <c r="C39" s="4">
        <v>211755</v>
      </c>
      <c r="D39" s="4">
        <v>0</v>
      </c>
      <c r="E39" s="4">
        <f>B39-C39-D39</f>
        <v>0</v>
      </c>
      <c r="F39" s="5">
        <f>100*C39/$B39</f>
        <v>100</v>
      </c>
      <c r="G39" s="5">
        <f t="shared" ref="G39:H43" si="14">100*D39/$B39</f>
        <v>0</v>
      </c>
      <c r="H39" s="5">
        <f t="shared" si="14"/>
        <v>0</v>
      </c>
    </row>
    <row r="40" spans="1:8" x14ac:dyDescent="0.25">
      <c r="A40" s="3">
        <v>2015</v>
      </c>
      <c r="B40" s="4">
        <v>198258</v>
      </c>
      <c r="C40" s="4">
        <v>198258</v>
      </c>
      <c r="D40" s="4">
        <v>0</v>
      </c>
      <c r="E40" s="4">
        <f t="shared" ref="E40:E43" si="15">B40-C40-D40</f>
        <v>0</v>
      </c>
      <c r="F40" s="5">
        <f t="shared" ref="F40:F43" si="16">100*C40/$B40</f>
        <v>100</v>
      </c>
      <c r="G40" s="5">
        <f t="shared" si="14"/>
        <v>0</v>
      </c>
      <c r="H40" s="5">
        <f t="shared" si="14"/>
        <v>0</v>
      </c>
    </row>
    <row r="41" spans="1:8" x14ac:dyDescent="0.25">
      <c r="A41" s="3">
        <v>2016</v>
      </c>
      <c r="B41" s="4">
        <v>10801</v>
      </c>
      <c r="C41" s="4">
        <v>10801</v>
      </c>
      <c r="D41" s="4">
        <v>0</v>
      </c>
      <c r="E41" s="4">
        <f t="shared" si="15"/>
        <v>0</v>
      </c>
      <c r="F41" s="5">
        <f t="shared" si="16"/>
        <v>100</v>
      </c>
      <c r="G41" s="5">
        <f t="shared" si="14"/>
        <v>0</v>
      </c>
      <c r="H41" s="5">
        <f t="shared" si="14"/>
        <v>0</v>
      </c>
    </row>
    <row r="42" spans="1:8" x14ac:dyDescent="0.25">
      <c r="A42" s="3">
        <v>2017</v>
      </c>
      <c r="B42" s="4">
        <v>21797263</v>
      </c>
      <c r="C42" s="4">
        <v>131762</v>
      </c>
      <c r="D42" s="4">
        <v>33861</v>
      </c>
      <c r="E42" s="4">
        <f t="shared" si="15"/>
        <v>21631640</v>
      </c>
      <c r="F42" s="5">
        <f t="shared" si="16"/>
        <v>0.60448873787502588</v>
      </c>
      <c r="G42" s="5">
        <f t="shared" si="14"/>
        <v>0.15534519173347588</v>
      </c>
      <c r="H42" s="5">
        <f t="shared" si="14"/>
        <v>99.240166070391496</v>
      </c>
    </row>
    <row r="43" spans="1:8" x14ac:dyDescent="0.25">
      <c r="A43" s="3">
        <v>2018</v>
      </c>
      <c r="B43" s="4">
        <v>10679787</v>
      </c>
      <c r="C43" s="4">
        <v>58714</v>
      </c>
      <c r="D43" s="4">
        <v>15915</v>
      </c>
      <c r="E43" s="4">
        <f t="shared" si="15"/>
        <v>10605158</v>
      </c>
      <c r="F43" s="5">
        <f t="shared" si="16"/>
        <v>0.54976751877167584</v>
      </c>
      <c r="G43" s="5">
        <f t="shared" si="14"/>
        <v>0.14901982595720309</v>
      </c>
      <c r="H43" s="5">
        <f t="shared" si="14"/>
        <v>99.301212655271115</v>
      </c>
    </row>
    <row r="44" spans="1:8" x14ac:dyDescent="0.25">
      <c r="A44" s="3" t="s">
        <v>7</v>
      </c>
      <c r="B44" s="4">
        <f>SUM(B39:B43)</f>
        <v>32897864</v>
      </c>
      <c r="C44" s="4">
        <f t="shared" ref="C44:E44" si="17">SUM(C39:C43)</f>
        <v>611290</v>
      </c>
      <c r="D44" s="4">
        <f t="shared" si="17"/>
        <v>49776</v>
      </c>
      <c r="E44" s="4">
        <f t="shared" si="17"/>
        <v>32236798</v>
      </c>
      <c r="F44" s="5">
        <f>100*C44/$B44</f>
        <v>1.8581449543350292</v>
      </c>
      <c r="G44" s="5">
        <f>100*D44/$B44</f>
        <v>0.15130465613208202</v>
      </c>
      <c r="H44" s="5">
        <f>100*E44/$B44</f>
        <v>97.990550389532885</v>
      </c>
    </row>
    <row r="46" spans="1:8" x14ac:dyDescent="0.25">
      <c r="A46" s="1" t="s">
        <v>13</v>
      </c>
      <c r="B46" s="1"/>
      <c r="C46" s="1"/>
      <c r="D46" s="1"/>
      <c r="E46" s="1"/>
      <c r="F46" s="1"/>
      <c r="G46" s="1"/>
      <c r="H46" s="1"/>
    </row>
    <row r="47" spans="1:8" x14ac:dyDescent="0.25">
      <c r="B47" s="4" t="s">
        <v>0</v>
      </c>
      <c r="C47" s="4" t="s">
        <v>1</v>
      </c>
      <c r="D47" s="4" t="s">
        <v>2</v>
      </c>
      <c r="E47" s="4" t="s">
        <v>3</v>
      </c>
      <c r="F47" s="5" t="s">
        <v>4</v>
      </c>
      <c r="G47" s="5" t="s">
        <v>5</v>
      </c>
      <c r="H47" s="5" t="s">
        <v>6</v>
      </c>
    </row>
    <row r="48" spans="1:8" x14ac:dyDescent="0.25">
      <c r="A48" s="3">
        <v>2014</v>
      </c>
      <c r="B48" s="4">
        <v>171227</v>
      </c>
      <c r="C48" s="4">
        <v>171227</v>
      </c>
      <c r="D48" s="4">
        <v>0</v>
      </c>
      <c r="E48" s="4">
        <f>B48-C48-D48</f>
        <v>0</v>
      </c>
      <c r="F48" s="5">
        <f>100*C48/$B48</f>
        <v>100</v>
      </c>
      <c r="G48" s="5">
        <f t="shared" ref="G48:H52" si="18">100*D48/$B48</f>
        <v>0</v>
      </c>
      <c r="H48" s="5">
        <f t="shared" si="18"/>
        <v>0</v>
      </c>
    </row>
    <row r="49" spans="1:8" x14ac:dyDescent="0.25">
      <c r="A49" s="3">
        <v>2015</v>
      </c>
      <c r="B49" s="4">
        <v>129530</v>
      </c>
      <c r="C49" s="4">
        <v>129530</v>
      </c>
      <c r="D49" s="4">
        <v>0</v>
      </c>
      <c r="E49" s="4">
        <f t="shared" ref="E49:E52" si="19">B49-C49-D49</f>
        <v>0</v>
      </c>
      <c r="F49" s="5">
        <f t="shared" ref="F49:F52" si="20">100*C49/$B49</f>
        <v>100</v>
      </c>
      <c r="G49" s="5">
        <f t="shared" si="18"/>
        <v>0</v>
      </c>
      <c r="H49" s="5">
        <f t="shared" si="18"/>
        <v>0</v>
      </c>
    </row>
    <row r="50" spans="1:8" x14ac:dyDescent="0.25">
      <c r="A50" s="3">
        <v>2016</v>
      </c>
      <c r="B50" s="4">
        <v>8548</v>
      </c>
      <c r="C50" s="4">
        <v>8548</v>
      </c>
      <c r="D50" s="4">
        <v>0</v>
      </c>
      <c r="E50" s="4">
        <f t="shared" si="19"/>
        <v>0</v>
      </c>
      <c r="F50" s="5">
        <f t="shared" si="20"/>
        <v>100</v>
      </c>
      <c r="G50" s="5">
        <f t="shared" si="18"/>
        <v>0</v>
      </c>
      <c r="H50" s="5">
        <f t="shared" si="18"/>
        <v>0</v>
      </c>
    </row>
    <row r="51" spans="1:8" x14ac:dyDescent="0.25">
      <c r="A51" s="3">
        <v>2017</v>
      </c>
      <c r="B51" s="4">
        <v>6521952</v>
      </c>
      <c r="C51" s="4">
        <v>41660</v>
      </c>
      <c r="D51" s="4">
        <v>15152</v>
      </c>
      <c r="E51" s="4">
        <f t="shared" si="19"/>
        <v>6465140</v>
      </c>
      <c r="F51" s="5">
        <f t="shared" si="20"/>
        <v>0.6387658173503884</v>
      </c>
      <c r="G51" s="5">
        <f t="shared" si="18"/>
        <v>0.23232308364121662</v>
      </c>
      <c r="H51" s="5">
        <f t="shared" si="18"/>
        <v>99.128911099008391</v>
      </c>
    </row>
    <row r="52" spans="1:8" x14ac:dyDescent="0.25">
      <c r="A52" s="3">
        <v>2018</v>
      </c>
      <c r="B52" s="4">
        <v>7380742</v>
      </c>
      <c r="C52" s="4">
        <v>32641</v>
      </c>
      <c r="D52" s="4">
        <v>14118</v>
      </c>
      <c r="E52" s="4">
        <f t="shared" si="19"/>
        <v>7333983</v>
      </c>
      <c r="F52" s="5">
        <f t="shared" si="20"/>
        <v>0.44224550864940138</v>
      </c>
      <c r="G52" s="5">
        <f t="shared" si="18"/>
        <v>0.19128158117435889</v>
      </c>
      <c r="H52" s="5">
        <f t="shared" si="18"/>
        <v>99.366472910176242</v>
      </c>
    </row>
    <row r="53" spans="1:8" x14ac:dyDescent="0.25">
      <c r="A53" s="3" t="s">
        <v>7</v>
      </c>
      <c r="B53" s="4">
        <f>SUM(B48:B52)</f>
        <v>14211999</v>
      </c>
      <c r="C53" s="4">
        <f t="shared" ref="C53:E53" si="21">SUM(C48:C52)</f>
        <v>383606</v>
      </c>
      <c r="D53" s="4">
        <f t="shared" si="21"/>
        <v>29270</v>
      </c>
      <c r="E53" s="4">
        <f t="shared" si="21"/>
        <v>13799123</v>
      </c>
      <c r="F53" s="5">
        <f>100*C53/$B53</f>
        <v>2.6991699056550735</v>
      </c>
      <c r="G53" s="5">
        <f>100*D53/$B53</f>
        <v>0.20595273050610263</v>
      </c>
      <c r="H53" s="5">
        <f>100*E53/$B53</f>
        <v>97.094877363838819</v>
      </c>
    </row>
    <row r="55" spans="1:8" x14ac:dyDescent="0.25">
      <c r="A55" s="1" t="s">
        <v>14</v>
      </c>
      <c r="B55" s="1"/>
      <c r="C55" s="1"/>
      <c r="D55" s="1"/>
      <c r="E55" s="1"/>
      <c r="F55" s="1"/>
      <c r="G55" s="1"/>
      <c r="H55" s="1"/>
    </row>
    <row r="56" spans="1:8" x14ac:dyDescent="0.25">
      <c r="B56" s="4" t="s">
        <v>0</v>
      </c>
      <c r="C56" s="4" t="s">
        <v>1</v>
      </c>
      <c r="D56" s="4" t="s">
        <v>2</v>
      </c>
      <c r="E56" s="4" t="s">
        <v>3</v>
      </c>
      <c r="F56" s="5" t="s">
        <v>4</v>
      </c>
      <c r="G56" s="5" t="s">
        <v>5</v>
      </c>
      <c r="H56" s="5" t="s">
        <v>6</v>
      </c>
    </row>
    <row r="57" spans="1:8" x14ac:dyDescent="0.25">
      <c r="A57" s="3">
        <v>2014</v>
      </c>
      <c r="B57" s="4">
        <v>741881</v>
      </c>
      <c r="C57" s="4">
        <v>741881</v>
      </c>
      <c r="E57" s="4">
        <f>B57-C57-D57</f>
        <v>0</v>
      </c>
      <c r="F57" s="5">
        <f>100*C57/$B57</f>
        <v>100</v>
      </c>
      <c r="G57" s="5">
        <f t="shared" ref="G57:H61" si="22">100*D57/$B57</f>
        <v>0</v>
      </c>
      <c r="H57" s="5">
        <f t="shared" si="22"/>
        <v>0</v>
      </c>
    </row>
    <row r="58" spans="1:8" x14ac:dyDescent="0.25">
      <c r="A58" s="3">
        <v>2015</v>
      </c>
      <c r="B58" s="4">
        <v>562704</v>
      </c>
      <c r="C58" s="4">
        <v>562704</v>
      </c>
      <c r="E58" s="4">
        <f t="shared" ref="E58:E61" si="23">B58-C58-D58</f>
        <v>0</v>
      </c>
      <c r="F58" s="5">
        <f t="shared" ref="F58:F61" si="24">100*C58/$B58</f>
        <v>100</v>
      </c>
      <c r="G58" s="5">
        <f t="shared" si="22"/>
        <v>0</v>
      </c>
      <c r="H58" s="5">
        <f t="shared" si="22"/>
        <v>0</v>
      </c>
    </row>
    <row r="59" spans="1:8" x14ac:dyDescent="0.25">
      <c r="A59" s="3">
        <v>2016</v>
      </c>
      <c r="B59" s="4">
        <v>213217</v>
      </c>
      <c r="C59" s="4">
        <v>213217</v>
      </c>
      <c r="E59" s="4">
        <f t="shared" si="23"/>
        <v>0</v>
      </c>
      <c r="F59" s="5">
        <f t="shared" si="24"/>
        <v>100</v>
      </c>
      <c r="G59" s="5">
        <f t="shared" si="22"/>
        <v>0</v>
      </c>
      <c r="H59" s="5">
        <f t="shared" si="22"/>
        <v>0</v>
      </c>
    </row>
    <row r="60" spans="1:8" x14ac:dyDescent="0.25">
      <c r="A60" s="3">
        <v>2017</v>
      </c>
      <c r="B60" s="4">
        <v>25916930</v>
      </c>
      <c r="C60" s="4">
        <v>170521</v>
      </c>
      <c r="D60" s="4">
        <v>45376</v>
      </c>
      <c r="E60" s="4">
        <f t="shared" si="23"/>
        <v>25701033</v>
      </c>
      <c r="F60" s="5">
        <f t="shared" si="24"/>
        <v>0.65795215714206889</v>
      </c>
      <c r="G60" s="5">
        <f t="shared" si="22"/>
        <v>0.17508246540003003</v>
      </c>
      <c r="H60" s="5">
        <f t="shared" si="22"/>
        <v>99.166965377457899</v>
      </c>
    </row>
    <row r="61" spans="1:8" x14ac:dyDescent="0.25">
      <c r="A61" s="3">
        <v>2018</v>
      </c>
      <c r="B61" s="4">
        <v>12888692</v>
      </c>
      <c r="C61" s="4">
        <v>65707</v>
      </c>
      <c r="D61" s="4">
        <v>14990</v>
      </c>
      <c r="E61" s="4">
        <f t="shared" si="23"/>
        <v>12807995</v>
      </c>
      <c r="F61" s="5">
        <f t="shared" si="24"/>
        <v>0.50980347734277454</v>
      </c>
      <c r="G61" s="5">
        <f t="shared" si="22"/>
        <v>0.116303500774167</v>
      </c>
      <c r="H61" s="5">
        <f t="shared" si="22"/>
        <v>99.373893021883063</v>
      </c>
    </row>
    <row r="62" spans="1:8" x14ac:dyDescent="0.25">
      <c r="A62" s="3" t="s">
        <v>7</v>
      </c>
      <c r="B62" s="4">
        <f>SUM(B57:B61)</f>
        <v>40323424</v>
      </c>
      <c r="C62" s="4">
        <f t="shared" ref="C62:E62" si="25">SUM(C57:C61)</f>
        <v>1754030</v>
      </c>
      <c r="D62" s="4">
        <f t="shared" si="25"/>
        <v>60366</v>
      </c>
      <c r="E62" s="4">
        <f t="shared" si="25"/>
        <v>38509028</v>
      </c>
      <c r="F62" s="5">
        <f>100*C62/$B62</f>
        <v>4.3499034208999712</v>
      </c>
      <c r="G62" s="5">
        <f>100*D62/$B62</f>
        <v>0.14970454889941887</v>
      </c>
      <c r="H62" s="5">
        <f>100*E62/$B62</f>
        <v>95.500392030200615</v>
      </c>
    </row>
  </sheetData>
  <mergeCells count="8">
    <mergeCell ref="A55:H55"/>
    <mergeCell ref="J1:Q1"/>
    <mergeCell ref="A1:H1"/>
    <mergeCell ref="A10:H10"/>
    <mergeCell ref="A19:H19"/>
    <mergeCell ref="A28:H28"/>
    <mergeCell ref="A37:H37"/>
    <mergeCell ref="A46:H4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3CF-F089-8548-9D74-6B4F200019F5}">
  <dimension ref="A1:D9"/>
  <sheetViews>
    <sheetView workbookViewId="0">
      <selection activeCell="D9" sqref="D9"/>
    </sheetView>
  </sheetViews>
  <sheetFormatPr baseColWidth="10" defaultRowHeight="16" x14ac:dyDescent="0.2"/>
  <sheetData>
    <row r="1" spans="1:4" x14ac:dyDescent="0.2">
      <c r="B1" t="s">
        <v>15</v>
      </c>
      <c r="C1" t="s">
        <v>16</v>
      </c>
      <c r="D1" t="s">
        <v>17</v>
      </c>
    </row>
    <row r="2" spans="1:4" x14ac:dyDescent="0.2">
      <c r="A2" t="s">
        <v>8</v>
      </c>
      <c r="B2">
        <v>235257</v>
      </c>
      <c r="C2">
        <v>32161</v>
      </c>
      <c r="D2">
        <f>100*B2/(B2+C2)</f>
        <v>87.973509636598877</v>
      </c>
    </row>
    <row r="3" spans="1:4" x14ac:dyDescent="0.2">
      <c r="A3" t="s">
        <v>9</v>
      </c>
      <c r="B3">
        <v>380674</v>
      </c>
      <c r="C3">
        <v>62365</v>
      </c>
      <c r="D3">
        <f t="shared" ref="D3:D9" si="0">100*B3/(B3+C3)</f>
        <v>85.923361148792765</v>
      </c>
    </row>
    <row r="4" spans="1:4" x14ac:dyDescent="0.2">
      <c r="A4" t="s">
        <v>10</v>
      </c>
      <c r="B4">
        <v>110790</v>
      </c>
      <c r="C4">
        <v>16272</v>
      </c>
      <c r="D4">
        <f t="shared" si="0"/>
        <v>87.193653491996031</v>
      </c>
    </row>
    <row r="5" spans="1:4" x14ac:dyDescent="0.2">
      <c r="A5" t="s">
        <v>11</v>
      </c>
      <c r="B5">
        <v>11574</v>
      </c>
      <c r="C5">
        <v>10673</v>
      </c>
      <c r="D5">
        <f t="shared" si="0"/>
        <v>52.024992133770844</v>
      </c>
    </row>
    <row r="6" spans="1:4" x14ac:dyDescent="0.2">
      <c r="A6" t="s">
        <v>12</v>
      </c>
      <c r="B6">
        <v>539126</v>
      </c>
      <c r="C6">
        <v>72133</v>
      </c>
      <c r="D6">
        <f t="shared" si="0"/>
        <v>88.199273957520461</v>
      </c>
    </row>
    <row r="7" spans="1:4" x14ac:dyDescent="0.2">
      <c r="A7" t="s">
        <v>13</v>
      </c>
      <c r="B7">
        <v>328130</v>
      </c>
      <c r="C7">
        <v>55476</v>
      </c>
      <c r="D7">
        <f t="shared" si="0"/>
        <v>85.538286679561836</v>
      </c>
    </row>
    <row r="8" spans="1:4" x14ac:dyDescent="0.2">
      <c r="A8" t="s">
        <v>14</v>
      </c>
      <c r="B8">
        <v>1707523</v>
      </c>
      <c r="C8">
        <v>46507</v>
      </c>
      <c r="D8">
        <f t="shared" si="0"/>
        <v>97.34856302343745</v>
      </c>
    </row>
    <row r="9" spans="1:4" x14ac:dyDescent="0.2">
      <c r="B9">
        <f>SUM(B2:B8)</f>
        <v>3313074</v>
      </c>
      <c r="C9">
        <f>SUM(C2:C8)</f>
        <v>295587</v>
      </c>
      <c r="D9">
        <f t="shared" si="0"/>
        <v>91.80895628600193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2018-10-22T08:58:23Z</dcterms:created>
  <dcterms:modified xsi:type="dcterms:W3CDTF">2018-10-22T11:49:23Z</dcterms:modified>
</cp:coreProperties>
</file>