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n" sheetId="1" r:id="rId4"/>
    <sheet state="visible" name="microtubules" sheetId="2" r:id="rId5"/>
    <sheet state="visible" name="kinesin" sheetId="3" r:id="rId6"/>
  </sheets>
  <definedNames/>
  <calcPr/>
</workbook>
</file>

<file path=xl/sharedStrings.xml><?xml version="1.0" encoding="utf-8"?>
<sst xmlns="http://schemas.openxmlformats.org/spreadsheetml/2006/main" count="131" uniqueCount="110">
  <si>
    <t>name</t>
  </si>
  <si>
    <t>actin0</t>
  </si>
  <si>
    <t>actin1</t>
  </si>
  <si>
    <t>total_steps</t>
  </si>
  <si>
    <t>timestep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</si>
  <si>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</si>
  <si>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</si>
  <si>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</si>
  <si>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</si>
  <si>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</si>
  <si>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</si>
  <si>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</si>
  <si>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</si>
  <si>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</si>
  <si>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</si>
  <si>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</si>
  <si>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</si>
  <si>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</si>
  <si>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</si>
  <si>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</si>
  <si>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</si>
  <si>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</si>
  <si>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</si>
  <si>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</si>
  <si>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</si>
  <si>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</si>
  <si>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</si>
  <si>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</si>
  <si>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</si>
  <si>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</si>
  <si>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</si>
  <si>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</si>
  <si>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</si>
  <si>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</si>
  <si>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</si>
  <si>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</si>
  <si>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</si>
  <si>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</si>
  <si>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</si>
  <si>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</si>
  <si>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</si>
  <si>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</si>
  <si>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</si>
  <si>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</si>
  <si>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</si>
  <si>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</si>
  <si>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</si>
  <si>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</si>
  <si>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</si>
  <si>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actin_box_origin_x</t>
  </si>
  <si>
    <t>actin_box_origin_y</t>
  </si>
  <si>
    <t>actin_box_origin_z</t>
  </si>
  <si>
    <t>actin_box_extent_x</t>
  </si>
  <si>
    <t>actin_box_extent_y</t>
  </si>
  <si>
    <t>actin_box_extent_z</t>
  </si>
  <si>
    <t>use_box_arp</t>
  </si>
  <si>
    <t>arp_box_origin_x</t>
  </si>
  <si>
    <t>arp_box_origin_y</t>
  </si>
  <si>
    <t>arp_box_origin_z</t>
  </si>
  <si>
    <t>arp_box_extent_x</t>
  </si>
  <si>
    <t>arp_box_extent_y</t>
  </si>
  <si>
    <t>arp_box_extent_z</t>
  </si>
  <si>
    <t>use_box_cap</t>
  </si>
  <si>
    <t>cap_box_origin_x</t>
  </si>
  <si>
    <t>cap_box_origin_y</t>
  </si>
  <si>
    <t>cap_box_origin_z</t>
  </si>
  <si>
    <t>cap_box_extent_x</t>
  </si>
  <si>
    <t>cap_box_extent_y</t>
  </si>
  <si>
    <t>cap_box_extent_z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</si>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</sst>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</font>
    <font>
      <b/>
      <sz val="14.0"/>
      <color theme="1"/>
      <name val="Arial"/>
    </font>
    <font/>
    <font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 readingOrder="0"/>
    </xf>
    <xf borderId="0" fillId="0" fontId="3" numFmtId="11" xfId="0" applyAlignment="1" applyFont="1" applyNumberFormat="1">
      <alignment horizontal="right" readingOrder="0"/>
    </xf>
    <xf borderId="0" fillId="0" fontId="4" numFmtId="0" xfId="0" applyAlignment="1" applyFont="1">
      <alignment horizontal="right"/>
    </xf>
    <xf borderId="0" fillId="0" fontId="5" numFmtId="11" xfId="0" applyAlignment="1" applyFont="1" applyNumberFormat="1">
      <alignment horizontal="right" vertical="bottom"/>
    </xf>
    <xf borderId="0" fillId="0" fontId="4" numFmtId="11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4" numFmtId="11" xfId="0" applyAlignment="1" applyFont="1" applyNumberFormat="1">
      <alignment horizontal="right" readingOrder="0"/>
    </xf>
    <xf borderId="0" fillId="0" fontId="4" numFmtId="11" xfId="0" applyAlignment="1" applyFont="1" applyNumberFormat="1">
      <alignment horizontal="right"/>
    </xf>
    <xf borderId="1" fillId="0" fontId="4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0.14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4">
        <v>1000.0</v>
      </c>
      <c r="C2" s="4">
        <v>1000.0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4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5</v>
      </c>
      <c r="B4" s="3">
        <v>200.0</v>
      </c>
      <c r="C4" s="3">
        <v>200.0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 t="s">
        <v>6</v>
      </c>
      <c r="B5" s="3">
        <v>22.0</v>
      </c>
      <c r="C5" s="3">
        <v>22.0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7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 t="s">
        <v>8</v>
      </c>
      <c r="B7" s="3">
        <v>250.0</v>
      </c>
      <c r="C7" s="3">
        <v>250.0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 t="s">
        <v>9</v>
      </c>
      <c r="B8" s="3">
        <v>1.0</v>
      </c>
      <c r="C8" s="3">
        <v>1.0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 t="s">
        <v>10</v>
      </c>
      <c r="B9" s="3">
        <v>4.0</v>
      </c>
      <c r="C9" s="3">
        <v>4.0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 t="s">
        <v>11</v>
      </c>
      <c r="B10" s="3">
        <v>200.0</v>
      </c>
      <c r="C10" s="3">
        <v>200.0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12</v>
      </c>
      <c r="B11" s="3">
        <v>10.0</v>
      </c>
      <c r="C11" s="3">
        <v>10.0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 t="s">
        <v>13</v>
      </c>
      <c r="B12" s="3">
        <v>0.0</v>
      </c>
      <c r="C12" s="3">
        <v>0.0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 t="s">
        <v>14</v>
      </c>
      <c r="B13" s="3">
        <v>0.0</v>
      </c>
      <c r="C13" s="3">
        <v>0.0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 t="s">
        <v>15</v>
      </c>
      <c r="B14" s="3">
        <v>0.0</v>
      </c>
      <c r="C14" s="3">
        <v>0.0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 t="s">
        <v>16</v>
      </c>
      <c r="B15" s="3">
        <v>2.0</v>
      </c>
      <c r="C15" s="3">
        <v>2.0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 t="s">
        <v>17</v>
      </c>
      <c r="B16" s="3">
        <v>2.0</v>
      </c>
      <c r="C16" s="3">
        <v>2.0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 t="s">
        <v>18</v>
      </c>
      <c r="B17" s="3">
        <v>3.0</v>
      </c>
      <c r="C17" s="3">
        <v>3.0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 t="s">
        <v>19</v>
      </c>
      <c r="B18" s="6">
        <v>2.1E-30</v>
      </c>
      <c r="C18" s="6">
        <v>2.1E-30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 t="s">
        <v>20</v>
      </c>
      <c r="B19" s="6">
        <v>1.4E-9</v>
      </c>
      <c r="C19" s="6">
        <v>1.4E-9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 t="s">
        <v>21</v>
      </c>
      <c r="B20" s="6">
        <v>0.021</v>
      </c>
      <c r="C20" s="6">
        <v>0.021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" t="s">
        <v>22</v>
      </c>
      <c r="B21" s="6">
        <v>1.4E-9</v>
      </c>
      <c r="C21" s="6">
        <v>1.4E-9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 t="s">
        <v>23</v>
      </c>
      <c r="B22" s="6">
        <v>2.4E-5</v>
      </c>
      <c r="C22" s="6">
        <v>2.4E-5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" t="s">
        <v>24</v>
      </c>
      <c r="B23" s="7">
        <f t="shared" ref="B23:C23" si="1">(0.16 / 1.3) * 0.000024</f>
        <v>0.000002953846154</v>
      </c>
      <c r="C23" s="7">
        <f t="shared" si="1"/>
        <v>0.000002953846154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" t="s">
        <v>25</v>
      </c>
      <c r="B24" s="6">
        <v>8.0E-10</v>
      </c>
      <c r="C24" s="6">
        <v>8.0E-10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" t="s">
        <v>26</v>
      </c>
      <c r="B25" s="7">
        <f t="shared" ref="B25:C25" si="2">(0.3 / 0.8) * 0.0000000008</f>
        <v>0.0000000003</v>
      </c>
      <c r="C25" s="7">
        <f t="shared" si="2"/>
        <v>0.0000000003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" t="s">
        <v>27</v>
      </c>
      <c r="B26" s="6">
        <v>0.021</v>
      </c>
      <c r="C26" s="6">
        <v>0.021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" t="s">
        <v>28</v>
      </c>
      <c r="B27" s="7">
        <f t="shared" ref="B27:C27" si="3">(4 / 12) * 0.00021</f>
        <v>0.00007</v>
      </c>
      <c r="C27" s="7">
        <f t="shared" si="3"/>
        <v>0.00007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" t="s">
        <v>29</v>
      </c>
      <c r="B28" s="6">
        <v>0.021</v>
      </c>
      <c r="C28" s="6">
        <v>0.021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" t="s">
        <v>30</v>
      </c>
      <c r="B29" s="7">
        <f t="shared" ref="B29:C29" si="4">(4 / 12) * 0.00021</f>
        <v>0.00007</v>
      </c>
      <c r="C29" s="7">
        <f t="shared" si="4"/>
        <v>0.00007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" t="s">
        <v>31</v>
      </c>
      <c r="B30" s="6">
        <v>1.4E-9</v>
      </c>
      <c r="C30" s="6">
        <v>1.4E-9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" t="s">
        <v>32</v>
      </c>
      <c r="B31" s="7">
        <f t="shared" ref="B31:C31" si="5">(8 / 1.4) * 0.0000000014</f>
        <v>0.000000008</v>
      </c>
      <c r="C31" s="7">
        <f t="shared" si="5"/>
        <v>0.000000008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" t="s">
        <v>33</v>
      </c>
      <c r="B32" s="6">
        <v>0.021</v>
      </c>
      <c r="C32" s="6">
        <v>0.021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" t="s">
        <v>34</v>
      </c>
      <c r="B33" s="7">
        <f t="shared" ref="B33:C33" si="6">(4 / 12) * 0.00021</f>
        <v>0.00007</v>
      </c>
      <c r="C33" s="7">
        <f t="shared" si="6"/>
        <v>0.00007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3" t="s">
        <v>35</v>
      </c>
      <c r="B34" s="6">
        <v>1.4E-9</v>
      </c>
      <c r="C34" s="6">
        <v>1.4E-9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3" t="s">
        <v>36</v>
      </c>
      <c r="B35" s="7">
        <f t="shared" ref="B35:C35" si="7">(8 / 1.4) * 0.0000000014</f>
        <v>0.000000008</v>
      </c>
      <c r="C35" s="7">
        <f t="shared" si="7"/>
        <v>0.000000008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3" t="s">
        <v>37</v>
      </c>
      <c r="B36" s="6">
        <v>0.021</v>
      </c>
      <c r="C36" s="6">
        <v>0.021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" t="s">
        <v>38</v>
      </c>
      <c r="B37" s="7">
        <f t="shared" ref="B37:C37" si="8">(4 / 12) * 0.00021</f>
        <v>0.00007</v>
      </c>
      <c r="C37" s="7">
        <f t="shared" si="8"/>
        <v>0.00007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3" t="s">
        <v>39</v>
      </c>
      <c r="B38" s="6">
        <v>1.4E-9</v>
      </c>
      <c r="C38" s="6">
        <v>1.4E-9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" t="s">
        <v>40</v>
      </c>
      <c r="B39" s="7">
        <f t="shared" ref="B39:C39" si="9">(4 / 12) * 0.00021</f>
        <v>0.00007</v>
      </c>
      <c r="C39" s="7">
        <f t="shared" si="9"/>
        <v>0.00007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" t="s">
        <v>41</v>
      </c>
      <c r="B40" s="6">
        <v>0.021</v>
      </c>
      <c r="C40" s="6">
        <v>0.021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" t="s">
        <v>42</v>
      </c>
      <c r="B41" s="6">
        <v>1.4E-9</v>
      </c>
      <c r="C41" s="6">
        <v>1.4E-9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" t="s">
        <v>43</v>
      </c>
      <c r="B42" s="6">
        <v>3.5E-10</v>
      </c>
      <c r="C42" s="6">
        <v>3.5E-10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" t="s">
        <v>44</v>
      </c>
      <c r="B43" s="6">
        <v>3.5E-10</v>
      </c>
      <c r="C43" s="6">
        <v>3.5E-10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3" t="s">
        <v>45</v>
      </c>
      <c r="B44" s="6">
        <v>1.0E-5</v>
      </c>
      <c r="C44" s="6">
        <v>1.0E-5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3" t="s">
        <v>46</v>
      </c>
      <c r="B45" s="6">
        <v>1.0E-5</v>
      </c>
      <c r="C45" s="6">
        <v>1.0E-5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" t="s">
        <v>47</v>
      </c>
      <c r="B46" s="8" t="b">
        <v>0</v>
      </c>
      <c r="C46" s="8" t="b">
        <v>0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3" t="s">
        <v>48</v>
      </c>
      <c r="B47" s="3" t="b">
        <v>0</v>
      </c>
      <c r="C47" s="3" t="b">
        <v>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3" t="s">
        <v>49</v>
      </c>
      <c r="B48" s="3">
        <v>0.0</v>
      </c>
      <c r="C48" s="3">
        <v>0.0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3" t="s">
        <v>50</v>
      </c>
      <c r="B49" s="3">
        <v>0.0</v>
      </c>
      <c r="C49" s="3">
        <v>0.0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3" t="s">
        <v>51</v>
      </c>
      <c r="B50" s="3">
        <v>0.0</v>
      </c>
      <c r="C50" s="3">
        <v>0.0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3" t="s">
        <v>52</v>
      </c>
      <c r="B51" s="3">
        <v>0.0</v>
      </c>
      <c r="C51" s="3">
        <v>0.0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3" t="s">
        <v>53</v>
      </c>
      <c r="B52" s="3">
        <v>0.0</v>
      </c>
      <c r="C52" s="3">
        <v>0.0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3" t="s">
        <v>54</v>
      </c>
      <c r="B53" s="3">
        <v>0.0</v>
      </c>
      <c r="C53" s="3">
        <v>0.0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3" t="s">
        <v>55</v>
      </c>
      <c r="B54" s="3" t="b">
        <v>0</v>
      </c>
      <c r="C54" s="3" t="b">
        <v>0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3" t="s">
        <v>56</v>
      </c>
      <c r="B55" s="3">
        <v>0.0</v>
      </c>
      <c r="C55" s="3">
        <v>0.0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3" t="s">
        <v>57</v>
      </c>
      <c r="B56" s="3">
        <v>0.0</v>
      </c>
      <c r="C56" s="3">
        <v>0.0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3" t="s">
        <v>58</v>
      </c>
      <c r="B57" s="3">
        <v>0.0</v>
      </c>
      <c r="C57" s="3">
        <v>0.0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3" t="s">
        <v>59</v>
      </c>
      <c r="B58" s="3">
        <v>0.0</v>
      </c>
      <c r="C58" s="3">
        <v>0.0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3" t="s">
        <v>60</v>
      </c>
      <c r="B59" s="3">
        <v>0.0</v>
      </c>
      <c r="C59" s="3">
        <v>0.0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3" t="s">
        <v>61</v>
      </c>
      <c r="B60" s="3">
        <v>0.0</v>
      </c>
      <c r="C60" s="3">
        <v>0.0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3" t="s">
        <v>62</v>
      </c>
      <c r="B61" s="3" t="b">
        <v>0</v>
      </c>
      <c r="C61" s="3" t="b">
        <v>0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3" t="s">
        <v>63</v>
      </c>
      <c r="B62" s="3">
        <v>0.0</v>
      </c>
      <c r="C62" s="3">
        <v>0.0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3" t="s">
        <v>64</v>
      </c>
      <c r="B63" s="3">
        <v>0.0</v>
      </c>
      <c r="C63" s="3">
        <v>0.0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3" t="s">
        <v>65</v>
      </c>
      <c r="B64" s="3">
        <v>0.0</v>
      </c>
      <c r="C64" s="3">
        <v>0.0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3" t="s">
        <v>66</v>
      </c>
      <c r="B65" s="3">
        <v>0.0</v>
      </c>
      <c r="C65" s="3">
        <v>0.0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3" t="s">
        <v>67</v>
      </c>
      <c r="B66" s="3">
        <v>0.0</v>
      </c>
      <c r="C66" s="3">
        <v>0.0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3" t="s">
        <v>68</v>
      </c>
      <c r="B67" s="3">
        <v>0.0</v>
      </c>
      <c r="C67" s="3">
        <v>0.0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9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9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9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9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9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9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9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9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9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9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9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9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9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9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9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9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9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9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9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9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9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9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9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9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9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9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9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9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9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9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9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9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9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9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9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9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9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9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9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9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9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9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9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9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9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9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9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9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9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9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9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9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9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9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9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9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9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9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9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9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9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9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9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9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9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9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9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9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9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9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9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9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9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9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9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9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9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9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9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9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9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9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9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9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9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9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9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9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9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9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9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9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9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9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9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9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9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9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9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9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9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9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9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9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9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9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9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9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9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9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9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9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9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9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9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9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9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9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9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9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9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9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9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9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9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9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9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9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9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9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9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9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9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9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9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9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9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9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9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9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9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9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9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9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9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9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9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9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9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9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9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9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9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9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9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9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9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9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9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9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9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9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9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9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9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9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9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9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9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9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9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9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9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9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9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9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9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9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9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9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9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9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9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9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9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9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9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9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9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9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9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9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9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9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9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9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9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9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9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9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9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9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9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9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9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9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9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9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9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9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9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9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9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9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9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9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9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9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9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9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9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9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9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9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9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9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9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9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9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9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9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9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9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9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9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9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9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9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9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9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9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9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9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9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9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9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9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9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9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9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9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9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9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9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9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9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9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9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9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9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9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9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9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9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9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9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9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9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9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9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9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9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9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9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9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9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9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9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9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9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9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9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9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9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9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9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9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9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9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9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9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9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9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9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9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9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9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9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9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9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9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9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9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9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9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9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9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9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9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9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9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9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9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9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9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9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9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9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9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9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9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9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9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9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9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9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9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9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9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9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9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9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9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9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9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9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9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9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9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9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9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9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9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9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9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9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9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9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9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9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9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9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9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9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9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9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9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9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9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9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9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9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9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9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9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9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9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9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9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9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9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9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9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9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9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9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9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9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9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9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9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9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9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9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9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9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9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9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9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9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9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9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9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9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9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9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9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9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9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9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9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9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9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9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9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9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9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9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9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9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9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9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9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9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9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9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9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9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9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9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9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9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9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9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9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9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9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9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9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9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9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9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9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9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9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9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9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9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9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9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9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9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9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9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9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9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9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9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9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9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9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9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9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9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9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9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9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9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9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9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9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9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9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9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9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9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9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9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9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9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9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9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9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9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9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9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9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9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9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9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9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9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9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9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9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9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9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9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9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9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9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9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9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9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9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9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9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9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9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9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9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9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9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9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9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9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9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9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9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9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9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9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9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9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9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9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9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9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9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9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9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9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9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9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9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9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9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9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9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9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9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9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9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9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9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9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9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9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9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9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9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9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9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9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9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9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9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9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9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9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9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9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9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9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9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9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9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9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9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9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9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9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9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9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9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9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9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9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9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9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9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9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9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9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9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9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9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9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9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9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9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9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9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9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9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9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9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9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9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9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9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9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9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9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9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9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9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9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9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9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9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9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9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9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9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9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9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9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9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9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9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9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9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9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9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9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9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9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9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9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9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9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9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9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9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9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9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9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9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9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9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9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9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9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9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9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9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9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9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9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9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9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9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9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9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9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9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9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9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9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9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9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9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9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9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9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9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9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9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9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9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9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9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9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9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9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9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9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9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9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9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9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9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9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9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9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9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9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9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9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9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9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9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9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9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9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9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9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9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9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9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9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9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9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9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9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9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9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9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9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9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9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9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9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9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9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9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9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9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9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9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9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9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9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9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9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9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9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9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9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9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9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9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9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9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9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9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9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9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9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9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9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9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9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9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9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9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9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9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9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9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9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9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9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9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9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9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9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9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9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9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9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9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9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9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9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9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9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9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9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9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9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9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9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9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9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9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9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9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9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9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9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9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9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9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9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9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9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9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9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9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9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9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9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9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9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9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9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9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9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9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9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9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9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9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9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9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9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9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9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9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9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9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9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9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9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9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9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9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9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9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9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9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9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9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9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9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9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9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9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9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9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9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9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9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9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9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9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9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9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9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9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9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9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9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9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9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9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9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9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9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9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9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9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9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9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9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9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9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9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9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9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9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9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9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9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9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9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9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9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9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9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9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9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9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9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9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9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9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9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9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9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9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9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9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9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9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9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9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9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9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9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9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9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9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9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9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9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9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9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9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9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9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9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9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9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9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9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9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9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9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9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9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9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9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9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9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9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9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9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9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9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9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9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9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9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9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9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9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9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9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9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9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9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9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9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9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9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9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9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9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9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9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9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0.14"/>
  </cols>
  <sheetData>
    <row r="1">
      <c r="A1" s="10" t="s">
        <v>0</v>
      </c>
      <c r="B1" s="10" t="s">
        <v>69</v>
      </c>
      <c r="C1" s="10" t="s">
        <v>70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1" t="s">
        <v>3</v>
      </c>
      <c r="B2" s="12">
        <v>1000.0</v>
      </c>
      <c r="C2" s="12">
        <v>1000.0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1" t="s">
        <v>4</v>
      </c>
      <c r="B3" s="11">
        <v>0.1</v>
      </c>
      <c r="C3" s="11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1" t="s">
        <v>5</v>
      </c>
      <c r="B4" s="11">
        <v>150.0</v>
      </c>
      <c r="C4" s="11">
        <v>150.0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1" t="s">
        <v>6</v>
      </c>
      <c r="B5" s="11">
        <v>37.0</v>
      </c>
      <c r="C5" s="11">
        <v>37.0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1" t="s">
        <v>7</v>
      </c>
      <c r="B6" s="11">
        <v>8.1</v>
      </c>
      <c r="C6" s="11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1" t="s">
        <v>8</v>
      </c>
      <c r="B7" s="11">
        <v>75.0</v>
      </c>
      <c r="C7" s="11">
        <v>75.0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1" t="s">
        <v>71</v>
      </c>
      <c r="B8" s="11">
        <v>1.0</v>
      </c>
      <c r="C8" s="11">
        <v>1.0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1" t="s">
        <v>72</v>
      </c>
      <c r="B9" s="11">
        <v>1.7</v>
      </c>
      <c r="C9" s="11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1" t="s">
        <v>10</v>
      </c>
      <c r="B10" s="11">
        <v>4.0</v>
      </c>
      <c r="C10" s="11">
        <v>4.0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1" t="s">
        <v>73</v>
      </c>
      <c r="B11" s="11">
        <v>100.0</v>
      </c>
      <c r="C11" s="11">
        <v>100.0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1" t="s">
        <v>74</v>
      </c>
      <c r="B12" s="11">
        <v>32.0</v>
      </c>
      <c r="C12" s="11">
        <v>32.0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1" t="s">
        <v>75</v>
      </c>
      <c r="B13" s="11">
        <v>6.0</v>
      </c>
      <c r="C13" s="11">
        <v>6.0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1" t="s">
        <v>76</v>
      </c>
      <c r="B14" s="11">
        <v>6.0</v>
      </c>
      <c r="C14" s="11">
        <v>6.0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1" t="s">
        <v>77</v>
      </c>
      <c r="B15" s="11">
        <v>0.0</v>
      </c>
      <c r="C15" s="11">
        <v>0.0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1" t="s">
        <v>78</v>
      </c>
      <c r="B16" s="11">
        <v>0.0</v>
      </c>
      <c r="C16" s="11">
        <v>0.0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1" t="s">
        <v>79</v>
      </c>
      <c r="B17" s="11">
        <v>-40.0</v>
      </c>
      <c r="C17" s="11">
        <v>-40.0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1" t="s">
        <v>80</v>
      </c>
      <c r="B18" s="11">
        <v>2.0</v>
      </c>
      <c r="C18" s="11">
        <v>2.0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1" t="s">
        <v>81</v>
      </c>
      <c r="B19" s="13">
        <f t="shared" ref="B19:C19" si="1">B30*B31</f>
        <v>0.015</v>
      </c>
      <c r="C19" s="13">
        <f t="shared" si="1"/>
        <v>0.015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1" t="s">
        <v>82</v>
      </c>
      <c r="B20" s="13">
        <f t="shared" ref="B20:C20" si="2">B30*B31*B36</f>
        <v>0.00075</v>
      </c>
      <c r="C20" s="13">
        <f t="shared" si="2"/>
        <v>0.00075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1" t="s">
        <v>83</v>
      </c>
      <c r="B21" s="13">
        <f t="shared" ref="B21:C21" si="3">B30*B32*B36</f>
        <v>0.00000875</v>
      </c>
      <c r="C21" s="13">
        <f t="shared" si="3"/>
        <v>0.00000875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1" t="s">
        <v>84</v>
      </c>
      <c r="B22" s="13">
        <f t="shared" ref="B22:C22" si="4">B30*B32</f>
        <v>0.000175</v>
      </c>
      <c r="C22" s="13">
        <f t="shared" si="4"/>
        <v>0.000175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1" t="s">
        <v>85</v>
      </c>
      <c r="B23" s="13">
        <f t="shared" ref="B23:C23" si="5">B30*B33</f>
        <v>12.5</v>
      </c>
      <c r="C23" s="13">
        <f t="shared" si="5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1" t="s">
        <v>86</v>
      </c>
      <c r="B24" s="13">
        <f t="shared" ref="B24:C24" si="6">B30*B33*B36</f>
        <v>0.625</v>
      </c>
      <c r="C24" s="13">
        <f t="shared" si="6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1" t="s">
        <v>87</v>
      </c>
      <c r="B25" s="13">
        <f t="shared" ref="B25:C25" si="7">B30*B34*B36</f>
        <v>0.00875</v>
      </c>
      <c r="C25" s="13">
        <f t="shared" si="7"/>
        <v>0.00875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1" t="s">
        <v>88</v>
      </c>
      <c r="B26" s="13">
        <f t="shared" ref="B26:C26" si="8">B30*B34</f>
        <v>0.175</v>
      </c>
      <c r="C26" s="13">
        <f t="shared" si="8"/>
        <v>0.175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1" t="s">
        <v>89</v>
      </c>
      <c r="B27" s="13">
        <f t="shared" ref="B27:C27" si="9">B30*B35</f>
        <v>0.000025</v>
      </c>
      <c r="C27" s="13">
        <f t="shared" si="9"/>
        <v>0.000025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4" t="s">
        <v>47</v>
      </c>
      <c r="B28" s="14" t="b">
        <v>0</v>
      </c>
      <c r="C28" s="14" t="b">
        <v>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1" t="s">
        <v>90</v>
      </c>
      <c r="B30" s="12">
        <v>5000.0</v>
      </c>
      <c r="C30" s="12">
        <v>5000.0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1" t="s">
        <v>91</v>
      </c>
      <c r="B31" s="12">
        <v>3.0E-6</v>
      </c>
      <c r="C31" s="12">
        <v>3.0E-6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1" t="s">
        <v>92</v>
      </c>
      <c r="B32" s="12">
        <v>3.5E-8</v>
      </c>
      <c r="C32" s="12">
        <v>3.5E-8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1" t="s">
        <v>93</v>
      </c>
      <c r="B33" s="12">
        <v>0.0025</v>
      </c>
      <c r="C33" s="12">
        <v>0.0025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1" t="s">
        <v>94</v>
      </c>
      <c r="B34" s="12">
        <v>3.5E-5</v>
      </c>
      <c r="C34" s="12">
        <v>3.5E-5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1" t="s">
        <v>95</v>
      </c>
      <c r="B35" s="12">
        <v>5.0E-9</v>
      </c>
      <c r="C35" s="12">
        <v>5.0E-9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1" t="s">
        <v>96</v>
      </c>
      <c r="B36" s="11">
        <v>0.05</v>
      </c>
      <c r="C36" s="11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0" priority="1" operator="lessThan">
      <formula>0.01</formula>
    </cfRule>
  </conditionalFormatting>
  <conditionalFormatting sqref="B19:Z27">
    <cfRule type="notContainsBlanks" dxfId="1" priority="2">
      <formula>LEN(TRIM(B19))&gt;0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0.14"/>
  </cols>
  <sheetData>
    <row r="1">
      <c r="A1" s="10" t="s">
        <v>0</v>
      </c>
      <c r="B1" s="10" t="s">
        <v>97</v>
      </c>
      <c r="C1" s="10" t="s">
        <v>98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1" t="s">
        <v>3</v>
      </c>
      <c r="B2" s="12">
        <v>1000.0</v>
      </c>
      <c r="C2" s="12">
        <v>1000.0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1" t="s">
        <v>4</v>
      </c>
      <c r="B3" s="11">
        <v>0.05</v>
      </c>
      <c r="C3" s="11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1" t="s">
        <v>5</v>
      </c>
      <c r="B4" s="11">
        <v>300.0</v>
      </c>
      <c r="C4" s="11">
        <v>300.0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1" t="s">
        <v>6</v>
      </c>
      <c r="B5" s="11">
        <v>37.0</v>
      </c>
      <c r="C5" s="11">
        <v>37.0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1" t="s">
        <v>7</v>
      </c>
      <c r="B6" s="11">
        <v>8.1</v>
      </c>
      <c r="C6" s="11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1" t="s">
        <v>8</v>
      </c>
      <c r="B7" s="11">
        <v>400.0</v>
      </c>
      <c r="C7" s="11">
        <v>400.0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1" t="s">
        <v>99</v>
      </c>
      <c r="B8" s="11">
        <v>280.0</v>
      </c>
      <c r="C8" s="11">
        <v>280.0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1" t="s">
        <v>9</v>
      </c>
      <c r="B9" s="11">
        <v>0.0</v>
      </c>
      <c r="C9" s="11">
        <v>0.0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1" t="s">
        <v>10</v>
      </c>
      <c r="B10" s="11">
        <v>4.0</v>
      </c>
      <c r="C10" s="11">
        <v>4.0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1" t="s">
        <v>73</v>
      </c>
      <c r="B11" s="11">
        <v>100.0</v>
      </c>
      <c r="C11" s="11">
        <v>100.0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1" t="s">
        <v>100</v>
      </c>
      <c r="B12" s="11">
        <v>24.0</v>
      </c>
      <c r="C12" s="11">
        <v>24.0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1" t="s">
        <v>101</v>
      </c>
      <c r="B13" s="11">
        <v>0.0</v>
      </c>
      <c r="C13" s="11">
        <v>0.0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1" t="s">
        <v>102</v>
      </c>
      <c r="B14" s="11">
        <v>14.0</v>
      </c>
      <c r="C14" s="11">
        <v>14.0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1" t="s">
        <v>103</v>
      </c>
      <c r="B15" s="11">
        <v>-30.0</v>
      </c>
      <c r="C15" s="11">
        <v>-30.0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1" t="s">
        <v>104</v>
      </c>
      <c r="B16" s="11">
        <v>2.0</v>
      </c>
      <c r="C16" s="11">
        <v>2.0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1" t="s">
        <v>105</v>
      </c>
      <c r="B17" s="11">
        <v>1.0</v>
      </c>
      <c r="C17" s="11">
        <v>1.0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1" t="s">
        <v>106</v>
      </c>
      <c r="B18" s="11">
        <v>15.0</v>
      </c>
      <c r="C18" s="11">
        <v>15.0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1" t="s">
        <v>80</v>
      </c>
      <c r="B19" s="11">
        <v>2.0</v>
      </c>
      <c r="C19" s="11">
        <v>2.0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1" t="s">
        <v>107</v>
      </c>
      <c r="B20" s="11">
        <v>5.0</v>
      </c>
      <c r="C20" s="11">
        <v>5.0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1" t="s">
        <v>108</v>
      </c>
      <c r="B21" s="11">
        <v>5.0</v>
      </c>
      <c r="C21" s="11">
        <v>5.0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1" t="s">
        <v>109</v>
      </c>
      <c r="B22" s="12">
        <v>1.8E-5</v>
      </c>
      <c r="C22" s="12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4" t="s">
        <v>47</v>
      </c>
      <c r="B23" s="14" t="b">
        <v>0</v>
      </c>
      <c r="C23" s="14" t="b">
        <v>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1"/>
      <c r="B25" s="12"/>
      <c r="C25" s="12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1"/>
      <c r="B26" s="12"/>
      <c r="C26" s="1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1"/>
      <c r="B27" s="12"/>
      <c r="C27" s="1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1"/>
      <c r="B28" s="12"/>
      <c r="C28" s="1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1"/>
      <c r="B29" s="12"/>
      <c r="C29" s="1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1"/>
      <c r="B30" s="12"/>
      <c r="C30" s="1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1"/>
      <c r="B31" s="11"/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0" priority="1" operator="lessThan">
      <formula>0.01</formula>
    </cfRule>
  </conditionalFormatting>
  <conditionalFormatting sqref="B20:Z22">
    <cfRule type="notContainsBlanks" dxfId="1" priority="2">
      <formula>LEN(TRIM(B20))&gt;0</formula>
    </cfRule>
  </conditionalFormatting>
  <drawing r:id="rId1"/>
</worksheet>
</file>