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861416DC-45C3-8B40-940C-9501831B51D3}" xr6:coauthVersionLast="47" xr6:coauthVersionMax="47" xr10:uidLastSave="{00000000-0000-0000-0000-000000000000}"/>
  <bookViews>
    <workbookView xWindow="0" yWindow="460" windowWidth="35840" windowHeight="2102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39" i="1"/>
  <c r="B39" i="1"/>
  <c r="C37" i="1"/>
  <c r="B37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</calcChain>
</file>

<file path=xl/sharedStrings.xml><?xml version="1.0" encoding="utf-8"?>
<sst xmlns="http://schemas.openxmlformats.org/spreadsheetml/2006/main" count="144" uniqueCount="123">
  <si>
    <t>name</t>
  </si>
  <si>
    <t>actin0</t>
  </si>
  <si>
    <t>actin1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</si>
  <si>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</si>
  <si>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</si>
  <si>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</si>
  <si>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</si>
  <si>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</si>
  <si>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</si>
  <si>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</si>
  <si>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</si>
  <si>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</si>
  <si>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</si>
  <si>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</si>
  <si>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</si>
  <si>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</si>
  <si>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</si>
  <si>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</si>
  <si>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</si>
  <si>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</si>
  <si>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</si>
  <si>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</si>
  <si>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</si>
  <si>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</si>
  <si>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</si>
  <si>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</si>
  <si>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</si>
  <si>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</si>
  <si>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</si>
  <si>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</si>
  <si>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</si>
  <si>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</si>
  <si>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</si>
  <si>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</si>
  <si>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</si>
  <si>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</si>
  <si>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</si>
  <si>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</si>
  <si>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</si>
  <si>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</si>
  <si>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</si>
  <si>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</si>
  <si>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</si>
  <si>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</si>
  <si>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</si>
  <si>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</si>
  <si>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</si>
  <si>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</si>
  <si>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nonspatial_polymerization</t>
  </si>
  <si>
    <t>implicit_actin_concentration</t>
  </si>
  <si>
    <t>trimerize_nonspatial_rate</t>
  </si>
  <si>
    <t>nucleate_nonspatial_ATP_rate</t>
  </si>
  <si>
    <t>nucleate_nonspatial_ADP_rate</t>
  </si>
  <si>
    <t>pointed_growth_nonspatial_ATP_rate</t>
  </si>
  <si>
    <t>pointed_growth_nonspatial_ADP_rate</t>
  </si>
  <si>
    <t>barbed_growth_nonspatial_ATP_rate</t>
  </si>
  <si>
    <t>barbed_growth_nonspatial_ADP_rate</t>
  </si>
  <si>
    <t>nucleate_branch_nonspatial_ATP_rate</t>
  </si>
  <si>
    <t>nucleate_branch_nonspatial_ADP_rate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</si>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</sst>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4"/>
      <color theme="1"/>
      <name val="Arial"/>
    </font>
    <font>
      <b/>
      <sz val="14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1" fontId="3" fillId="0" borderId="0" xfId="0" applyNumberFormat="1" applyFont="1"/>
    <xf numFmtId="11" fontId="3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B85" sqref="B85"/>
    </sheetView>
  </sheetViews>
  <sheetFormatPr baseColWidth="10" defaultColWidth="14.5" defaultRowHeight="15.75" customHeight="1" x14ac:dyDescent="0.15"/>
  <cols>
    <col min="1" max="1" width="39.83203125" customWidth="1"/>
  </cols>
  <sheetData>
    <row r="1" spans="1:26" ht="18" x14ac:dyDescent="0.2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0.1</v>
      </c>
      <c r="C3" s="4">
        <v>0.1</v>
      </c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9">
        <v>200</v>
      </c>
      <c r="C4" s="10">
        <v>200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22</v>
      </c>
      <c r="C5" s="4">
        <v>22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250</v>
      </c>
      <c r="C7" s="4">
        <v>250</v>
      </c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9</v>
      </c>
      <c r="B8" s="10">
        <v>1</v>
      </c>
      <c r="C8" s="10">
        <v>1</v>
      </c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10</v>
      </c>
      <c r="B9" s="4">
        <v>4</v>
      </c>
      <c r="C9" s="4">
        <v>4</v>
      </c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11</v>
      </c>
      <c r="B10" s="10">
        <v>100</v>
      </c>
      <c r="C10" s="10">
        <v>0</v>
      </c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12</v>
      </c>
      <c r="B11" s="4">
        <v>0</v>
      </c>
      <c r="C11" s="4">
        <v>10</v>
      </c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13</v>
      </c>
      <c r="B12" s="4">
        <v>0</v>
      </c>
      <c r="C12" s="4">
        <v>0</v>
      </c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14</v>
      </c>
      <c r="B13" s="4">
        <v>0</v>
      </c>
      <c r="C13" s="4">
        <v>2</v>
      </c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15</v>
      </c>
      <c r="B14" s="4">
        <v>10</v>
      </c>
      <c r="C14" s="4">
        <v>10</v>
      </c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16</v>
      </c>
      <c r="B15" s="4">
        <v>2</v>
      </c>
      <c r="C15" s="4">
        <v>2</v>
      </c>
      <c r="D15" s="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17</v>
      </c>
      <c r="B16" s="4">
        <v>2</v>
      </c>
      <c r="C16" s="4">
        <v>2</v>
      </c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18</v>
      </c>
      <c r="B17" s="4">
        <v>3</v>
      </c>
      <c r="C17" s="4">
        <v>3</v>
      </c>
      <c r="D17" s="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19</v>
      </c>
      <c r="B18" s="11">
        <v>2.1000000000000002E-30</v>
      </c>
      <c r="C18" s="11">
        <v>2.1000000000000002E-30</v>
      </c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20</v>
      </c>
      <c r="B19" s="11">
        <v>1.3999999999999999E-9</v>
      </c>
      <c r="C19" s="11">
        <v>1.3999999999999999E-9</v>
      </c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21</v>
      </c>
      <c r="B20" s="11">
        <v>2.1000000000000001E-2</v>
      </c>
      <c r="C20" s="11">
        <v>2.1000000000000001E-2</v>
      </c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22</v>
      </c>
      <c r="B21" s="11">
        <v>1.3999999999999999E-9</v>
      </c>
      <c r="C21" s="11">
        <v>1.3999999999999999E-9</v>
      </c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23</v>
      </c>
      <c r="B22" s="11">
        <v>2.4000000000000001E-5</v>
      </c>
      <c r="C22" s="11">
        <v>2.4000000000000001E-5</v>
      </c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4" t="s">
        <v>24</v>
      </c>
      <c r="B23" s="11">
        <f t="shared" ref="B23:C23" si="0">(0.16 / 1.3) * 0.000024</f>
        <v>2.9538461538461537E-6</v>
      </c>
      <c r="C23" s="11">
        <f t="shared" si="0"/>
        <v>2.9538461538461537E-6</v>
      </c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4" t="s">
        <v>25</v>
      </c>
      <c r="B24" s="11">
        <v>8.0000000000000003E-10</v>
      </c>
      <c r="C24" s="11">
        <v>8.0000000000000003E-10</v>
      </c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 t="s">
        <v>26</v>
      </c>
      <c r="B25" s="11">
        <f t="shared" ref="B25:C25" si="1">(0.3 / 0.8) * 0.0000000008</f>
        <v>2.9999999999999995E-10</v>
      </c>
      <c r="C25" s="11">
        <f t="shared" si="1"/>
        <v>2.9999999999999995E-10</v>
      </c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 t="s">
        <v>27</v>
      </c>
      <c r="B26" s="11">
        <v>2.1000000000000001E-2</v>
      </c>
      <c r="C26" s="11">
        <v>2.1000000000000001E-2</v>
      </c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 t="s">
        <v>28</v>
      </c>
      <c r="B27" s="11">
        <f t="shared" ref="B27:C27" si="2">(4 / 12) * 0.00021</f>
        <v>6.9999999999999994E-5</v>
      </c>
      <c r="C27" s="11">
        <f t="shared" si="2"/>
        <v>6.9999999999999994E-5</v>
      </c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4" t="s">
        <v>29</v>
      </c>
      <c r="B28" s="11">
        <v>2.1000000000000001E-2</v>
      </c>
      <c r="C28" s="11">
        <v>2.1000000000000001E-2</v>
      </c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4" t="s">
        <v>30</v>
      </c>
      <c r="B29" s="11">
        <f t="shared" ref="B29:C29" si="3">(4 / 12) * 0.00021</f>
        <v>6.9999999999999994E-5</v>
      </c>
      <c r="C29" s="11">
        <f t="shared" si="3"/>
        <v>6.9999999999999994E-5</v>
      </c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 t="s">
        <v>31</v>
      </c>
      <c r="B30" s="11">
        <v>1.3999999999999999E-9</v>
      </c>
      <c r="C30" s="11">
        <v>1.3999999999999999E-9</v>
      </c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 t="s">
        <v>32</v>
      </c>
      <c r="B31" s="11">
        <f t="shared" ref="B31:C31" si="4">(8 / 1.4) * 0.0000000014</f>
        <v>8.0000000000000005E-9</v>
      </c>
      <c r="C31" s="11">
        <f t="shared" si="4"/>
        <v>8.0000000000000005E-9</v>
      </c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4" t="s">
        <v>33</v>
      </c>
      <c r="B32" s="11">
        <v>2.1000000000000001E-2</v>
      </c>
      <c r="C32" s="11">
        <v>2.1000000000000001E-2</v>
      </c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4" t="s">
        <v>34</v>
      </c>
      <c r="B33" s="11">
        <f t="shared" ref="B33:C33" si="5">(4 / 12) * 0.00021</f>
        <v>6.9999999999999994E-5</v>
      </c>
      <c r="C33" s="11">
        <f t="shared" si="5"/>
        <v>6.9999999999999994E-5</v>
      </c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4" t="s">
        <v>35</v>
      </c>
      <c r="B34" s="11">
        <v>1.3999999999999999E-9</v>
      </c>
      <c r="C34" s="11">
        <v>1.3999999999999999E-9</v>
      </c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4" t="s">
        <v>36</v>
      </c>
      <c r="B35" s="11">
        <f t="shared" ref="B35:C35" si="6">(8 / 1.4) * 0.0000000014</f>
        <v>8.0000000000000005E-9</v>
      </c>
      <c r="C35" s="11">
        <f t="shared" si="6"/>
        <v>8.0000000000000005E-9</v>
      </c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4" t="s">
        <v>37</v>
      </c>
      <c r="B36" s="11">
        <v>2.1000000000000001E-2</v>
      </c>
      <c r="C36" s="11">
        <v>2.1000000000000001E-2</v>
      </c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4" t="s">
        <v>38</v>
      </c>
      <c r="B37" s="11">
        <f t="shared" ref="B37:C37" si="7">(4 / 12) * 0.00021</f>
        <v>6.9999999999999994E-5</v>
      </c>
      <c r="C37" s="11">
        <f t="shared" si="7"/>
        <v>6.9999999999999994E-5</v>
      </c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4" t="s">
        <v>39</v>
      </c>
      <c r="B38" s="11">
        <v>1.3999999999999999E-9</v>
      </c>
      <c r="C38" s="11">
        <v>1.3999999999999999E-9</v>
      </c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4" t="s">
        <v>40</v>
      </c>
      <c r="B39" s="11">
        <f t="shared" ref="B39:C39" si="8">(4 / 12) * 0.00021</f>
        <v>6.9999999999999994E-5</v>
      </c>
      <c r="C39" s="11">
        <f t="shared" si="8"/>
        <v>6.9999999999999994E-5</v>
      </c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4" t="s">
        <v>41</v>
      </c>
      <c r="B40" s="11">
        <v>2.1000000000000001E-2</v>
      </c>
      <c r="C40" s="11">
        <v>2.1000000000000001E-2</v>
      </c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4" t="s">
        <v>42</v>
      </c>
      <c r="B41" s="11">
        <v>1.3999999999999999E-9</v>
      </c>
      <c r="C41" s="11">
        <v>1.3999999999999999E-9</v>
      </c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4" t="s">
        <v>43</v>
      </c>
      <c r="B42" s="11">
        <v>3.4999999999999998E-10</v>
      </c>
      <c r="C42" s="11">
        <v>3.4999999999999998E-10</v>
      </c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4" t="s">
        <v>44</v>
      </c>
      <c r="B43" s="11">
        <v>3.4999999999999998E-10</v>
      </c>
      <c r="C43" s="11">
        <v>3.4999999999999998E-10</v>
      </c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4" t="s">
        <v>45</v>
      </c>
      <c r="B44" s="11">
        <v>1.0000000000000001E-5</v>
      </c>
      <c r="C44" s="11">
        <v>1.0000000000000001E-5</v>
      </c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4" t="s">
        <v>46</v>
      </c>
      <c r="B45" s="11">
        <v>1.0000000000000001E-5</v>
      </c>
      <c r="C45" s="11">
        <v>1.0000000000000001E-5</v>
      </c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4" t="s">
        <v>47</v>
      </c>
      <c r="B46" s="12" t="b">
        <v>0</v>
      </c>
      <c r="C46" s="12" t="b">
        <v>0</v>
      </c>
      <c r="D46" s="1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10" t="s">
        <v>48</v>
      </c>
      <c r="B47" s="10" t="b">
        <v>1</v>
      </c>
      <c r="C47" s="10" t="b">
        <v>1</v>
      </c>
      <c r="D47" s="14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10" t="s">
        <v>49</v>
      </c>
      <c r="B48" s="10">
        <v>1000</v>
      </c>
      <c r="C48" s="10">
        <v>1000</v>
      </c>
      <c r="D48" s="14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10" t="s">
        <v>50</v>
      </c>
      <c r="B49" s="15">
        <f t="shared" ref="B49:C49" si="9">0.0000000116*B$48</f>
        <v>1.1599999999999999E-5</v>
      </c>
      <c r="C49" s="15">
        <f t="shared" si="9"/>
        <v>1.1599999999999999E-5</v>
      </c>
      <c r="D49" s="14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10" t="s">
        <v>51</v>
      </c>
      <c r="B50" s="15">
        <f t="shared" ref="B50:C50" si="10">0.0000000116*B$48</f>
        <v>1.1599999999999999E-5</v>
      </c>
      <c r="C50" s="15">
        <f t="shared" si="10"/>
        <v>1.1599999999999999E-5</v>
      </c>
      <c r="D50" s="14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10" t="s">
        <v>52</v>
      </c>
      <c r="B51" s="15">
        <f t="shared" ref="B51:C51" si="11">0.0000000038*B$48</f>
        <v>3.8E-6</v>
      </c>
      <c r="C51" s="15">
        <f t="shared" si="11"/>
        <v>3.8E-6</v>
      </c>
      <c r="D51" s="14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10" t="s">
        <v>53</v>
      </c>
      <c r="B52" s="15">
        <f t="shared" ref="B52:C52" si="12">0.0000000013*B$48</f>
        <v>1.3E-6</v>
      </c>
      <c r="C52" s="15">
        <f t="shared" si="12"/>
        <v>1.3E-6</v>
      </c>
      <c r="D52" s="14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10" t="s">
        <v>54</v>
      </c>
      <c r="B53" s="15">
        <f t="shared" ref="B53:C53" si="13">0.00000000016*B$48</f>
        <v>1.6E-7</v>
      </c>
      <c r="C53" s="15">
        <f t="shared" si="13"/>
        <v>1.6E-7</v>
      </c>
      <c r="D53" s="14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10" t="s">
        <v>55</v>
      </c>
      <c r="B54" s="15">
        <f t="shared" ref="B54:C54" si="14">0.0000000116*B$48</f>
        <v>1.1599999999999999E-5</v>
      </c>
      <c r="C54" s="15">
        <f t="shared" si="14"/>
        <v>1.1599999999999999E-5</v>
      </c>
      <c r="D54" s="14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10" t="s">
        <v>56</v>
      </c>
      <c r="B55" s="15">
        <f t="shared" ref="B55:C55" si="15">0.0000000038*B$48</f>
        <v>3.8E-6</v>
      </c>
      <c r="C55" s="15">
        <f t="shared" si="15"/>
        <v>3.8E-6</v>
      </c>
      <c r="D55" s="14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10" t="s">
        <v>57</v>
      </c>
      <c r="B56" s="15">
        <f t="shared" ref="B56:C56" si="16">0.0000000116*B$48</f>
        <v>1.1599999999999999E-5</v>
      </c>
      <c r="C56" s="15">
        <f t="shared" si="16"/>
        <v>1.1599999999999999E-5</v>
      </c>
      <c r="D56" s="1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10" t="s">
        <v>58</v>
      </c>
      <c r="B57" s="15">
        <f t="shared" ref="B57:C57" si="17">0.0000000038*B$48</f>
        <v>3.8E-6</v>
      </c>
      <c r="C57" s="15">
        <f t="shared" si="17"/>
        <v>3.8E-6</v>
      </c>
      <c r="D57" s="1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4" t="s">
        <v>59</v>
      </c>
      <c r="B58" s="4" t="b">
        <v>0</v>
      </c>
      <c r="C58" s="4" t="b">
        <v>0</v>
      </c>
      <c r="D58" s="14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10" t="s">
        <v>60</v>
      </c>
      <c r="B59" s="4">
        <v>0</v>
      </c>
      <c r="C59" s="4">
        <v>0</v>
      </c>
      <c r="D59" s="14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10" t="s">
        <v>61</v>
      </c>
      <c r="B60" s="4">
        <v>0</v>
      </c>
      <c r="C60" s="4">
        <v>0</v>
      </c>
      <c r="D60" s="1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10" t="s">
        <v>62</v>
      </c>
      <c r="B61" s="4">
        <v>0</v>
      </c>
      <c r="C61" s="4">
        <v>0</v>
      </c>
      <c r="D61" s="1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10" t="s">
        <v>63</v>
      </c>
      <c r="B62" s="4">
        <v>0</v>
      </c>
      <c r="C62" s="4">
        <v>0</v>
      </c>
      <c r="D62" s="1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10" t="s">
        <v>64</v>
      </c>
      <c r="B63" s="4">
        <v>0</v>
      </c>
      <c r="C63" s="4">
        <v>0</v>
      </c>
      <c r="D63" s="1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10" t="s">
        <v>65</v>
      </c>
      <c r="B64" s="4">
        <v>0</v>
      </c>
      <c r="C64" s="4">
        <v>0</v>
      </c>
      <c r="D64" s="1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4" t="s">
        <v>66</v>
      </c>
      <c r="B65" s="4" t="b">
        <v>1</v>
      </c>
      <c r="C65" s="4" t="b">
        <v>0</v>
      </c>
      <c r="D65" s="1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10" t="s">
        <v>67</v>
      </c>
      <c r="B66" s="4">
        <v>25</v>
      </c>
      <c r="C66" s="4">
        <v>0</v>
      </c>
      <c r="D66" s="1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10" t="s">
        <v>68</v>
      </c>
      <c r="B67" s="4">
        <v>0</v>
      </c>
      <c r="C67" s="4">
        <v>0</v>
      </c>
      <c r="D67" s="1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10" t="s">
        <v>69</v>
      </c>
      <c r="B68" s="4">
        <v>0</v>
      </c>
      <c r="C68" s="4">
        <v>0</v>
      </c>
      <c r="D68" s="1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10" t="s">
        <v>70</v>
      </c>
      <c r="B69" s="4">
        <v>50</v>
      </c>
      <c r="C69" s="4">
        <v>0</v>
      </c>
      <c r="D69" s="1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10" t="s">
        <v>71</v>
      </c>
      <c r="B70" s="4">
        <v>200</v>
      </c>
      <c r="C70" s="4">
        <v>0</v>
      </c>
      <c r="D70" s="1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10" t="s">
        <v>72</v>
      </c>
      <c r="B71" s="10">
        <v>200</v>
      </c>
      <c r="C71" s="10">
        <v>0</v>
      </c>
      <c r="D71" s="14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10" t="s">
        <v>73</v>
      </c>
      <c r="B72" s="10" t="b">
        <v>0</v>
      </c>
      <c r="C72" s="10" t="b">
        <v>0</v>
      </c>
      <c r="D72" s="14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10" t="s">
        <v>74</v>
      </c>
      <c r="B73" s="10">
        <v>0</v>
      </c>
      <c r="C73" s="10">
        <v>0</v>
      </c>
      <c r="D73" s="14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10" t="s">
        <v>75</v>
      </c>
      <c r="B74" s="10">
        <v>0</v>
      </c>
      <c r="C74" s="10">
        <v>0</v>
      </c>
      <c r="D74" s="14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10" t="s">
        <v>76</v>
      </c>
      <c r="B75" s="10">
        <v>0</v>
      </c>
      <c r="C75" s="10">
        <v>0</v>
      </c>
      <c r="D75" s="14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10" t="s">
        <v>77</v>
      </c>
      <c r="B76" s="10">
        <v>0</v>
      </c>
      <c r="C76" s="10">
        <v>0</v>
      </c>
      <c r="D76" s="14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10" t="s">
        <v>78</v>
      </c>
      <c r="B77" s="10">
        <v>0</v>
      </c>
      <c r="C77" s="10">
        <v>0</v>
      </c>
      <c r="D77" s="14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10" t="s">
        <v>79</v>
      </c>
      <c r="B78" s="10">
        <v>0</v>
      </c>
      <c r="C78" s="10">
        <v>0</v>
      </c>
      <c r="D78" s="14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19" t="s">
        <v>121</v>
      </c>
      <c r="B79" t="b">
        <v>1</v>
      </c>
      <c r="C79" t="b">
        <v>0</v>
      </c>
      <c r="D79" s="14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19" t="s">
        <v>122</v>
      </c>
      <c r="B80" t="b">
        <v>0</v>
      </c>
      <c r="C80" t="b">
        <v>0</v>
      </c>
      <c r="D80" s="14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D81" s="14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D82" s="14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B83" s="10"/>
      <c r="D83" s="14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D84" s="14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D85" s="14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D86" s="14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D87" s="14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D88" s="14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" x14ac:dyDescent="0.1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3" x14ac:dyDescent="0.1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3" x14ac:dyDescent="0.1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3" x14ac:dyDescent="0.1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3" x14ac:dyDescent="0.1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3" x14ac:dyDescent="0.1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80</v>
      </c>
      <c r="C1" s="1" t="s">
        <v>81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0.1</v>
      </c>
      <c r="C3" s="4">
        <v>0.1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4">
        <v>150</v>
      </c>
      <c r="C4" s="4">
        <v>150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37</v>
      </c>
      <c r="C5" s="4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75</v>
      </c>
      <c r="C7" s="4">
        <v>75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82</v>
      </c>
      <c r="B8" s="4">
        <v>1</v>
      </c>
      <c r="C8" s="4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83</v>
      </c>
      <c r="B9" s="4">
        <v>1.7</v>
      </c>
      <c r="C9" s="4">
        <v>1.7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10</v>
      </c>
      <c r="B10" s="4">
        <v>4</v>
      </c>
      <c r="C10" s="4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84</v>
      </c>
      <c r="B11" s="4">
        <v>100</v>
      </c>
      <c r="C11" s="4">
        <v>100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85</v>
      </c>
      <c r="B12" s="4">
        <v>32</v>
      </c>
      <c r="C12" s="4">
        <v>32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86</v>
      </c>
      <c r="B13" s="4">
        <v>6</v>
      </c>
      <c r="C13" s="4">
        <v>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87</v>
      </c>
      <c r="B14" s="4">
        <v>6</v>
      </c>
      <c r="C14" s="4">
        <v>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88</v>
      </c>
      <c r="B15" s="4">
        <v>0</v>
      </c>
      <c r="C15" s="4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89</v>
      </c>
      <c r="B16" s="4">
        <v>0</v>
      </c>
      <c r="C16" s="4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90</v>
      </c>
      <c r="B17" s="4">
        <v>-40</v>
      </c>
      <c r="C17" s="4">
        <v>-40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91</v>
      </c>
      <c r="B18" s="4">
        <v>2</v>
      </c>
      <c r="C18" s="4">
        <v>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92</v>
      </c>
      <c r="B19" s="16">
        <f t="shared" ref="B19:C19" si="0">B30*B31</f>
        <v>1.5000000000000001E-2</v>
      </c>
      <c r="C19" s="16">
        <f t="shared" si="0"/>
        <v>1.5000000000000001E-2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93</v>
      </c>
      <c r="B20" s="16">
        <f t="shared" ref="B20:C20" si="1">B30*B31*B36</f>
        <v>7.5000000000000012E-4</v>
      </c>
      <c r="C20" s="16">
        <f t="shared" si="1"/>
        <v>7.5000000000000012E-4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94</v>
      </c>
      <c r="B21" s="16">
        <f t="shared" ref="B21:C21" si="2">B30*B32*B36</f>
        <v>8.7500000000000009E-6</v>
      </c>
      <c r="C21" s="16">
        <f t="shared" si="2"/>
        <v>8.7500000000000009E-6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95</v>
      </c>
      <c r="B22" s="16">
        <f t="shared" ref="B22:C22" si="3">B30*B32</f>
        <v>1.7500000000000003E-4</v>
      </c>
      <c r="C22" s="16">
        <f t="shared" si="3"/>
        <v>1.7500000000000003E-4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4" t="s">
        <v>96</v>
      </c>
      <c r="B23" s="16">
        <f t="shared" ref="B23:C23" si="4">B30*B33</f>
        <v>12.5</v>
      </c>
      <c r="C23" s="16">
        <f t="shared" si="4"/>
        <v>12.5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4" t="s">
        <v>97</v>
      </c>
      <c r="B24" s="16">
        <f t="shared" ref="B24:C24" si="5">B30*B33*B36</f>
        <v>0.625</v>
      </c>
      <c r="C24" s="16">
        <f t="shared" si="5"/>
        <v>0.625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 t="s">
        <v>98</v>
      </c>
      <c r="B25" s="16">
        <f t="shared" ref="B25:C25" si="6">B30*B34*B36</f>
        <v>8.7499999999999991E-3</v>
      </c>
      <c r="C25" s="16">
        <f t="shared" si="6"/>
        <v>8.7499999999999991E-3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 t="s">
        <v>99</v>
      </c>
      <c r="B26" s="16">
        <f t="shared" ref="B26:C26" si="7">B30*B34</f>
        <v>0.17499999999999999</v>
      </c>
      <c r="C26" s="16">
        <f t="shared" si="7"/>
        <v>0.17499999999999999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 t="s">
        <v>100</v>
      </c>
      <c r="B27" s="16">
        <f t="shared" ref="B27:C27" si="8">B30*B35</f>
        <v>2.5000000000000001E-5</v>
      </c>
      <c r="C27" s="16">
        <f t="shared" si="8"/>
        <v>2.5000000000000001E-5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17" t="s">
        <v>47</v>
      </c>
      <c r="B28" s="17" t="b">
        <v>0</v>
      </c>
      <c r="C28" s="17" t="b"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 t="s">
        <v>101</v>
      </c>
      <c r="B30" s="5">
        <v>5000</v>
      </c>
      <c r="C30" s="5">
        <v>5000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 t="s">
        <v>102</v>
      </c>
      <c r="B31" s="5">
        <v>3.0000000000000001E-6</v>
      </c>
      <c r="C31" s="5">
        <v>3.0000000000000001E-6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4" t="s">
        <v>103</v>
      </c>
      <c r="B32" s="5">
        <v>3.5000000000000002E-8</v>
      </c>
      <c r="C32" s="5">
        <v>3.5000000000000002E-8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4" t="s">
        <v>104</v>
      </c>
      <c r="B33" s="5">
        <v>2.5000000000000001E-3</v>
      </c>
      <c r="C33" s="5">
        <v>2.5000000000000001E-3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4" t="s">
        <v>105</v>
      </c>
      <c r="B34" s="5">
        <v>3.4999999999999997E-5</v>
      </c>
      <c r="C34" s="5">
        <v>3.4999999999999997E-5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4" t="s">
        <v>106</v>
      </c>
      <c r="B35" s="5">
        <v>5.0000000000000001E-9</v>
      </c>
      <c r="C35" s="5">
        <v>5.0000000000000001E-9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4" t="s">
        <v>107</v>
      </c>
      <c r="B36" s="4">
        <v>0.05</v>
      </c>
      <c r="C36" s="4">
        <v>0.05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108</v>
      </c>
      <c r="C1" s="1" t="s">
        <v>109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3</v>
      </c>
      <c r="B2" s="5">
        <v>1000</v>
      </c>
      <c r="C2" s="5">
        <v>1000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4" t="s">
        <v>4</v>
      </c>
      <c r="B3" s="4">
        <v>0.05</v>
      </c>
      <c r="C3" s="4">
        <v>0.05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4" t="s">
        <v>5</v>
      </c>
      <c r="B4" s="4">
        <v>300</v>
      </c>
      <c r="C4" s="4">
        <v>300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4" t="s">
        <v>6</v>
      </c>
      <c r="B5" s="4">
        <v>37</v>
      </c>
      <c r="C5" s="4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4" t="s">
        <v>7</v>
      </c>
      <c r="B6" s="4">
        <v>8.1</v>
      </c>
      <c r="C6" s="4">
        <v>8.1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4" t="s">
        <v>8</v>
      </c>
      <c r="B7" s="4">
        <v>400</v>
      </c>
      <c r="C7" s="4">
        <v>400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4" t="s">
        <v>110</v>
      </c>
      <c r="B8" s="4">
        <v>280</v>
      </c>
      <c r="C8" s="4">
        <v>280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4" t="s">
        <v>9</v>
      </c>
      <c r="B9" s="4">
        <v>0</v>
      </c>
      <c r="C9" s="4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4" t="s">
        <v>10</v>
      </c>
      <c r="B10" s="4">
        <v>4</v>
      </c>
      <c r="C10" s="4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4" t="s">
        <v>84</v>
      </c>
      <c r="B11" s="4">
        <v>100</v>
      </c>
      <c r="C11" s="4">
        <v>100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4" t="s">
        <v>111</v>
      </c>
      <c r="B12" s="4">
        <v>24</v>
      </c>
      <c r="C12" s="4">
        <v>24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4" t="s">
        <v>112</v>
      </c>
      <c r="B13" s="4">
        <v>0</v>
      </c>
      <c r="C13" s="4"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4" t="s">
        <v>113</v>
      </c>
      <c r="B14" s="4">
        <v>14</v>
      </c>
      <c r="C14" s="4">
        <v>14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4" t="s">
        <v>114</v>
      </c>
      <c r="B15" s="4">
        <v>-30</v>
      </c>
      <c r="C15" s="4">
        <v>-30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4" t="s">
        <v>115</v>
      </c>
      <c r="B16" s="4">
        <v>2</v>
      </c>
      <c r="C16" s="4">
        <v>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4" t="s">
        <v>116</v>
      </c>
      <c r="B17" s="4">
        <v>1</v>
      </c>
      <c r="C17" s="4">
        <v>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4" t="s">
        <v>117</v>
      </c>
      <c r="B18" s="4">
        <v>15</v>
      </c>
      <c r="C18" s="4">
        <v>15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4" t="s">
        <v>91</v>
      </c>
      <c r="B19" s="4">
        <v>2</v>
      </c>
      <c r="C19" s="4">
        <v>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4" t="s">
        <v>118</v>
      </c>
      <c r="B20" s="4">
        <v>5</v>
      </c>
      <c r="C20" s="4">
        <v>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4" t="s">
        <v>119</v>
      </c>
      <c r="B21" s="4">
        <v>5</v>
      </c>
      <c r="C21" s="4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4" t="s">
        <v>120</v>
      </c>
      <c r="B22" s="5">
        <v>1.8E-5</v>
      </c>
      <c r="C22" s="5">
        <v>1.8E-5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17" t="s">
        <v>47</v>
      </c>
      <c r="B23" s="17" t="b">
        <v>0</v>
      </c>
      <c r="C23" s="17" t="b"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4"/>
      <c r="B25" s="5"/>
      <c r="C25" s="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4"/>
      <c r="B26" s="5"/>
      <c r="C26" s="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4"/>
      <c r="B27" s="5"/>
      <c r="C27" s="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4"/>
      <c r="B28" s="5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4"/>
      <c r="B29" s="5"/>
      <c r="C29" s="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4"/>
      <c r="B30" s="5"/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4"/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2021-07-26T21:49:34Z</dcterms:modified>
</cp:coreProperties>
</file>