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6D70A498-E170-1743-B592-9E2A8CDD841C}" xr6:coauthVersionLast="47" xr6:coauthVersionMax="47" xr10:uidLastSave="{00000000-0000-0000-0000-000000000000}"/>
  <bookViews>
    <workbookView xWindow="0" yWindow="460" windowWidth="35840" windowHeight="2102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57" i="1"/>
  <c r="C56" i="1"/>
  <c r="C57" i="1"/>
  <c r="B50" i="1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55" i="1"/>
  <c r="B55" i="1"/>
  <c r="C54" i="1"/>
  <c r="B54" i="1"/>
  <c r="C53" i="1"/>
  <c r="B53" i="1"/>
  <c r="C52" i="1"/>
  <c r="B52" i="1"/>
  <c r="C51" i="1"/>
  <c r="B51" i="1"/>
  <c r="C50" i="1"/>
  <c r="C49" i="1"/>
  <c r="B49" i="1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</calcChain>
</file>

<file path=xl/sharedStrings.xml><?xml version="1.0" encoding="utf-8"?>
<sst xmlns="http://schemas.openxmlformats.org/spreadsheetml/2006/main" count="142" uniqueCount="121">
  <si>
    <t>name</t>
  </si>
  <si>
    <t>actin0</t>
  </si>
  <si>
    <t>actin1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</si>
  <si>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</si>
  <si>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</si>
  <si>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</si>
  <si>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</si>
  <si>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</si>
  <si>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</si>
  <si>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</si>
  <si>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</si>
  <si>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</si>
  <si>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</si>
  <si>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</si>
  <si>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</si>
  <si>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</si>
  <si>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</si>
  <si>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</si>
  <si>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</si>
  <si>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</si>
  <si>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</si>
  <si>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</si>
  <si>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</si>
  <si>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</si>
  <si>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</si>
  <si>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</si>
  <si>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</si>
  <si>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</si>
  <si>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</si>
  <si>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</si>
  <si>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</si>
  <si>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</si>
  <si>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</si>
  <si>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</si>
  <si>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</si>
  <si>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</si>
  <si>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</si>
  <si>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</si>
  <si>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</si>
  <si>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</si>
  <si>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</si>
  <si>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</si>
  <si>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</si>
  <si>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</si>
  <si>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</si>
  <si>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</si>
  <si>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</si>
  <si>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</si>
  <si>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implicit_actin_concentration</t>
  </si>
  <si>
    <t>trimerize_nonspatial_rate</t>
  </si>
  <si>
    <t>nucleate_nonspatial_ATP_rate</t>
  </si>
  <si>
    <t>nucleate_nonspatial_ADP_rate</t>
  </si>
  <si>
    <t>pointed_growth_nonspatial_ATP_rate</t>
  </si>
  <si>
    <t>pointed_growth_nonspatial_ADP_rate</t>
  </si>
  <si>
    <t>barbed_growth_nonspatial_ATP_rate</t>
  </si>
  <si>
    <t>barbed_growth_nonspatial_ADP_rate</t>
  </si>
  <si>
    <t>use_box_actin</t>
  </si>
  <si>
    <t>actin_box_origin_x</t>
  </si>
  <si>
    <t>actin_box_origin_y</t>
  </si>
  <si>
    <t>actin_box_origin_z</t>
  </si>
  <si>
    <t>actin_box_extent_x</t>
  </si>
  <si>
    <t>actin_box_extent_y</t>
  </si>
  <si>
    <t>actin_box_extent_z</t>
  </si>
  <si>
    <t>use_box_arp</t>
  </si>
  <si>
    <t>arp_box_origin_x</t>
  </si>
  <si>
    <t>arp_box_origin_y</t>
  </si>
  <si>
    <t>arp_box_origin_z</t>
  </si>
  <si>
    <t>arp_box_extent_x</t>
  </si>
  <si>
    <t>arp_box_extent_y</t>
  </si>
  <si>
    <t>arp_box_extent_z</t>
  </si>
  <si>
    <t>use_box_cap</t>
  </si>
  <si>
    <t>cap_box_origin_x</t>
  </si>
  <si>
    <t>cap_box_origin_y</t>
  </si>
  <si>
    <t>cap_box_origin_z</t>
  </si>
  <si>
    <t>cap_box_extent_x</t>
  </si>
  <si>
    <t>cap_box_extent_y</t>
  </si>
  <si>
    <t>cap_box_extent_z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</si>
  <si>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</si>
  <si>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</si>
  <si>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</si>
  <si>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</si>
  <si>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</si>
  <si>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</si>
  <si>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</si>
  <si>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</si>
  <si>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</si>
  <si>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</si>
  <si>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</si>
  <si>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</si>
  <si>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</si>
  <si>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</si>
  <si>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</si>
  <si>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</si>
  <si>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</si>
  <si>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</si>
  <si>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</si>
  <si>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</si>
  <si>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</si>
  <si>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</si>
  <si>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</si>
  <si>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</si>
  <si>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</si>
  <si>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</si>
  <si>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</si>
  <si>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</si>
  <si>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</si>
  <si>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</si>
  <si>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</si>
  <si>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</si>
  <si>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</si>
  <si>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</si>
  <si>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</si>
  <si>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</si>
  <si>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</si>
  <si>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</si>
  <si>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</si>
  <si>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</si>
  <si>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</si>
  <si>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nonspatial_polymerization</t>
  </si>
  <si>
    <t>nucleate_branch_nonspatial_ATP_rate</t>
  </si>
  <si>
    <t>nucleate_branch_nonspatial_ADP_rate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</si>
</sst>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/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1" fontId="3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48" sqref="D48"/>
    </sheetView>
  </sheetViews>
  <sheetFormatPr baseColWidth="10" defaultColWidth="14.5" defaultRowHeight="15.75" customHeight="1" x14ac:dyDescent="0.15"/>
  <cols>
    <col min="1" max="1" width="39.8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</v>
      </c>
      <c r="B2" s="4">
        <v>100000</v>
      </c>
      <c r="C2" s="4">
        <v>100000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4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5</v>
      </c>
      <c r="B4">
        <v>200</v>
      </c>
      <c r="C4" s="6">
        <v>200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6</v>
      </c>
      <c r="B5" s="3">
        <v>22</v>
      </c>
      <c r="C5" s="3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7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8</v>
      </c>
      <c r="B7" s="3">
        <v>250</v>
      </c>
      <c r="C7" s="3">
        <v>250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10</v>
      </c>
      <c r="B9" s="3">
        <v>4</v>
      </c>
      <c r="C9" s="3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11</v>
      </c>
      <c r="B10" s="3">
        <v>200</v>
      </c>
      <c r="C10" s="3">
        <v>200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12</v>
      </c>
      <c r="B11" s="3">
        <v>10</v>
      </c>
      <c r="C11" s="3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13</v>
      </c>
      <c r="B12" s="3">
        <v>0</v>
      </c>
      <c r="C12" s="3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14</v>
      </c>
      <c r="B13" s="3">
        <v>2</v>
      </c>
      <c r="C13" s="3">
        <v>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15</v>
      </c>
      <c r="B14" s="3">
        <v>10</v>
      </c>
      <c r="C14" s="3">
        <v>10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16</v>
      </c>
      <c r="B15" s="3">
        <v>2</v>
      </c>
      <c r="C15" s="3">
        <v>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17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18</v>
      </c>
      <c r="B17" s="3">
        <v>3</v>
      </c>
      <c r="C17" s="3">
        <v>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19</v>
      </c>
      <c r="B18" s="7">
        <v>2.1000000000000002E-30</v>
      </c>
      <c r="C18" s="7">
        <v>2.1000000000000002E-30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20</v>
      </c>
      <c r="B19" s="7">
        <v>1.3999999999999999E-9</v>
      </c>
      <c r="C19" s="7">
        <v>1.3999999999999999E-9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21</v>
      </c>
      <c r="B20" s="7">
        <v>2.1000000000000001E-2</v>
      </c>
      <c r="C20" s="7">
        <v>2.1000000000000001E-2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22</v>
      </c>
      <c r="B21" s="7">
        <v>1.3999999999999999E-9</v>
      </c>
      <c r="C21" s="7">
        <v>1.3999999999999999E-9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23</v>
      </c>
      <c r="B22" s="7">
        <v>2.4000000000000001E-5</v>
      </c>
      <c r="C22" s="7">
        <v>2.4000000000000001E-5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24</v>
      </c>
      <c r="B23" s="7">
        <f t="shared" ref="B23:C23" si="0">(0.16 / 1.3) * 0.000024</f>
        <v>2.9538461538461537E-6</v>
      </c>
      <c r="C23" s="7">
        <f t="shared" si="0"/>
        <v>2.9538461538461537E-6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25</v>
      </c>
      <c r="B24" s="7">
        <v>8.0000000000000003E-10</v>
      </c>
      <c r="C24" s="7">
        <v>8.0000000000000003E-10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26</v>
      </c>
      <c r="B25" s="7">
        <f t="shared" ref="B25:C25" si="1">(0.3 / 0.8) * 0.0000000008</f>
        <v>2.9999999999999995E-10</v>
      </c>
      <c r="C25" s="7">
        <f t="shared" si="1"/>
        <v>2.9999999999999995E-10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27</v>
      </c>
      <c r="B26" s="7">
        <v>2.1000000000000001E-2</v>
      </c>
      <c r="C26" s="7">
        <v>2.1000000000000001E-2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28</v>
      </c>
      <c r="B27" s="7">
        <f t="shared" ref="B27:C27" si="2">(4 / 12) * 0.00021</f>
        <v>6.9999999999999994E-5</v>
      </c>
      <c r="C27" s="7">
        <f t="shared" si="2"/>
        <v>6.9999999999999994E-5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 t="s">
        <v>29</v>
      </c>
      <c r="B28" s="7">
        <v>2.1000000000000001E-2</v>
      </c>
      <c r="C28" s="7">
        <v>2.1000000000000001E-2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 t="s">
        <v>30</v>
      </c>
      <c r="B29" s="7">
        <f t="shared" ref="B29:C29" si="3">(4 / 12) * 0.00021</f>
        <v>6.9999999999999994E-5</v>
      </c>
      <c r="C29" s="7">
        <f t="shared" si="3"/>
        <v>6.9999999999999994E-5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31</v>
      </c>
      <c r="B30" s="7">
        <v>1.3999999999999999E-9</v>
      </c>
      <c r="C30" s="7">
        <v>1.3999999999999999E-9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32</v>
      </c>
      <c r="B31" s="7">
        <f t="shared" ref="B31:C31" si="4">(8 / 1.4) * 0.0000000014</f>
        <v>8.0000000000000005E-9</v>
      </c>
      <c r="C31" s="7">
        <f t="shared" si="4"/>
        <v>8.0000000000000005E-9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33</v>
      </c>
      <c r="B32" s="7">
        <v>2.1000000000000001E-2</v>
      </c>
      <c r="C32" s="7">
        <v>2.1000000000000001E-2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34</v>
      </c>
      <c r="B33" s="7">
        <f t="shared" ref="B33:C33" si="5">(4 / 12) * 0.00021</f>
        <v>6.9999999999999994E-5</v>
      </c>
      <c r="C33" s="7">
        <f t="shared" si="5"/>
        <v>6.9999999999999994E-5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35</v>
      </c>
      <c r="B34" s="7">
        <v>1.3999999999999999E-9</v>
      </c>
      <c r="C34" s="7">
        <v>1.3999999999999999E-9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36</v>
      </c>
      <c r="B35" s="7">
        <f t="shared" ref="B35:C35" si="6">(8 / 1.4) * 0.0000000014</f>
        <v>8.0000000000000005E-9</v>
      </c>
      <c r="C35" s="7">
        <f t="shared" si="6"/>
        <v>8.0000000000000005E-9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37</v>
      </c>
      <c r="B36" s="7">
        <v>2.1000000000000001E-2</v>
      </c>
      <c r="C36" s="7">
        <v>2.1000000000000001E-2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3" t="s">
        <v>38</v>
      </c>
      <c r="B37" s="7">
        <f t="shared" ref="B37:C37" si="7">(4 / 12) * 0.00021</f>
        <v>6.9999999999999994E-5</v>
      </c>
      <c r="C37" s="7">
        <f t="shared" si="7"/>
        <v>6.9999999999999994E-5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3" t="s">
        <v>39</v>
      </c>
      <c r="B38" s="7">
        <v>1.3999999999999999E-9</v>
      </c>
      <c r="C38" s="7">
        <v>1.3999999999999999E-9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3" t="s">
        <v>40</v>
      </c>
      <c r="B39" s="7">
        <f t="shared" ref="B39:C39" si="8">(4 / 12) * 0.00021</f>
        <v>6.9999999999999994E-5</v>
      </c>
      <c r="C39" s="7">
        <f t="shared" si="8"/>
        <v>6.9999999999999994E-5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3" t="s">
        <v>41</v>
      </c>
      <c r="B40" s="7">
        <v>2.1000000000000001E-2</v>
      </c>
      <c r="C40" s="7">
        <v>2.1000000000000001E-2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3" t="s">
        <v>42</v>
      </c>
      <c r="B41" s="7">
        <v>1.3999999999999999E-9</v>
      </c>
      <c r="C41" s="7">
        <v>1.3999999999999999E-9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3" t="s">
        <v>43</v>
      </c>
      <c r="B42" s="7">
        <v>3.4999999999999998E-10</v>
      </c>
      <c r="C42" s="7">
        <v>3.4999999999999998E-10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3" t="s">
        <v>44</v>
      </c>
      <c r="B43" s="7">
        <v>3.4999999999999998E-10</v>
      </c>
      <c r="C43" s="7">
        <v>3.4999999999999998E-10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3" t="s">
        <v>45</v>
      </c>
      <c r="B44" s="7">
        <v>1.0000000000000001E-5</v>
      </c>
      <c r="C44" s="7">
        <v>1.0000000000000001E-5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3" t="s">
        <v>46</v>
      </c>
      <c r="B45" s="7">
        <v>1.0000000000000001E-5</v>
      </c>
      <c r="C45" s="7">
        <v>1.0000000000000001E-5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3" t="s">
        <v>47</v>
      </c>
      <c r="B46" s="8" t="b">
        <v>1</v>
      </c>
      <c r="C46" s="8" t="b">
        <v>1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3" t="s">
        <v>118</v>
      </c>
      <c r="B47" s="6" t="b">
        <v>1</v>
      </c>
      <c r="C47" s="6" t="b">
        <v>1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6" t="s">
        <v>48</v>
      </c>
      <c r="B48" s="13">
        <v>1000</v>
      </c>
      <c r="C48" s="13">
        <v>1000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6" t="s">
        <v>49</v>
      </c>
      <c r="B49" s="9">
        <f t="shared" ref="B49:C49" si="9">0.0000000116*B$48</f>
        <v>1.1599999999999999E-5</v>
      </c>
      <c r="C49" s="9">
        <f t="shared" si="9"/>
        <v>1.1599999999999999E-5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6" t="s">
        <v>50</v>
      </c>
      <c r="B50" s="9">
        <f>0.0000000116*B$48</f>
        <v>1.1599999999999999E-5</v>
      </c>
      <c r="C50" s="9">
        <f t="shared" ref="C50" si="10">0.0000000116*C$48</f>
        <v>1.1599999999999999E-5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6" t="s">
        <v>51</v>
      </c>
      <c r="B51" s="9">
        <f t="shared" ref="B51:C51" si="11">0.0000000038*B$48</f>
        <v>3.8E-6</v>
      </c>
      <c r="C51" s="9">
        <f t="shared" si="11"/>
        <v>3.8E-6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6" t="s">
        <v>52</v>
      </c>
      <c r="B52" s="9">
        <f t="shared" ref="B52:C52" si="12">0.0000000013*B$48</f>
        <v>1.3E-6</v>
      </c>
      <c r="C52" s="9">
        <f t="shared" si="12"/>
        <v>1.3E-6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6" t="s">
        <v>53</v>
      </c>
      <c r="B53" s="9">
        <f t="shared" ref="B53:C53" si="13">0.00000000016*B$48</f>
        <v>1.6E-7</v>
      </c>
      <c r="C53" s="9">
        <f t="shared" si="13"/>
        <v>1.6E-7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6" t="s">
        <v>54</v>
      </c>
      <c r="B54" s="9">
        <f t="shared" ref="B54:C54" si="14">0.0000000116*B$48</f>
        <v>1.1599999999999999E-5</v>
      </c>
      <c r="C54" s="9">
        <f t="shared" si="14"/>
        <v>1.1599999999999999E-5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6" t="s">
        <v>55</v>
      </c>
      <c r="B55" s="9">
        <f t="shared" ref="B55:C55" si="15">0.0000000038*B$48</f>
        <v>3.8E-6</v>
      </c>
      <c r="C55" s="9">
        <f t="shared" si="15"/>
        <v>3.8E-6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6" t="s">
        <v>119</v>
      </c>
      <c r="B56" s="9">
        <f t="shared" ref="B56:C56" si="16">0.0000000116*B$48</f>
        <v>1.1599999999999999E-5</v>
      </c>
      <c r="C56" s="9">
        <f t="shared" si="16"/>
        <v>1.1599999999999999E-5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6" t="s">
        <v>120</v>
      </c>
      <c r="B57" s="9">
        <f t="shared" ref="B57:C57" si="17">0.0000000038*B$48</f>
        <v>3.8E-6</v>
      </c>
      <c r="C57" s="9">
        <f t="shared" si="17"/>
        <v>3.8E-6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3" t="s">
        <v>56</v>
      </c>
      <c r="B58" s="3" t="b">
        <v>0</v>
      </c>
      <c r="C58" s="3" t="b">
        <v>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3" t="s">
        <v>57</v>
      </c>
      <c r="B59" s="3">
        <v>0</v>
      </c>
      <c r="C59" s="3">
        <v>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3" t="s">
        <v>58</v>
      </c>
      <c r="B60" s="3">
        <v>0</v>
      </c>
      <c r="C60" s="3">
        <v>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3" t="s">
        <v>59</v>
      </c>
      <c r="B61" s="3">
        <v>0</v>
      </c>
      <c r="C61" s="3">
        <v>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3" t="s">
        <v>60</v>
      </c>
      <c r="B62" s="3">
        <v>0</v>
      </c>
      <c r="C62" s="3">
        <v>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3" t="s">
        <v>61</v>
      </c>
      <c r="B63" s="3">
        <v>0</v>
      </c>
      <c r="C63" s="3">
        <v>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3" t="s">
        <v>62</v>
      </c>
      <c r="B64" s="3">
        <v>0</v>
      </c>
      <c r="C64" s="3">
        <v>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3" t="s">
        <v>63</v>
      </c>
      <c r="B65" s="3" t="b">
        <v>0</v>
      </c>
      <c r="C65" s="3" t="b">
        <v>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3" t="s">
        <v>64</v>
      </c>
      <c r="B66" s="3">
        <v>0</v>
      </c>
      <c r="C66" s="3">
        <v>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3" t="s">
        <v>65</v>
      </c>
      <c r="B67" s="3">
        <v>0</v>
      </c>
      <c r="C67" s="3">
        <v>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3" t="s">
        <v>66</v>
      </c>
      <c r="B68" s="3">
        <v>0</v>
      </c>
      <c r="C68" s="3">
        <v>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3" t="s">
        <v>67</v>
      </c>
      <c r="B69" s="3">
        <v>0</v>
      </c>
      <c r="C69" s="3">
        <v>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3" t="s">
        <v>68</v>
      </c>
      <c r="B70" s="3">
        <v>0</v>
      </c>
      <c r="C70" s="3">
        <v>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6" t="s">
        <v>69</v>
      </c>
      <c r="B71" s="6">
        <v>0</v>
      </c>
      <c r="C71" s="6">
        <v>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6" t="s">
        <v>70</v>
      </c>
      <c r="B72" s="6" t="b">
        <v>0</v>
      </c>
      <c r="C72" s="6" t="b">
        <v>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6" t="s">
        <v>71</v>
      </c>
      <c r="B73" s="6">
        <v>0</v>
      </c>
      <c r="C73" s="6">
        <v>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6" t="s">
        <v>72</v>
      </c>
      <c r="B74" s="6">
        <v>0</v>
      </c>
      <c r="C74" s="6">
        <v>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6" t="s">
        <v>73</v>
      </c>
      <c r="B75" s="6">
        <v>0</v>
      </c>
      <c r="C75" s="6">
        <v>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6" t="s">
        <v>74</v>
      </c>
      <c r="B76" s="6">
        <v>0</v>
      </c>
      <c r="C76" s="6">
        <v>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6" t="s">
        <v>75</v>
      </c>
      <c r="B77" s="6">
        <v>0</v>
      </c>
      <c r="C77" s="6">
        <v>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6" t="s">
        <v>76</v>
      </c>
      <c r="B78" s="6">
        <v>0</v>
      </c>
      <c r="C78" s="6">
        <v>0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B83" s="6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pageMargins left="0.7" right="0.7" top="0.75" bottom="0.75" header="0.3" footer="0.3"/>
  <ignoredErrors>
    <ignoredError sqref="B55:C5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" t="s">
        <v>0</v>
      </c>
      <c r="B1" s="1" t="s">
        <v>77</v>
      </c>
      <c r="C1" s="1" t="s">
        <v>78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4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5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6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7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8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79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80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10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81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82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83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84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85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86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87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88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89</v>
      </c>
      <c r="B19" s="10">
        <f t="shared" ref="B19:C19" si="0">B30*B31</f>
        <v>1.5000000000000001E-2</v>
      </c>
      <c r="C19" s="10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90</v>
      </c>
      <c r="B20" s="10">
        <f t="shared" ref="B20:C20" si="1">B30*B31*B36</f>
        <v>7.5000000000000012E-4</v>
      </c>
      <c r="C20" s="10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91</v>
      </c>
      <c r="B21" s="10">
        <f t="shared" ref="B21:C21" si="2">B30*B32*B36</f>
        <v>8.7500000000000009E-6</v>
      </c>
      <c r="C21" s="10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92</v>
      </c>
      <c r="B22" s="10">
        <f t="shared" ref="B22:C22" si="3">B30*B32</f>
        <v>1.7500000000000003E-4</v>
      </c>
      <c r="C22" s="10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93</v>
      </c>
      <c r="B23" s="10">
        <f t="shared" ref="B23:C23" si="4">B30*B33</f>
        <v>12.5</v>
      </c>
      <c r="C23" s="10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94</v>
      </c>
      <c r="B24" s="10">
        <f t="shared" ref="B24:C24" si="5">B30*B33*B36</f>
        <v>0.625</v>
      </c>
      <c r="C24" s="10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95</v>
      </c>
      <c r="B25" s="10">
        <f t="shared" ref="B25:C25" si="6">B30*B34*B36</f>
        <v>8.7499999999999991E-3</v>
      </c>
      <c r="C25" s="10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96</v>
      </c>
      <c r="B26" s="10">
        <f t="shared" ref="B26:C26" si="7">B30*B34</f>
        <v>0.17499999999999999</v>
      </c>
      <c r="C26" s="10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97</v>
      </c>
      <c r="B27" s="10">
        <f t="shared" ref="B27:C27" si="8">B30*B35</f>
        <v>2.5000000000000001E-5</v>
      </c>
      <c r="C27" s="10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47</v>
      </c>
      <c r="B28" s="11" t="b">
        <v>0</v>
      </c>
      <c r="C28" s="11" t="b"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98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99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100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101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102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103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104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" t="s">
        <v>0</v>
      </c>
      <c r="B1" s="1" t="s">
        <v>105</v>
      </c>
      <c r="C1" s="1" t="s">
        <v>106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4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5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6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7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8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107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9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10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81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108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109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110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111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112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113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114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88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115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116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117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47</v>
      </c>
      <c r="B23" s="11" t="b">
        <v>0</v>
      </c>
      <c r="C23" s="11" t="b"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2021-06-08T19:04:28Z</dcterms:modified>
</cp:coreProperties>
</file>