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gan\Downloads\"/>
    </mc:Choice>
  </mc:AlternateContent>
  <xr:revisionPtr revIDLastSave="0" documentId="13_ncr:1_{2FF945F5-95A2-40F5-A9AD-89C255ADEE2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CT PLAN1" sheetId="1" r:id="rId1"/>
  </sheets>
  <calcPr calcId="181029"/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K11" i="1"/>
  <c r="J11" i="1"/>
  <c r="I11" i="1"/>
  <c r="G11" i="1"/>
</calcChain>
</file>

<file path=xl/sharedStrings.xml><?xml version="1.0" encoding="utf-8"?>
<sst xmlns="http://schemas.openxmlformats.org/spreadsheetml/2006/main" count="135" uniqueCount="89">
  <si>
    <t>PROJECT TITLE</t>
  </si>
  <si>
    <t>AUTOMATED ATTENDANCE TRACKING SYSTEM</t>
  </si>
  <si>
    <t>TEAM NAME</t>
  </si>
  <si>
    <t>TEAM JAK OF ALL TRADES</t>
  </si>
  <si>
    <t>START DATE</t>
  </si>
  <si>
    <t>END DATE</t>
  </si>
  <si>
    <t>REMAINING DAYS</t>
  </si>
  <si>
    <t>TASK COMPLETED</t>
  </si>
  <si>
    <t>TASK REMAINING</t>
  </si>
  <si>
    <t>TOTAL TASK</t>
  </si>
  <si>
    <t>Task Start Dates</t>
  </si>
  <si>
    <t>Task End Dates</t>
  </si>
  <si>
    <t>Phase</t>
  </si>
  <si>
    <t>Task No.</t>
  </si>
  <si>
    <t>Task Name</t>
  </si>
  <si>
    <t>Description</t>
  </si>
  <si>
    <t>Assigned Person/Team</t>
  </si>
  <si>
    <t>Estimated Days</t>
  </si>
  <si>
    <t>Days Used</t>
  </si>
  <si>
    <t>Plan Start Date</t>
  </si>
  <si>
    <t>Actual Date Started</t>
  </si>
  <si>
    <t>Plan End Date</t>
  </si>
  <si>
    <t>Actual End Date</t>
  </si>
  <si>
    <t>Status</t>
  </si>
  <si>
    <t xml:space="preserve"> </t>
  </si>
  <si>
    <t>1. Planning</t>
  </si>
  <si>
    <t>Client Meeting</t>
  </si>
  <si>
    <t>Initial meeting with the client 
to discuss the system project.</t>
  </si>
  <si>
    <t>TEAM JAK</t>
  </si>
  <si>
    <t>Complete</t>
  </si>
  <si>
    <t>Conduct Client Interview</t>
  </si>
  <si>
    <t>Interview the client to gather insights 
on requirements and expectations.</t>
  </si>
  <si>
    <t>Gather Requirements</t>
  </si>
  <si>
    <t>Collect all necessary system 
requirements for presentation.</t>
  </si>
  <si>
    <t>Allen Lagangga</t>
  </si>
  <si>
    <t xml:space="preserve">Client Approval of Requirements 
Presentation
</t>
  </si>
  <si>
    <t>Present requirements to the client 
for validation and approval.</t>
  </si>
  <si>
    <t>High-Level Conceptual Model</t>
  </si>
  <si>
    <t>Create an overview of the system 
structure.</t>
  </si>
  <si>
    <t>Jessa Diano</t>
  </si>
  <si>
    <t>Use Case Diagrams</t>
  </si>
  <si>
    <t>Develop diagrams illustrating system 
functionalities and user interactions.</t>
  </si>
  <si>
    <t>Kent Luardo</t>
  </si>
  <si>
    <t>Traceability Matrix</t>
  </si>
  <si>
    <t>Ensure all requirements are mapped to 
use cases diagram of the system.</t>
  </si>
  <si>
    <t>Project Plan</t>
  </si>
  <si>
    <t>Outline the project timeline, 
phases, and key milestones</t>
  </si>
  <si>
    <t>Set Up Git Project Folder</t>
  </si>
  <si>
    <t>Establish a repository for version 
control and collaboration.</t>
  </si>
  <si>
    <t>2. Design</t>
  </si>
  <si>
    <t>UI/UX Design in Figma</t>
  </si>
  <si>
    <t>Create interface prototypes and user 
flows using Figma for visualization</t>
  </si>
  <si>
    <t>Not Started</t>
  </si>
  <si>
    <t>Class Diagram</t>
  </si>
  <si>
    <t>Define the system’s object-oriented 
structure, including classes, 
attributes, and relationships.</t>
  </si>
  <si>
    <t>3. Development</t>
  </si>
  <si>
    <t>Set Up Backend Framework</t>
  </si>
  <si>
    <t>Establish the backend infrastructure, 
configure the server environment,
set up a secure and scalable database, 
and implement RESTful API endpoint.</t>
  </si>
  <si>
    <t>Implement User Authentication 
(RBAC &amp; MFA</t>
  </si>
  <si>
    <t>Ensure secure access control by 
implementing role-based authentication, 
multi-factor authentication, and 
encrypted user credentials.</t>
  </si>
  <si>
    <t>API Documentation</t>
  </si>
  <si>
    <t>Document RESTful API endpoints, 
request and response formats, 
authentication methods, and 
integration guidelines for developers.</t>
  </si>
  <si>
    <t>Develop Frontend Interfaces</t>
  </si>
  <si>
    <t>Design and implement responsive 
user interfaces for admins, 
instructors, and students, ensuring 
smooth navigation and accessibility 
across devices.</t>
  </si>
  <si>
    <t>Develop Registration Module</t>
  </si>
  <si>
    <t xml:space="preserve">Enable administrators to register 
students and instructors, manage 
user credentials, and update 
account details in a structured 
and secure manner
</t>
  </si>
  <si>
    <t>Develop Course Enrollment
and Assign Module</t>
  </si>
  <si>
    <t xml:space="preserve">Allow administrators to assign 
instructors to courses, enroll 
students, and manage course 
schedules efficiently
</t>
  </si>
  <si>
    <t>Develop Instructor Attendance 
Monitoring</t>
  </si>
  <si>
    <t xml:space="preserve">Provide instructors with a real-time 
attendance tracking interface
that utilizes barcode scanning 
for accurate and automated student
check-ins.
</t>
  </si>
  <si>
    <t>Develop Lost Device  
Management Module</t>
  </si>
  <si>
    <t xml:space="preserve">Enable administrators to track, 
unregister instructor devices to
prevent unauthorized access
</t>
  </si>
  <si>
    <t>Develop Reporting Module</t>
  </si>
  <si>
    <t>Create attendance reports.</t>
  </si>
  <si>
    <t>3.10</t>
  </si>
  <si>
    <t>Develop Student Portal</t>
  </si>
  <si>
    <t xml:space="preserve">Students’ portal to view attendance 
History and their personal 
information
</t>
  </si>
  <si>
    <t>4. Testing</t>
  </si>
  <si>
    <t>User Acceptance Testing (UAT)</t>
  </si>
  <si>
    <t xml:space="preserve">Conduct testing with users to ensure 
system functionality
</t>
  </si>
  <si>
    <t>System Testing</t>
  </si>
  <si>
    <t>Perform complete system tests for 
functionality and performance.</t>
  </si>
  <si>
    <t>Security &amp; Performance Testing</t>
  </si>
  <si>
    <t>Validate security measures 
and system efficiency.</t>
  </si>
  <si>
    <t>5. Deployment</t>
  </si>
  <si>
    <t>Initial System Review</t>
  </si>
  <si>
    <t>Review the system for final 
validation before deployment.</t>
  </si>
  <si>
    <t>Full Deployment Presentation</t>
  </si>
  <si>
    <t xml:space="preserve">Officially launch the system
and present it to the client.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</si>
</sst>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mmm&quot; &quot;d&quot;, &quot;yyyy"/>
    <numFmt numFmtId="165" formatCode="[Green]@"/>
    <numFmt numFmtId="166" formatCode="[Red]@"/>
  </numFmts>
  <fonts count="2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3"/>
      <color theme="1"/>
      <name val="Arial"/>
      <scheme val="minor"/>
    </font>
    <font>
      <b/>
      <sz val="19"/>
      <color rgb="FFFFFFFF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20"/>
      <color rgb="FFFFFFFF"/>
      <name val="Arial"/>
      <scheme val="minor"/>
    </font>
    <font>
      <b/>
      <sz val="11"/>
      <color theme="1"/>
      <name val="Arial"/>
      <scheme val="minor"/>
    </font>
    <font>
      <b/>
      <sz val="16"/>
      <color rgb="FFFFFFFF"/>
      <name val="Arial"/>
      <scheme val="minor"/>
    </font>
    <font>
      <b/>
      <sz val="18"/>
      <color rgb="FFFFFFFF"/>
      <name val="Arial"/>
      <scheme val="minor"/>
    </font>
    <font>
      <b/>
      <sz val="21"/>
      <color rgb="FFFFFFFF"/>
      <name val="Arial"/>
      <scheme val="minor"/>
    </font>
    <font>
      <b/>
      <sz val="21"/>
      <color rgb="FF000000"/>
      <name val="Arial"/>
      <scheme val="minor"/>
    </font>
    <font>
      <sz val="10"/>
      <name val="Arial"/>
    </font>
    <font>
      <b/>
      <sz val="14"/>
      <color theme="1"/>
      <name val="Arial"/>
      <scheme val="minor"/>
    </font>
    <font>
      <b/>
      <sz val="11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6"/>
      <color theme="1"/>
      <name val="Arial"/>
      <scheme val="minor"/>
    </font>
    <font>
      <b/>
      <sz val="17"/>
      <color theme="1"/>
      <name val="Arial"/>
      <scheme val="minor"/>
    </font>
    <font>
      <b/>
      <sz val="15"/>
      <color theme="1"/>
      <name val="Arial"/>
      <scheme val="minor"/>
    </font>
    <font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6EFFD"/>
        <bgColor rgb="FFE6EFFD"/>
      </patternFill>
    </fill>
    <fill>
      <patternFill patternType="solid">
        <fgColor rgb="FFE4EEFF"/>
        <bgColor rgb="FFE4EEFF"/>
      </patternFill>
    </fill>
    <fill>
      <patternFill patternType="solid">
        <fgColor rgb="FF1056CF"/>
        <bgColor rgb="FF1056CF"/>
      </patternFill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11734B"/>
        <bgColor rgb="FF11734B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D6EAF8"/>
        <bgColor rgb="FFD6EAF8"/>
      </patternFill>
    </fill>
    <fill>
      <patternFill patternType="solid">
        <fgColor rgb="FFE8DAEF"/>
        <bgColor rgb="FFE8DAEF"/>
      </patternFill>
    </fill>
    <fill>
      <patternFill patternType="solid">
        <fgColor rgb="FFFDE2E2"/>
        <bgColor rgb="FFFDE2E2"/>
      </patternFill>
    </fill>
    <fill>
      <patternFill patternType="solid">
        <fgColor rgb="FFD9EAD3"/>
        <bgColor rgb="FFD9EAD3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000000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/>
      <bottom style="thin">
        <color rgb="FF666666"/>
      </bottom>
      <diagonal/>
    </border>
    <border>
      <left style="thin">
        <color rgb="FF000000"/>
      </left>
      <right/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1" fillId="4" borderId="0" xfId="0" applyFont="1" applyFill="1"/>
    <xf numFmtId="0" fontId="5" fillId="4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17" fillId="12" borderId="14" xfId="0" applyFont="1" applyFill="1" applyBorder="1" applyAlignment="1">
      <alignment horizontal="center"/>
    </xf>
    <xf numFmtId="0" fontId="6" fillId="12" borderId="14" xfId="0" applyFont="1" applyFill="1" applyBorder="1" applyAlignment="1">
      <alignment horizontal="center"/>
    </xf>
    <xf numFmtId="164" fontId="18" fillId="12" borderId="14" xfId="0" applyNumberFormat="1" applyFont="1" applyFill="1" applyBorder="1" applyAlignment="1">
      <alignment horizontal="center"/>
    </xf>
    <xf numFmtId="0" fontId="1" fillId="0" borderId="0" xfId="0" applyFont="1"/>
    <xf numFmtId="0" fontId="3" fillId="12" borderId="13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17" fillId="12" borderId="17" xfId="0" applyFont="1" applyFill="1" applyBorder="1" applyAlignment="1">
      <alignment horizontal="center"/>
    </xf>
    <xf numFmtId="164" fontId="18" fillId="12" borderId="17" xfId="0" applyNumberFormat="1" applyFont="1" applyFill="1" applyBorder="1" applyAlignment="1">
      <alignment horizontal="center"/>
    </xf>
    <xf numFmtId="0" fontId="19" fillId="13" borderId="4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2" fillId="13" borderId="20" xfId="0" applyFont="1" applyFill="1" applyBorder="1" applyAlignment="1">
      <alignment horizontal="center"/>
    </xf>
    <xf numFmtId="0" fontId="17" fillId="13" borderId="17" xfId="0" applyFont="1" applyFill="1" applyBorder="1" applyAlignment="1">
      <alignment horizontal="center"/>
    </xf>
    <xf numFmtId="164" fontId="18" fillId="13" borderId="17" xfId="0" applyNumberFormat="1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17" fillId="6" borderId="17" xfId="0" applyFont="1" applyFill="1" applyBorder="1" applyAlignment="1">
      <alignment horizontal="center"/>
    </xf>
    <xf numFmtId="164" fontId="18" fillId="6" borderId="17" xfId="0" applyNumberFormat="1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5" xfId="0" quotePrefix="1" applyFont="1" applyFill="1" applyBorder="1" applyAlignment="1">
      <alignment horizontal="center"/>
    </xf>
    <xf numFmtId="0" fontId="20" fillId="14" borderId="4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" fillId="14" borderId="20" xfId="0" applyFont="1" applyFill="1" applyBorder="1" applyAlignment="1">
      <alignment horizontal="center"/>
    </xf>
    <xf numFmtId="0" fontId="17" fillId="14" borderId="17" xfId="0" applyFont="1" applyFill="1" applyBorder="1" applyAlignment="1">
      <alignment horizontal="center"/>
    </xf>
    <xf numFmtId="164" fontId="18" fillId="14" borderId="17" xfId="0" applyNumberFormat="1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17" fillId="15" borderId="17" xfId="0" applyFont="1" applyFill="1" applyBorder="1" applyAlignment="1">
      <alignment horizontal="center"/>
    </xf>
    <xf numFmtId="164" fontId="18" fillId="15" borderId="17" xfId="0" applyNumberFormat="1" applyFont="1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/>
    </xf>
    <xf numFmtId="0" fontId="17" fillId="15" borderId="25" xfId="0" applyFont="1" applyFill="1" applyBorder="1" applyAlignment="1">
      <alignment horizontal="center"/>
    </xf>
    <xf numFmtId="164" fontId="18" fillId="15" borderId="25" xfId="0" applyNumberFormat="1" applyFont="1" applyFill="1" applyBorder="1" applyAlignment="1">
      <alignment horizontal="center"/>
    </xf>
    <xf numFmtId="0" fontId="18" fillId="2" borderId="0" xfId="0" applyFont="1" applyFill="1"/>
    <xf numFmtId="0" fontId="11" fillId="8" borderId="2" xfId="0" applyFont="1" applyFill="1" applyBorder="1" applyAlignment="1">
      <alignment horizontal="center"/>
    </xf>
    <xf numFmtId="0" fontId="13" fillId="0" borderId="5" xfId="0" applyFont="1" applyBorder="1"/>
    <xf numFmtId="0" fontId="11" fillId="9" borderId="2" xfId="0" applyFont="1" applyFill="1" applyBorder="1" applyAlignment="1">
      <alignment horizontal="center"/>
    </xf>
    <xf numFmtId="0" fontId="1" fillId="2" borderId="0" xfId="0" applyFont="1" applyFill="1"/>
    <xf numFmtId="0" fontId="0" fillId="0" borderId="0" xfId="0"/>
    <xf numFmtId="0" fontId="13" fillId="0" borderId="8" xfId="0" applyFont="1" applyBorder="1"/>
    <xf numFmtId="0" fontId="15" fillId="11" borderId="7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/>
    </xf>
    <xf numFmtId="164" fontId="9" fillId="7" borderId="2" xfId="0" applyNumberFormat="1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3" fillId="0" borderId="16" xfId="0" applyFont="1" applyBorder="1"/>
    <xf numFmtId="0" fontId="13" fillId="0" borderId="19" xfId="0" applyFont="1" applyBorder="1"/>
    <xf numFmtId="0" fontId="1" fillId="6" borderId="10" xfId="0" applyFont="1" applyFill="1" applyBorder="1" applyAlignment="1">
      <alignment horizontal="center"/>
    </xf>
    <xf numFmtId="0" fontId="13" fillId="0" borderId="10" xfId="0" applyFont="1" applyBorder="1"/>
    <xf numFmtId="0" fontId="13" fillId="0" borderId="23" xfId="0" applyFont="1" applyBorder="1"/>
    <xf numFmtId="0" fontId="1" fillId="14" borderId="1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4" fontId="9" fillId="7" borderId="3" xfId="0" applyNumberFormat="1" applyFont="1" applyFill="1" applyBorder="1" applyAlignment="1">
      <alignment horizontal="center"/>
    </xf>
    <xf numFmtId="0" fontId="13" fillId="0" borderId="6" xfId="0" applyFont="1" applyBorder="1"/>
    <xf numFmtId="0" fontId="10" fillId="7" borderId="4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 wrapText="1"/>
    </xf>
    <xf numFmtId="0" fontId="22" fillId="6" borderId="17" xfId="0" applyFont="1" applyFill="1" applyBorder="1" applyAlignment="1">
      <alignment horizontal="center" wrapText="1"/>
    </xf>
    <xf numFmtId="0" fontId="22" fillId="13" borderId="17" xfId="0" applyFont="1" applyFill="1" applyBorder="1" applyAlignment="1">
      <alignment horizontal="center" wrapText="1"/>
    </xf>
    <xf numFmtId="0" fontId="22" fillId="12" borderId="17" xfId="0" applyFont="1" applyFill="1" applyBorder="1" applyAlignment="1">
      <alignment horizontal="center" wrapText="1"/>
    </xf>
    <xf numFmtId="0" fontId="22" fillId="12" borderId="14" xfId="0" applyFont="1" applyFill="1" applyBorder="1" applyAlignment="1">
      <alignment horizontal="center" wrapText="1"/>
    </xf>
    <xf numFmtId="0" fontId="22" fillId="15" borderId="17" xfId="0" applyFont="1" applyFill="1" applyBorder="1" applyAlignment="1">
      <alignment horizontal="center" wrapText="1"/>
    </xf>
    <xf numFmtId="0" fontId="22" fillId="14" borderId="17" xfId="0" applyFont="1" applyFill="1" applyBorder="1" applyAlignment="1">
      <alignment horizontal="center" wrapText="1"/>
    </xf>
    <xf numFmtId="0" fontId="22" fillId="15" borderId="25" xfId="0" applyFont="1" applyFill="1" applyBorder="1" applyAlignment="1">
      <alignment horizontal="center" wrapText="1"/>
    </xf>
    <xf numFmtId="165" fontId="8" fillId="12" borderId="15" xfId="0" applyNumberFormat="1" applyFont="1" applyFill="1" applyBorder="1" applyAlignment="1">
      <alignment horizontal="center"/>
    </xf>
    <xf numFmtId="166" fontId="8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T1005"/>
  <sheetViews>
    <sheetView showGridLines="0" tabSelected="1" zoomScale="62" zoomScaleNormal="62" workbookViewId="0">
      <selection activeCell="O27" sqref="O27:O43"/>
    </sheetView>
  </sheetViews>
  <sheetFormatPr defaultColWidth="12.6640625" defaultRowHeight="13.2" x14ac:dyDescent="0.25"/>
  <cols>
    <col min="2" max="2" width="3.88671875" customWidth="1"/>
    <col min="3" max="3" width="12.6640625" hidden="1" customWidth="1"/>
    <col min="4" max="4" width="21.44140625" bestFit="1" customWidth="1"/>
    <col min="5" max="5" width="20.44140625" bestFit="1" customWidth="1"/>
    <col min="6" max="6" width="48.88671875" bestFit="1" customWidth="1"/>
    <col min="7" max="7" width="33.6640625" bestFit="1" customWidth="1"/>
    <col min="8" max="8" width="24.88671875" bestFit="1" customWidth="1"/>
    <col min="9" max="9" width="24.109375" bestFit="1" customWidth="1"/>
    <col min="10" max="10" width="22.33203125" bestFit="1" customWidth="1"/>
    <col min="11" max="11" width="17" bestFit="1" customWidth="1"/>
    <col min="12" max="12" width="21.44140625" bestFit="1" customWidth="1"/>
    <col min="13" max="13" width="15.6640625" bestFit="1" customWidth="1"/>
    <col min="14" max="14" width="17.6640625" bestFit="1" customWidth="1"/>
    <col min="15" max="15" width="13.77734375" bestFit="1" customWidth="1"/>
    <col min="16" max="16" width="1.5546875" bestFit="1" customWidth="1"/>
  </cols>
  <sheetData>
    <row r="1" spans="1:17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1"/>
    </row>
    <row r="2" spans="1:17" ht="16.8" x14ac:dyDescent="0.3">
      <c r="A2" s="1"/>
      <c r="B2" s="1"/>
      <c r="C2" s="1"/>
      <c r="D2" s="2"/>
      <c r="E2" s="2"/>
      <c r="F2" s="3"/>
      <c r="G2" s="68" t="s">
        <v>0</v>
      </c>
      <c r="H2" s="56"/>
      <c r="I2" s="56"/>
      <c r="J2" s="3"/>
      <c r="K2" s="3"/>
      <c r="L2" s="3"/>
      <c r="M2" s="3"/>
      <c r="N2" s="2"/>
      <c r="O2" s="2"/>
      <c r="P2" s="1"/>
      <c r="Q2" s="1"/>
    </row>
    <row r="3" spans="1:17" x14ac:dyDescent="0.25">
      <c r="A3" s="1"/>
      <c r="B3" s="1"/>
      <c r="C3" s="1"/>
      <c r="D3" s="4"/>
      <c r="E3" s="4"/>
      <c r="F3" s="69" t="s">
        <v>1</v>
      </c>
      <c r="G3" s="56"/>
      <c r="H3" s="56"/>
      <c r="I3" s="56"/>
      <c r="J3" s="56"/>
      <c r="K3" s="56"/>
      <c r="L3" s="4"/>
      <c r="M3" s="4"/>
      <c r="N3" s="4"/>
      <c r="O3" s="4"/>
      <c r="P3" s="1"/>
      <c r="Q3" s="1"/>
    </row>
    <row r="4" spans="1:17" x14ac:dyDescent="0.25">
      <c r="A4" s="1"/>
      <c r="B4" s="1"/>
      <c r="C4" s="1"/>
      <c r="D4" s="4"/>
      <c r="E4" s="4"/>
      <c r="F4" s="56"/>
      <c r="G4" s="56"/>
      <c r="H4" s="56"/>
      <c r="I4" s="56"/>
      <c r="J4" s="56"/>
      <c r="K4" s="56"/>
      <c r="L4" s="4"/>
      <c r="M4" s="4"/>
      <c r="N4" s="4"/>
      <c r="O4" s="4"/>
      <c r="P4" s="1"/>
      <c r="Q4" s="1"/>
    </row>
    <row r="5" spans="1:17" x14ac:dyDescent="0.25">
      <c r="A5" s="1"/>
      <c r="B5" s="1"/>
      <c r="C5" s="1"/>
      <c r="D5" s="4"/>
      <c r="E5" s="4"/>
      <c r="F5" s="4"/>
      <c r="G5" s="5"/>
      <c r="H5" s="5"/>
      <c r="I5" s="5"/>
      <c r="J5" s="4"/>
      <c r="K5" s="4"/>
      <c r="L5" s="4"/>
      <c r="M5" s="4"/>
      <c r="N5" s="4"/>
      <c r="O5" s="4"/>
      <c r="P5" s="1"/>
      <c r="Q5" s="1"/>
    </row>
    <row r="6" spans="1:17" ht="15.6" x14ac:dyDescent="0.3">
      <c r="A6" s="1"/>
      <c r="B6" s="1"/>
      <c r="C6" s="1"/>
      <c r="D6" s="1"/>
      <c r="E6" s="1"/>
      <c r="F6" s="1"/>
      <c r="G6" s="70" t="s">
        <v>2</v>
      </c>
      <c r="H6" s="56"/>
      <c r="I6" s="56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1"/>
      <c r="F7" s="1"/>
      <c r="G7" s="71" t="s">
        <v>3</v>
      </c>
      <c r="H7" s="56"/>
      <c r="I7" s="56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56"/>
      <c r="H8" s="56"/>
      <c r="I8" s="56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8" x14ac:dyDescent="0.25">
      <c r="A10" s="1"/>
      <c r="B10" s="1"/>
      <c r="C10" s="1"/>
      <c r="D10" s="1"/>
      <c r="E10" s="6" t="s">
        <v>4</v>
      </c>
      <c r="F10" s="6" t="s">
        <v>5</v>
      </c>
      <c r="G10" s="6" t="s">
        <v>6</v>
      </c>
      <c r="H10" s="7"/>
      <c r="I10" s="6" t="s">
        <v>7</v>
      </c>
      <c r="J10" s="6" t="s">
        <v>8</v>
      </c>
      <c r="K10" s="6" t="s">
        <v>9</v>
      </c>
      <c r="L10" s="1"/>
      <c r="M10" s="1"/>
      <c r="N10" s="1"/>
      <c r="O10" s="1"/>
      <c r="P10" s="1"/>
      <c r="Q10" s="1"/>
    </row>
    <row r="11" spans="1:17" ht="22.8" x14ac:dyDescent="0.4">
      <c r="A11" s="1"/>
      <c r="B11" s="1"/>
      <c r="C11" s="1"/>
      <c r="D11" s="2"/>
      <c r="E11" s="60">
        <v>45715</v>
      </c>
      <c r="F11" s="72">
        <v>45779</v>
      </c>
      <c r="G11" s="74" t="str">
        <f ca="1">(DATE(2025,5,2)-TODAY())&amp;" days"</f>
        <v>17 days</v>
      </c>
      <c r="H11" s="8"/>
      <c r="I11" s="52">
        <f>COUNTIF(O18:O43,"Complete")</f>
        <v>9</v>
      </c>
      <c r="J11" s="54">
        <f>SUM(COUNTIF(O18:O43, "In Progress"), COUNTIF(O18:O43, "Not Started"))</f>
        <v>17</v>
      </c>
      <c r="K11" s="75">
        <f>COUNTA(E18:E43)</f>
        <v>26</v>
      </c>
      <c r="L11" s="55"/>
      <c r="M11" s="1"/>
      <c r="N11" s="1"/>
      <c r="O11" s="1"/>
      <c r="P11" s="1"/>
      <c r="Q11" s="1"/>
    </row>
    <row r="12" spans="1:17" ht="22.8" x14ac:dyDescent="0.4">
      <c r="A12" s="1"/>
      <c r="B12" s="1"/>
      <c r="C12" s="1"/>
      <c r="D12" s="2"/>
      <c r="E12" s="53"/>
      <c r="F12" s="73"/>
      <c r="G12" s="53"/>
      <c r="H12" s="8"/>
      <c r="I12" s="53"/>
      <c r="J12" s="53"/>
      <c r="K12" s="53"/>
      <c r="L12" s="56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3.8" x14ac:dyDescent="0.25">
      <c r="A16" s="1"/>
      <c r="B16" s="1"/>
      <c r="C16" s="1"/>
      <c r="D16" s="2"/>
      <c r="E16" s="1"/>
      <c r="F16" s="1"/>
      <c r="G16" s="1"/>
      <c r="H16" s="1"/>
      <c r="I16" s="1"/>
      <c r="J16" s="1"/>
      <c r="K16" s="58" t="s">
        <v>10</v>
      </c>
      <c r="L16" s="57"/>
      <c r="M16" s="59" t="s">
        <v>11</v>
      </c>
      <c r="N16" s="57"/>
      <c r="O16" s="1"/>
      <c r="P16" s="1"/>
      <c r="Q16" s="1"/>
    </row>
    <row r="17" spans="1:20" x14ac:dyDescent="0.25">
      <c r="A17" s="1"/>
      <c r="B17" s="1"/>
      <c r="C17" s="1"/>
      <c r="D17" s="9" t="s">
        <v>12</v>
      </c>
      <c r="E17" s="9" t="s">
        <v>13</v>
      </c>
      <c r="F17" s="9" t="s">
        <v>14</v>
      </c>
      <c r="G17" s="9" t="s">
        <v>15</v>
      </c>
      <c r="H17" s="9" t="s">
        <v>16</v>
      </c>
      <c r="I17" s="9" t="s">
        <v>17</v>
      </c>
      <c r="J17" s="9" t="s">
        <v>18</v>
      </c>
      <c r="K17" s="10" t="s">
        <v>19</v>
      </c>
      <c r="L17" s="10" t="s">
        <v>20</v>
      </c>
      <c r="M17" s="9" t="s">
        <v>21</v>
      </c>
      <c r="N17" s="9" t="s">
        <v>22</v>
      </c>
      <c r="O17" s="9" t="s">
        <v>23</v>
      </c>
      <c r="P17" s="11" t="s">
        <v>24</v>
      </c>
      <c r="Q17" s="1"/>
    </row>
    <row r="18" spans="1:20" ht="27" x14ac:dyDescent="0.3">
      <c r="A18" s="1"/>
      <c r="B18" s="1"/>
      <c r="C18" s="1"/>
      <c r="D18" s="12" t="s">
        <v>25</v>
      </c>
      <c r="E18" s="13">
        <v>1.1000000000000001</v>
      </c>
      <c r="F18" s="14" t="s">
        <v>26</v>
      </c>
      <c r="G18" s="80" t="s">
        <v>27</v>
      </c>
      <c r="H18" s="15" t="s">
        <v>28</v>
      </c>
      <c r="I18" s="16">
        <f t="shared" ref="I18:I43" si="0">$M18-$K18 + 1</f>
        <v>1</v>
      </c>
      <c r="J18" s="16">
        <f t="shared" ref="J18:J43" ca="1" si="1">IF(AND(ISBLANK($L18), ISBLANK($N18)), "N/A", IF(ISBLANK($N18), TODAY() - $L18 + 1, $N18 - $L18 + 1))</f>
        <v>1</v>
      </c>
      <c r="K18" s="17">
        <v>45715</v>
      </c>
      <c r="L18" s="17">
        <v>45715</v>
      </c>
      <c r="M18" s="17">
        <v>45715</v>
      </c>
      <c r="N18" s="17">
        <v>45715</v>
      </c>
      <c r="O18" s="84" t="s">
        <v>29</v>
      </c>
      <c r="P18" s="1"/>
      <c r="Q18" s="1"/>
      <c r="R18" s="18"/>
    </row>
    <row r="19" spans="1:20" ht="27" x14ac:dyDescent="0.3">
      <c r="A19" s="1"/>
      <c r="B19" s="1"/>
      <c r="C19" s="1"/>
      <c r="D19" s="61"/>
      <c r="E19" s="19">
        <v>1.2</v>
      </c>
      <c r="F19" s="20" t="s">
        <v>30</v>
      </c>
      <c r="G19" s="79" t="s">
        <v>31</v>
      </c>
      <c r="H19" s="21" t="s">
        <v>28</v>
      </c>
      <c r="I19" s="16">
        <f t="shared" si="0"/>
        <v>1</v>
      </c>
      <c r="J19" s="16">
        <f t="shared" ca="1" si="1"/>
        <v>1</v>
      </c>
      <c r="K19" s="22">
        <v>45720</v>
      </c>
      <c r="L19" s="22">
        <v>45720</v>
      </c>
      <c r="M19" s="22">
        <v>45720</v>
      </c>
      <c r="N19" s="22">
        <v>45720</v>
      </c>
      <c r="O19" s="84" t="s">
        <v>29</v>
      </c>
      <c r="P19" s="1"/>
      <c r="Q19" s="1"/>
      <c r="R19" s="18"/>
    </row>
    <row r="20" spans="1:20" ht="27" x14ac:dyDescent="0.3">
      <c r="A20" s="1"/>
      <c r="B20" s="1"/>
      <c r="C20" s="1"/>
      <c r="D20" s="62"/>
      <c r="E20" s="19">
        <v>1.3</v>
      </c>
      <c r="F20" s="20" t="s">
        <v>32</v>
      </c>
      <c r="G20" s="79" t="s">
        <v>33</v>
      </c>
      <c r="H20" s="21" t="s">
        <v>34</v>
      </c>
      <c r="I20" s="16">
        <f t="shared" si="0"/>
        <v>13</v>
      </c>
      <c r="J20" s="16">
        <f t="shared" ca="1" si="1"/>
        <v>12</v>
      </c>
      <c r="K20" s="22">
        <v>45721</v>
      </c>
      <c r="L20" s="22">
        <v>45721</v>
      </c>
      <c r="M20" s="22">
        <v>45733</v>
      </c>
      <c r="N20" s="22">
        <v>45732</v>
      </c>
      <c r="O20" s="84" t="s">
        <v>29</v>
      </c>
      <c r="P20" s="1"/>
      <c r="Q20" s="1"/>
      <c r="R20" s="18"/>
    </row>
    <row r="21" spans="1:20" ht="27" x14ac:dyDescent="0.3">
      <c r="A21" s="1"/>
      <c r="B21" s="1"/>
      <c r="C21" s="1"/>
      <c r="D21" s="62"/>
      <c r="E21" s="19">
        <v>1.4</v>
      </c>
      <c r="F21" s="20" t="s">
        <v>35</v>
      </c>
      <c r="G21" s="79" t="s">
        <v>36</v>
      </c>
      <c r="H21" s="21" t="s">
        <v>28</v>
      </c>
      <c r="I21" s="16">
        <f t="shared" si="0"/>
        <v>1</v>
      </c>
      <c r="J21" s="16">
        <f t="shared" ca="1" si="1"/>
        <v>1</v>
      </c>
      <c r="K21" s="22">
        <v>45734</v>
      </c>
      <c r="L21" s="22">
        <v>45734</v>
      </c>
      <c r="M21" s="22">
        <v>45734</v>
      </c>
      <c r="N21" s="22">
        <v>45734</v>
      </c>
      <c r="O21" s="84" t="s">
        <v>29</v>
      </c>
      <c r="P21" s="1"/>
      <c r="Q21" s="1"/>
      <c r="R21" s="18"/>
    </row>
    <row r="22" spans="1:20" ht="27" x14ac:dyDescent="0.3">
      <c r="A22" s="1"/>
      <c r="B22" s="1"/>
      <c r="C22" s="1"/>
      <c r="D22" s="62"/>
      <c r="E22" s="19">
        <v>1.5</v>
      </c>
      <c r="F22" s="20" t="s">
        <v>37</v>
      </c>
      <c r="G22" s="79" t="s">
        <v>38</v>
      </c>
      <c r="H22" s="21" t="s">
        <v>39</v>
      </c>
      <c r="I22" s="16">
        <f t="shared" si="0"/>
        <v>9</v>
      </c>
      <c r="J22" s="16">
        <f t="shared" ca="1" si="1"/>
        <v>7</v>
      </c>
      <c r="K22" s="22">
        <v>45735</v>
      </c>
      <c r="L22" s="22">
        <v>45735</v>
      </c>
      <c r="M22" s="22">
        <v>45743</v>
      </c>
      <c r="N22" s="22">
        <v>45741</v>
      </c>
      <c r="O22" s="84" t="s">
        <v>29</v>
      </c>
      <c r="P22" s="1"/>
      <c r="Q22" s="1"/>
      <c r="R22" s="18"/>
      <c r="T22" s="18"/>
    </row>
    <row r="23" spans="1:20" ht="27" x14ac:dyDescent="0.3">
      <c r="A23" s="1"/>
      <c r="B23" s="1"/>
      <c r="C23" s="1"/>
      <c r="D23" s="62"/>
      <c r="E23" s="19">
        <v>1.6</v>
      </c>
      <c r="F23" s="20" t="s">
        <v>40</v>
      </c>
      <c r="G23" s="79" t="s">
        <v>41</v>
      </c>
      <c r="H23" s="21" t="s">
        <v>42</v>
      </c>
      <c r="I23" s="16">
        <f t="shared" si="0"/>
        <v>9</v>
      </c>
      <c r="J23" s="16">
        <f t="shared" ca="1" si="1"/>
        <v>6</v>
      </c>
      <c r="K23" s="22">
        <v>45735</v>
      </c>
      <c r="L23" s="22">
        <v>45736</v>
      </c>
      <c r="M23" s="22">
        <v>45743</v>
      </c>
      <c r="N23" s="22">
        <v>45741</v>
      </c>
      <c r="O23" s="84" t="s">
        <v>29</v>
      </c>
      <c r="P23" s="1"/>
      <c r="Q23" s="1"/>
      <c r="R23" s="18"/>
      <c r="T23" s="18"/>
    </row>
    <row r="24" spans="1:20" ht="27" x14ac:dyDescent="0.3">
      <c r="A24" s="1"/>
      <c r="B24" s="1"/>
      <c r="C24" s="1"/>
      <c r="D24" s="62"/>
      <c r="E24" s="19">
        <v>1.7</v>
      </c>
      <c r="F24" s="20" t="s">
        <v>43</v>
      </c>
      <c r="G24" s="79" t="s">
        <v>44</v>
      </c>
      <c r="H24" s="21" t="s">
        <v>34</v>
      </c>
      <c r="I24" s="16">
        <f t="shared" si="0"/>
        <v>9</v>
      </c>
      <c r="J24" s="16">
        <f t="shared" ca="1" si="1"/>
        <v>1</v>
      </c>
      <c r="K24" s="22">
        <v>45735</v>
      </c>
      <c r="L24" s="22">
        <v>45741</v>
      </c>
      <c r="M24" s="22">
        <v>45743</v>
      </c>
      <c r="N24" s="22">
        <v>45741</v>
      </c>
      <c r="O24" s="84" t="s">
        <v>29</v>
      </c>
      <c r="P24" s="1"/>
      <c r="Q24" s="1"/>
      <c r="R24" s="18"/>
      <c r="T24" s="18"/>
    </row>
    <row r="25" spans="1:20" ht="27" x14ac:dyDescent="0.3">
      <c r="A25" s="1"/>
      <c r="B25" s="1"/>
      <c r="C25" s="1"/>
      <c r="D25" s="62"/>
      <c r="E25" s="19">
        <v>1.8</v>
      </c>
      <c r="F25" s="20" t="s">
        <v>45</v>
      </c>
      <c r="G25" s="79" t="s">
        <v>46</v>
      </c>
      <c r="H25" s="21" t="s">
        <v>34</v>
      </c>
      <c r="I25" s="16">
        <f t="shared" si="0"/>
        <v>9</v>
      </c>
      <c r="J25" s="16">
        <f t="shared" ca="1" si="1"/>
        <v>3</v>
      </c>
      <c r="K25" s="22">
        <v>45735</v>
      </c>
      <c r="L25" s="22">
        <v>45739</v>
      </c>
      <c r="M25" s="22">
        <v>45743</v>
      </c>
      <c r="N25" s="22">
        <v>45741</v>
      </c>
      <c r="O25" s="84" t="s">
        <v>29</v>
      </c>
      <c r="P25" s="1"/>
      <c r="Q25" s="1"/>
      <c r="R25" s="18"/>
      <c r="T25" s="18"/>
    </row>
    <row r="26" spans="1:20" ht="27" x14ac:dyDescent="0.3">
      <c r="A26" s="1"/>
      <c r="B26" s="1"/>
      <c r="C26" s="1"/>
      <c r="D26" s="63"/>
      <c r="E26" s="19">
        <v>1.9</v>
      </c>
      <c r="F26" s="20" t="s">
        <v>47</v>
      </c>
      <c r="G26" s="79" t="s">
        <v>48</v>
      </c>
      <c r="H26" s="21" t="s">
        <v>34</v>
      </c>
      <c r="I26" s="16">
        <f t="shared" si="0"/>
        <v>2</v>
      </c>
      <c r="J26" s="16">
        <f t="shared" ca="1" si="1"/>
        <v>1</v>
      </c>
      <c r="K26" s="22">
        <v>45735</v>
      </c>
      <c r="L26" s="22">
        <v>45736</v>
      </c>
      <c r="M26" s="22">
        <v>45736</v>
      </c>
      <c r="N26" s="22">
        <v>45736</v>
      </c>
      <c r="O26" s="84" t="s">
        <v>29</v>
      </c>
      <c r="P26" s="1"/>
      <c r="Q26" s="1"/>
      <c r="R26" s="18"/>
      <c r="T26" s="18"/>
    </row>
    <row r="27" spans="1:20" ht="28.2" x14ac:dyDescent="0.4">
      <c r="A27" s="1"/>
      <c r="B27" s="1"/>
      <c r="C27" s="1"/>
      <c r="D27" s="23" t="s">
        <v>49</v>
      </c>
      <c r="E27" s="24">
        <v>2.1</v>
      </c>
      <c r="F27" s="25" t="s">
        <v>50</v>
      </c>
      <c r="G27" s="78" t="s">
        <v>51</v>
      </c>
      <c r="H27" s="26" t="s">
        <v>28</v>
      </c>
      <c r="I27" s="16">
        <f t="shared" si="0"/>
        <v>10</v>
      </c>
      <c r="J27" s="16" t="str">
        <f t="shared" ca="1" si="1"/>
        <v>N/A</v>
      </c>
      <c r="K27" s="27">
        <v>45743</v>
      </c>
      <c r="L27" s="27"/>
      <c r="M27" s="27">
        <v>45752</v>
      </c>
      <c r="N27" s="27"/>
      <c r="O27" s="85" t="s">
        <v>52</v>
      </c>
      <c r="P27" s="1"/>
      <c r="Q27" s="1"/>
      <c r="R27" s="18"/>
    </row>
    <row r="28" spans="1:20" ht="40.200000000000003" x14ac:dyDescent="0.3">
      <c r="A28" s="1"/>
      <c r="B28" s="1"/>
      <c r="C28" s="1"/>
      <c r="D28" s="28"/>
      <c r="E28" s="24">
        <v>2.2000000000000002</v>
      </c>
      <c r="F28" s="25" t="s">
        <v>53</v>
      </c>
      <c r="G28" s="76" t="s">
        <v>54</v>
      </c>
      <c r="H28" s="26" t="s">
        <v>34</v>
      </c>
      <c r="I28" s="16">
        <f t="shared" si="0"/>
        <v>7</v>
      </c>
      <c r="J28" s="16" t="str">
        <f t="shared" ca="1" si="1"/>
        <v>N/A</v>
      </c>
      <c r="K28" s="27">
        <v>45744</v>
      </c>
      <c r="L28" s="27"/>
      <c r="M28" s="27">
        <v>45750</v>
      </c>
      <c r="N28" s="27"/>
      <c r="O28" s="85" t="s">
        <v>52</v>
      </c>
      <c r="P28" s="1"/>
      <c r="Q28" s="1"/>
    </row>
    <row r="29" spans="1:20" ht="53.4" x14ac:dyDescent="0.3">
      <c r="A29" s="1"/>
      <c r="B29" s="1"/>
      <c r="C29" s="1"/>
      <c r="D29" s="29" t="s">
        <v>55</v>
      </c>
      <c r="E29" s="30">
        <v>3.1</v>
      </c>
      <c r="F29" s="31" t="s">
        <v>56</v>
      </c>
      <c r="G29" s="77" t="s">
        <v>57</v>
      </c>
      <c r="H29" s="32" t="s">
        <v>34</v>
      </c>
      <c r="I29" s="16">
        <f t="shared" si="0"/>
        <v>8</v>
      </c>
      <c r="J29" s="16" t="str">
        <f t="shared" ca="1" si="1"/>
        <v>N/A</v>
      </c>
      <c r="K29" s="33">
        <v>45750</v>
      </c>
      <c r="L29" s="33"/>
      <c r="M29" s="33">
        <v>45757</v>
      </c>
      <c r="N29" s="33"/>
      <c r="O29" s="85" t="s">
        <v>52</v>
      </c>
      <c r="P29" s="1"/>
      <c r="Q29" s="1"/>
    </row>
    <row r="30" spans="1:20" ht="53.4" x14ac:dyDescent="0.3">
      <c r="A30" s="1"/>
      <c r="B30" s="1"/>
      <c r="C30" s="1"/>
      <c r="D30" s="64"/>
      <c r="E30" s="30">
        <v>3.2</v>
      </c>
      <c r="F30" s="31" t="s">
        <v>58</v>
      </c>
      <c r="G30" s="77" t="s">
        <v>59</v>
      </c>
      <c r="H30" s="32" t="s">
        <v>39</v>
      </c>
      <c r="I30" s="16">
        <f t="shared" si="0"/>
        <v>4</v>
      </c>
      <c r="J30" s="16" t="str">
        <f t="shared" ca="1" si="1"/>
        <v>N/A</v>
      </c>
      <c r="K30" s="33">
        <v>45754</v>
      </c>
      <c r="L30" s="33"/>
      <c r="M30" s="33">
        <v>45757</v>
      </c>
      <c r="N30" s="33"/>
      <c r="O30" s="85" t="s">
        <v>52</v>
      </c>
      <c r="P30" s="1"/>
      <c r="Q30" s="1"/>
    </row>
    <row r="31" spans="1:20" ht="53.4" x14ac:dyDescent="0.3">
      <c r="A31" s="1"/>
      <c r="B31" s="1"/>
      <c r="C31" s="1"/>
      <c r="D31" s="65"/>
      <c r="E31" s="34">
        <v>3.3</v>
      </c>
      <c r="F31" s="31" t="s">
        <v>60</v>
      </c>
      <c r="G31" s="77" t="s">
        <v>61</v>
      </c>
      <c r="H31" s="32" t="s">
        <v>42</v>
      </c>
      <c r="I31" s="16">
        <f t="shared" si="0"/>
        <v>3</v>
      </c>
      <c r="J31" s="16" t="str">
        <f t="shared" ca="1" si="1"/>
        <v>N/A</v>
      </c>
      <c r="K31" s="33">
        <v>45755</v>
      </c>
      <c r="L31" s="33"/>
      <c r="M31" s="33">
        <v>45757</v>
      </c>
      <c r="N31" s="33"/>
      <c r="O31" s="85" t="s">
        <v>52</v>
      </c>
      <c r="P31" s="1"/>
      <c r="Q31" s="1"/>
    </row>
    <row r="32" spans="1:20" ht="66.599999999999994" x14ac:dyDescent="0.3">
      <c r="A32" s="1"/>
      <c r="B32" s="1"/>
      <c r="C32" s="1"/>
      <c r="D32" s="65"/>
      <c r="E32" s="35">
        <v>3.4</v>
      </c>
      <c r="F32" s="31" t="s">
        <v>62</v>
      </c>
      <c r="G32" s="77" t="s">
        <v>63</v>
      </c>
      <c r="H32" s="32" t="s">
        <v>28</v>
      </c>
      <c r="I32" s="16">
        <f t="shared" si="0"/>
        <v>17</v>
      </c>
      <c r="J32" s="16" t="str">
        <f t="shared" ca="1" si="1"/>
        <v>N/A</v>
      </c>
      <c r="K32" s="33">
        <v>45756</v>
      </c>
      <c r="L32" s="33"/>
      <c r="M32" s="33">
        <v>45772</v>
      </c>
      <c r="N32" s="33"/>
      <c r="O32" s="85" t="s">
        <v>52</v>
      </c>
      <c r="P32" s="1"/>
      <c r="Q32" s="1"/>
    </row>
    <row r="33" spans="1:17" ht="79.8" x14ac:dyDescent="0.3">
      <c r="A33" s="1"/>
      <c r="B33" s="1"/>
      <c r="C33" s="1"/>
      <c r="D33" s="65"/>
      <c r="E33" s="35">
        <v>3.5</v>
      </c>
      <c r="F33" s="31" t="s">
        <v>64</v>
      </c>
      <c r="G33" s="77" t="s">
        <v>65</v>
      </c>
      <c r="H33" s="32" t="s">
        <v>42</v>
      </c>
      <c r="I33" s="16">
        <f t="shared" si="0"/>
        <v>17</v>
      </c>
      <c r="J33" s="16" t="str">
        <f t="shared" ca="1" si="1"/>
        <v>N/A</v>
      </c>
      <c r="K33" s="33">
        <v>45756</v>
      </c>
      <c r="L33" s="33"/>
      <c r="M33" s="33">
        <v>45772</v>
      </c>
      <c r="N33" s="33"/>
      <c r="O33" s="85" t="s">
        <v>52</v>
      </c>
      <c r="P33" s="1"/>
      <c r="Q33" s="1"/>
    </row>
    <row r="34" spans="1:17" ht="66.599999999999994" x14ac:dyDescent="0.3">
      <c r="A34" s="1"/>
      <c r="B34" s="1"/>
      <c r="C34" s="1"/>
      <c r="D34" s="65"/>
      <c r="E34" s="35">
        <v>3.6</v>
      </c>
      <c r="F34" s="31" t="s">
        <v>66</v>
      </c>
      <c r="G34" s="77" t="s">
        <v>67</v>
      </c>
      <c r="H34" s="32" t="s">
        <v>34</v>
      </c>
      <c r="I34" s="16">
        <f t="shared" si="0"/>
        <v>17</v>
      </c>
      <c r="J34" s="16" t="str">
        <f t="shared" ca="1" si="1"/>
        <v>N/A</v>
      </c>
      <c r="K34" s="33">
        <v>45756</v>
      </c>
      <c r="L34" s="33"/>
      <c r="M34" s="33">
        <v>45772</v>
      </c>
      <c r="N34" s="33"/>
      <c r="O34" s="85" t="s">
        <v>52</v>
      </c>
      <c r="P34" s="1"/>
      <c r="Q34" s="1"/>
    </row>
    <row r="35" spans="1:17" ht="79.8" x14ac:dyDescent="0.3">
      <c r="A35" s="1"/>
      <c r="B35" s="1"/>
      <c r="C35" s="1"/>
      <c r="D35" s="65"/>
      <c r="E35" s="35">
        <v>3.7</v>
      </c>
      <c r="F35" s="31" t="s">
        <v>68</v>
      </c>
      <c r="G35" s="77" t="s">
        <v>69</v>
      </c>
      <c r="H35" s="32" t="s">
        <v>39</v>
      </c>
      <c r="I35" s="16">
        <f t="shared" si="0"/>
        <v>17</v>
      </c>
      <c r="J35" s="16" t="str">
        <f t="shared" ca="1" si="1"/>
        <v>N/A</v>
      </c>
      <c r="K35" s="33">
        <v>45756</v>
      </c>
      <c r="L35" s="33"/>
      <c r="M35" s="33">
        <v>45772</v>
      </c>
      <c r="N35" s="33"/>
      <c r="O35" s="85" t="s">
        <v>52</v>
      </c>
      <c r="P35" s="1"/>
      <c r="Q35" s="1"/>
    </row>
    <row r="36" spans="1:17" ht="53.4" x14ac:dyDescent="0.3">
      <c r="A36" s="1"/>
      <c r="B36" s="1"/>
      <c r="C36" s="1"/>
      <c r="D36" s="65"/>
      <c r="E36" s="35">
        <v>3.8</v>
      </c>
      <c r="F36" s="31" t="s">
        <v>70</v>
      </c>
      <c r="G36" s="77" t="s">
        <v>71</v>
      </c>
      <c r="H36" s="32" t="s">
        <v>42</v>
      </c>
      <c r="I36" s="16">
        <f t="shared" si="0"/>
        <v>19</v>
      </c>
      <c r="J36" s="16" t="str">
        <f t="shared" ca="1" si="1"/>
        <v>N/A</v>
      </c>
      <c r="K36" s="33">
        <v>45756</v>
      </c>
      <c r="L36" s="33"/>
      <c r="M36" s="33">
        <v>45774</v>
      </c>
      <c r="N36" s="33"/>
      <c r="O36" s="85" t="s">
        <v>52</v>
      </c>
      <c r="P36" s="1"/>
      <c r="Q36" s="1"/>
    </row>
    <row r="37" spans="1:17" ht="16.8" x14ac:dyDescent="0.3">
      <c r="A37" s="1"/>
      <c r="B37" s="1"/>
      <c r="C37" s="1"/>
      <c r="D37" s="65"/>
      <c r="E37" s="35">
        <v>3.9</v>
      </c>
      <c r="F37" s="31" t="s">
        <v>72</v>
      </c>
      <c r="G37" s="32" t="s">
        <v>73</v>
      </c>
      <c r="H37" s="32" t="s">
        <v>39</v>
      </c>
      <c r="I37" s="16">
        <f t="shared" si="0"/>
        <v>17</v>
      </c>
      <c r="J37" s="16" t="str">
        <f t="shared" ca="1" si="1"/>
        <v>N/A</v>
      </c>
      <c r="K37" s="33">
        <v>45756</v>
      </c>
      <c r="L37" s="33"/>
      <c r="M37" s="33">
        <v>45772</v>
      </c>
      <c r="N37" s="33"/>
      <c r="O37" s="85" t="s">
        <v>52</v>
      </c>
      <c r="P37" s="1"/>
      <c r="Q37" s="1"/>
    </row>
    <row r="38" spans="1:17" ht="53.4" x14ac:dyDescent="0.3">
      <c r="A38" s="1"/>
      <c r="B38" s="1"/>
      <c r="C38" s="1"/>
      <c r="D38" s="66"/>
      <c r="E38" s="36" t="s">
        <v>74</v>
      </c>
      <c r="F38" s="31" t="s">
        <v>75</v>
      </c>
      <c r="G38" s="77" t="s">
        <v>76</v>
      </c>
      <c r="H38" s="32" t="s">
        <v>42</v>
      </c>
      <c r="I38" s="16">
        <f t="shared" si="0"/>
        <v>17</v>
      </c>
      <c r="J38" s="16" t="str">
        <f t="shared" ca="1" si="1"/>
        <v>N/A</v>
      </c>
      <c r="K38" s="33">
        <v>45756</v>
      </c>
      <c r="L38" s="33"/>
      <c r="M38" s="33">
        <v>45772</v>
      </c>
      <c r="N38" s="33"/>
      <c r="O38" s="85" t="s">
        <v>52</v>
      </c>
      <c r="P38" s="1"/>
      <c r="Q38" s="1"/>
    </row>
    <row r="39" spans="1:17" ht="41.4" x14ac:dyDescent="0.4">
      <c r="A39" s="1"/>
      <c r="B39" s="1"/>
      <c r="C39" s="1"/>
      <c r="D39" s="37" t="s">
        <v>77</v>
      </c>
      <c r="E39" s="38">
        <v>4.0999999999999996</v>
      </c>
      <c r="F39" s="39" t="s">
        <v>78</v>
      </c>
      <c r="G39" s="82" t="s">
        <v>79</v>
      </c>
      <c r="H39" s="40" t="s">
        <v>28</v>
      </c>
      <c r="I39" s="16">
        <f t="shared" si="0"/>
        <v>5</v>
      </c>
      <c r="J39" s="16" t="str">
        <f t="shared" ca="1" si="1"/>
        <v>N/A</v>
      </c>
      <c r="K39" s="41">
        <v>45773</v>
      </c>
      <c r="L39" s="41"/>
      <c r="M39" s="41">
        <v>45777</v>
      </c>
      <c r="N39" s="41"/>
      <c r="O39" s="85" t="s">
        <v>52</v>
      </c>
      <c r="P39" s="1"/>
      <c r="Q39" s="1"/>
    </row>
    <row r="40" spans="1:17" ht="27" x14ac:dyDescent="0.3">
      <c r="A40" s="1"/>
      <c r="B40" s="1"/>
      <c r="C40" s="1"/>
      <c r="D40" s="67"/>
      <c r="E40" s="38">
        <v>4.2</v>
      </c>
      <c r="F40" s="39" t="s">
        <v>80</v>
      </c>
      <c r="G40" s="82" t="s">
        <v>81</v>
      </c>
      <c r="H40" s="40" t="s">
        <v>28</v>
      </c>
      <c r="I40" s="16">
        <f t="shared" si="0"/>
        <v>5</v>
      </c>
      <c r="J40" s="16" t="str">
        <f t="shared" ca="1" si="1"/>
        <v>N/A</v>
      </c>
      <c r="K40" s="41">
        <v>45773</v>
      </c>
      <c r="L40" s="41"/>
      <c r="M40" s="41">
        <v>45777</v>
      </c>
      <c r="N40" s="41"/>
      <c r="O40" s="85" t="s">
        <v>52</v>
      </c>
      <c r="P40" s="1"/>
      <c r="Q40" s="1"/>
    </row>
    <row r="41" spans="1:17" ht="27" x14ac:dyDescent="0.3">
      <c r="A41" s="1"/>
      <c r="B41" s="1"/>
      <c r="C41" s="1"/>
      <c r="D41" s="66"/>
      <c r="E41" s="38">
        <v>4.3</v>
      </c>
      <c r="F41" s="39" t="s">
        <v>82</v>
      </c>
      <c r="G41" s="82" t="s">
        <v>83</v>
      </c>
      <c r="H41" s="40" t="s">
        <v>28</v>
      </c>
      <c r="I41" s="16">
        <f t="shared" si="0"/>
        <v>5</v>
      </c>
      <c r="J41" s="16" t="str">
        <f t="shared" ca="1" si="1"/>
        <v>N/A</v>
      </c>
      <c r="K41" s="41">
        <v>45773</v>
      </c>
      <c r="L41" s="41"/>
      <c r="M41" s="41">
        <v>45777</v>
      </c>
      <c r="N41" s="41"/>
      <c r="O41" s="85" t="s">
        <v>52</v>
      </c>
      <c r="P41" s="1"/>
      <c r="Q41" s="1"/>
    </row>
    <row r="42" spans="1:17" ht="27.6" x14ac:dyDescent="0.35">
      <c r="A42" s="1"/>
      <c r="B42" s="1"/>
      <c r="C42" s="1"/>
      <c r="D42" s="42" t="s">
        <v>84</v>
      </c>
      <c r="E42" s="43">
        <v>5.0999999999999996</v>
      </c>
      <c r="F42" s="44" t="s">
        <v>85</v>
      </c>
      <c r="G42" s="81" t="s">
        <v>86</v>
      </c>
      <c r="H42" s="45" t="s">
        <v>28</v>
      </c>
      <c r="I42" s="16">
        <f t="shared" si="0"/>
        <v>1</v>
      </c>
      <c r="J42" s="16" t="str">
        <f t="shared" ca="1" si="1"/>
        <v>N/A</v>
      </c>
      <c r="K42" s="46">
        <v>45777</v>
      </c>
      <c r="L42" s="46"/>
      <c r="M42" s="46">
        <v>45777</v>
      </c>
      <c r="N42" s="46"/>
      <c r="O42" s="85" t="s">
        <v>52</v>
      </c>
      <c r="P42" s="1"/>
      <c r="Q42" s="1"/>
    </row>
    <row r="43" spans="1:17" ht="40.200000000000003" x14ac:dyDescent="0.3">
      <c r="A43" s="1"/>
      <c r="B43" s="1"/>
      <c r="C43" s="1"/>
      <c r="D43" s="47"/>
      <c r="E43" s="43">
        <v>5.2</v>
      </c>
      <c r="F43" s="48" t="s">
        <v>87</v>
      </c>
      <c r="G43" s="83" t="s">
        <v>88</v>
      </c>
      <c r="H43" s="49" t="s">
        <v>28</v>
      </c>
      <c r="I43" s="16">
        <f t="shared" si="0"/>
        <v>1</v>
      </c>
      <c r="J43" s="16" t="str">
        <f t="shared" ca="1" si="1"/>
        <v>N/A</v>
      </c>
      <c r="K43" s="50">
        <v>45779</v>
      </c>
      <c r="L43" s="50"/>
      <c r="M43" s="50">
        <v>45779</v>
      </c>
      <c r="N43" s="50"/>
      <c r="O43" s="85" t="s">
        <v>52</v>
      </c>
      <c r="P43" s="1"/>
      <c r="Q43" s="1"/>
    </row>
    <row r="44" spans="1:17" ht="13.8" x14ac:dyDescent="0.25">
      <c r="A44" s="1"/>
      <c r="B44" s="1"/>
      <c r="C44" s="1"/>
      <c r="D44" s="1"/>
      <c r="E44" s="1"/>
      <c r="F44" s="1"/>
      <c r="G44" s="5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8" x14ac:dyDescent="0.25">
      <c r="A45" s="1"/>
      <c r="B45" s="1"/>
      <c r="C45" s="1"/>
      <c r="D45" s="1"/>
      <c r="E45" s="1"/>
      <c r="F45" s="1"/>
      <c r="G45" s="5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8" x14ac:dyDescent="0.25">
      <c r="A46" s="1"/>
      <c r="B46" s="1"/>
      <c r="C46" s="1"/>
      <c r="D46" s="1"/>
      <c r="E46" s="1"/>
      <c r="F46" s="1"/>
      <c r="G46" s="5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8" x14ac:dyDescent="0.25">
      <c r="A47" s="1"/>
      <c r="B47" s="1"/>
      <c r="C47" s="1"/>
      <c r="D47" s="1"/>
      <c r="E47" s="1"/>
      <c r="F47" s="1"/>
      <c r="G47" s="5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8" x14ac:dyDescent="0.25">
      <c r="A48" s="1"/>
      <c r="B48" s="1"/>
      <c r="C48" s="1"/>
      <c r="D48" s="1"/>
      <c r="E48" s="1"/>
      <c r="F48" s="1"/>
      <c r="G48" s="5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8" x14ac:dyDescent="0.25">
      <c r="A49" s="1"/>
      <c r="B49" s="1"/>
      <c r="C49" s="1"/>
      <c r="D49" s="1"/>
      <c r="E49" s="1"/>
      <c r="F49" s="1"/>
      <c r="G49" s="5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8" x14ac:dyDescent="0.25">
      <c r="A50" s="1"/>
      <c r="B50" s="1"/>
      <c r="C50" s="1"/>
      <c r="D50" s="1"/>
      <c r="E50" s="1"/>
      <c r="F50" s="1"/>
      <c r="G50" s="5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8" x14ac:dyDescent="0.25">
      <c r="A51" s="1"/>
      <c r="B51" s="1"/>
      <c r="C51" s="1"/>
      <c r="D51" s="1"/>
      <c r="E51" s="1"/>
      <c r="F51" s="1"/>
      <c r="G51" s="5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8" x14ac:dyDescent="0.25">
      <c r="A52" s="1"/>
      <c r="B52" s="1"/>
      <c r="C52" s="1"/>
      <c r="D52" s="1"/>
      <c r="E52" s="1"/>
      <c r="F52" s="1"/>
      <c r="G52" s="5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8" x14ac:dyDescent="0.25">
      <c r="A53" s="1"/>
      <c r="B53" s="1"/>
      <c r="C53" s="1"/>
      <c r="D53" s="1"/>
      <c r="E53" s="1"/>
      <c r="F53" s="1"/>
      <c r="G53" s="5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8" x14ac:dyDescent="0.25">
      <c r="A54" s="1"/>
      <c r="B54" s="1"/>
      <c r="C54" s="1"/>
      <c r="D54" s="1"/>
      <c r="E54" s="1"/>
      <c r="F54" s="1"/>
      <c r="G54" s="5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8" x14ac:dyDescent="0.25">
      <c r="A55" s="1"/>
      <c r="B55" s="1"/>
      <c r="C55" s="1"/>
      <c r="D55" s="1"/>
      <c r="E55" s="1"/>
      <c r="F55" s="1"/>
      <c r="G55" s="5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8" x14ac:dyDescent="0.25">
      <c r="A56" s="1"/>
      <c r="B56" s="1"/>
      <c r="C56" s="1"/>
      <c r="D56" s="1"/>
      <c r="E56" s="1"/>
      <c r="F56" s="1"/>
      <c r="G56" s="5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8" x14ac:dyDescent="0.25">
      <c r="A57" s="1"/>
      <c r="B57" s="1"/>
      <c r="C57" s="1"/>
      <c r="D57" s="1"/>
      <c r="E57" s="1"/>
      <c r="F57" s="1"/>
      <c r="G57" s="5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8" x14ac:dyDescent="0.25">
      <c r="A58" s="1"/>
      <c r="B58" s="1"/>
      <c r="C58" s="1"/>
      <c r="D58" s="1"/>
      <c r="E58" s="1"/>
      <c r="F58" s="1"/>
      <c r="G58" s="5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8" x14ac:dyDescent="0.25">
      <c r="A59" s="1"/>
      <c r="B59" s="1"/>
      <c r="C59" s="1"/>
      <c r="D59" s="1"/>
      <c r="E59" s="1"/>
      <c r="F59" s="1"/>
      <c r="G59" s="5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8" x14ac:dyDescent="0.25">
      <c r="A60" s="1"/>
      <c r="B60" s="1"/>
      <c r="C60" s="1"/>
      <c r="D60" s="1"/>
      <c r="E60" s="1"/>
      <c r="F60" s="1"/>
      <c r="G60" s="5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8" x14ac:dyDescent="0.25">
      <c r="A61" s="1"/>
      <c r="B61" s="1"/>
      <c r="C61" s="1"/>
      <c r="D61" s="1"/>
      <c r="E61" s="1"/>
      <c r="F61" s="1"/>
      <c r="G61" s="5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8" x14ac:dyDescent="0.25">
      <c r="A62" s="1"/>
      <c r="B62" s="1"/>
      <c r="C62" s="1"/>
      <c r="D62" s="1"/>
      <c r="E62" s="1"/>
      <c r="F62" s="1"/>
      <c r="G62" s="5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8" x14ac:dyDescent="0.25">
      <c r="A63" s="1"/>
      <c r="B63" s="1"/>
      <c r="C63" s="1"/>
      <c r="D63" s="1"/>
      <c r="E63" s="1"/>
      <c r="F63" s="1"/>
      <c r="G63" s="5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8" x14ac:dyDescent="0.25">
      <c r="A64" s="1"/>
      <c r="B64" s="1"/>
      <c r="C64" s="1"/>
      <c r="D64" s="1"/>
      <c r="E64" s="1"/>
      <c r="F64" s="1"/>
      <c r="G64" s="5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8" x14ac:dyDescent="0.25">
      <c r="A65" s="1"/>
      <c r="B65" s="1"/>
      <c r="C65" s="1"/>
      <c r="D65" s="1"/>
      <c r="E65" s="1"/>
      <c r="F65" s="1"/>
      <c r="G65" s="5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8" x14ac:dyDescent="0.25">
      <c r="A66" s="1"/>
      <c r="B66" s="1"/>
      <c r="C66" s="1"/>
      <c r="D66" s="1"/>
      <c r="E66" s="1"/>
      <c r="F66" s="1"/>
      <c r="G66" s="5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8" x14ac:dyDescent="0.25">
      <c r="A67" s="1"/>
      <c r="B67" s="1"/>
      <c r="C67" s="1"/>
      <c r="D67" s="1"/>
      <c r="E67" s="1"/>
      <c r="F67" s="1"/>
      <c r="G67" s="5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8" x14ac:dyDescent="0.25">
      <c r="A68" s="1"/>
      <c r="B68" s="1"/>
      <c r="C68" s="1"/>
      <c r="D68" s="1"/>
      <c r="E68" s="1"/>
      <c r="F68" s="1"/>
      <c r="G68" s="5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8" x14ac:dyDescent="0.25">
      <c r="A69" s="1"/>
      <c r="B69" s="1"/>
      <c r="C69" s="1"/>
      <c r="D69" s="1"/>
      <c r="E69" s="1"/>
      <c r="F69" s="1"/>
      <c r="G69" s="5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8" x14ac:dyDescent="0.25">
      <c r="A70" s="1"/>
      <c r="B70" s="1"/>
      <c r="C70" s="1"/>
      <c r="D70" s="1"/>
      <c r="E70" s="1"/>
      <c r="F70" s="1"/>
      <c r="G70" s="5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</row>
    <row r="78" spans="1:17" x14ac:dyDescent="0.25">
      <c r="A78" s="1"/>
    </row>
    <row r="79" spans="1:17" x14ac:dyDescent="0.25">
      <c r="A79" s="1"/>
    </row>
    <row r="80" spans="1:17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</sheetData>
  <mergeCells count="16">
    <mergeCell ref="D40:D41"/>
    <mergeCell ref="G2:I2"/>
    <mergeCell ref="F3:K4"/>
    <mergeCell ref="G6:I6"/>
    <mergeCell ref="G7:I8"/>
    <mergeCell ref="F11:F12"/>
    <mergeCell ref="G11:G12"/>
    <mergeCell ref="K11:K12"/>
    <mergeCell ref="K16:L16"/>
    <mergeCell ref="M16:N16"/>
    <mergeCell ref="E11:E12"/>
    <mergeCell ref="D19:D26"/>
    <mergeCell ref="D30:D38"/>
    <mergeCell ref="I11:I12"/>
    <mergeCell ref="J11:J12"/>
    <mergeCell ref="L11:L12"/>
  </mergeCells>
  <dataValidations count="3">
    <dataValidation type="list" allowBlank="1" showErrorMessage="1" sqref="O18:O43" xr:uid="{00000000-0002-0000-0000-000000000000}">
      <formula1>"Not Started,In Progress,Complete"</formula1>
    </dataValidation>
    <dataValidation type="list" allowBlank="1" showErrorMessage="1" sqref="H18:H43" xr:uid="{00000000-0002-0000-0000-000001000000}">
      <formula1>"TEAM JAK,Allen Lagangga,Kent Luardo,Jessa Diano,Allen &amp; Jessa,Kent &amp; Jessa,Allen &amp; Kent"</formula1>
    </dataValidation>
    <dataValidation type="custom" allowBlank="1" showDropDown="1" sqref="E11:F11 AA16 AC16 T22:T26 R18:R27 K18:N43" xr:uid="{00000000-0002-0000-0000-000002000000}">
      <formula1>OR(NOT(ISERROR(DATEVALUE(E11))), AND(ISNUMBER(E11), LEFT(CELL("format", E11))="D"))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Allen Lagangga</cp:lastModifiedBy>
  <dcterms:modified xsi:type="dcterms:W3CDTF">2025-04-15T10:08:49Z</dcterms:modified>
</cp:coreProperties>
</file>