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855" windowHeight="12525" activeTab="1"/>
  </bookViews>
  <sheets>
    <sheet name="Line" sheetId="1" r:id="rId1"/>
    <sheet name="Sto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8" i="2"/>
  <c r="R33"/>
  <c r="R36"/>
  <c r="R37"/>
  <c r="R39"/>
  <c r="L44"/>
  <c r="R44" s="1"/>
  <c r="K40"/>
  <c r="K41"/>
  <c r="K42"/>
  <c r="K43"/>
  <c r="K44"/>
  <c r="K45"/>
  <c r="K46"/>
  <c r="J39"/>
  <c r="J40"/>
  <c r="J41" s="1"/>
  <c r="J42" s="1"/>
  <c r="J43" s="1"/>
  <c r="J44" s="1"/>
  <c r="J45" s="1"/>
  <c r="J46" s="1"/>
  <c r="E40"/>
  <c r="F40"/>
  <c r="E41"/>
  <c r="F41"/>
  <c r="L41" s="1"/>
  <c r="R41" s="1"/>
  <c r="E42"/>
  <c r="F42"/>
  <c r="L42" s="1"/>
  <c r="R42" s="1"/>
  <c r="E43"/>
  <c r="F43"/>
  <c r="L43" s="1"/>
  <c r="R43" s="1"/>
  <c r="E44"/>
  <c r="F44"/>
  <c r="E45"/>
  <c r="F45"/>
  <c r="L45" s="1"/>
  <c r="R45" s="1"/>
  <c r="E46"/>
  <c r="F46"/>
  <c r="L46" s="1"/>
  <c r="R46" s="1"/>
  <c r="L40"/>
  <c r="R40" s="1"/>
  <c r="F39"/>
  <c r="L39" s="1"/>
  <c r="E39"/>
  <c r="K39"/>
  <c r="F38"/>
  <c r="L38" s="1"/>
  <c r="E38"/>
  <c r="K38" s="1"/>
  <c r="H23"/>
  <c r="H24"/>
  <c r="H25"/>
  <c r="R25" s="1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F37"/>
  <c r="E37"/>
  <c r="O36"/>
  <c r="E36"/>
  <c r="F36"/>
  <c r="L36" s="1"/>
  <c r="E29"/>
  <c r="F29"/>
  <c r="L29" s="1"/>
  <c r="R29" s="1"/>
  <c r="E30"/>
  <c r="K30" s="1"/>
  <c r="F30"/>
  <c r="L30" s="1"/>
  <c r="R30" s="1"/>
  <c r="E31"/>
  <c r="F31"/>
  <c r="L31" s="1"/>
  <c r="R31" s="1"/>
  <c r="E32"/>
  <c r="K32" s="1"/>
  <c r="F32"/>
  <c r="L32" s="1"/>
  <c r="R32" s="1"/>
  <c r="E33"/>
  <c r="F33"/>
  <c r="L33" s="1"/>
  <c r="E34"/>
  <c r="K34" s="1"/>
  <c r="F34"/>
  <c r="L34" s="1"/>
  <c r="R34" s="1"/>
  <c r="E35"/>
  <c r="F35"/>
  <c r="L35" s="1"/>
  <c r="R35" s="1"/>
  <c r="F28"/>
  <c r="E28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6"/>
  <c r="R27"/>
  <c r="R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"/>
  <c r="K24"/>
  <c r="L25"/>
  <c r="K26"/>
  <c r="K27"/>
  <c r="L27"/>
  <c r="K28"/>
  <c r="L28"/>
  <c r="K29"/>
  <c r="K31"/>
  <c r="K33"/>
  <c r="K35"/>
  <c r="K36"/>
  <c r="K37"/>
  <c r="L37"/>
  <c r="K20"/>
  <c r="L20"/>
  <c r="K21"/>
  <c r="L21"/>
  <c r="K22"/>
  <c r="L22"/>
  <c r="K23"/>
  <c r="L23"/>
  <c r="E20"/>
  <c r="F20"/>
  <c r="E21"/>
  <c r="F21"/>
  <c r="E22"/>
  <c r="F22"/>
  <c r="E23"/>
  <c r="F23"/>
  <c r="E24"/>
  <c r="F24"/>
  <c r="L24" s="1"/>
  <c r="R24" s="1"/>
  <c r="E25"/>
  <c r="K25" s="1"/>
  <c r="F25"/>
  <c r="E26"/>
  <c r="F26"/>
  <c r="L26" s="1"/>
  <c r="E27"/>
  <c r="F27"/>
  <c r="O12"/>
  <c r="O11"/>
  <c r="O25"/>
  <c r="O26"/>
  <c r="O24"/>
  <c r="J3"/>
  <c r="J4"/>
  <c r="J5"/>
  <c r="J6" s="1"/>
  <c r="J20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2"/>
  <c r="E3"/>
  <c r="K3" s="1"/>
  <c r="F3"/>
  <c r="L3" s="1"/>
  <c r="E4"/>
  <c r="K4" s="1"/>
  <c r="F4"/>
  <c r="L4" s="1"/>
  <c r="E5"/>
  <c r="K5" s="1"/>
  <c r="F5"/>
  <c r="L5" s="1"/>
  <c r="E6"/>
  <c r="K6" s="1"/>
  <c r="F6"/>
  <c r="L6" s="1"/>
  <c r="E7"/>
  <c r="K7" s="1"/>
  <c r="F7"/>
  <c r="L7" s="1"/>
  <c r="E8"/>
  <c r="K8" s="1"/>
  <c r="F8"/>
  <c r="L8" s="1"/>
  <c r="E9"/>
  <c r="K9" s="1"/>
  <c r="F9"/>
  <c r="L9" s="1"/>
  <c r="E10"/>
  <c r="K10" s="1"/>
  <c r="F10"/>
  <c r="L10" s="1"/>
  <c r="E11"/>
  <c r="K11" s="1"/>
  <c r="F11"/>
  <c r="L11" s="1"/>
  <c r="E12"/>
  <c r="K12" s="1"/>
  <c r="F12"/>
  <c r="L12" s="1"/>
  <c r="E13"/>
  <c r="K13" s="1"/>
  <c r="F13"/>
  <c r="L13" s="1"/>
  <c r="E14"/>
  <c r="K14" s="1"/>
  <c r="F14"/>
  <c r="L14" s="1"/>
  <c r="E15"/>
  <c r="K15" s="1"/>
  <c r="F15"/>
  <c r="L15" s="1"/>
  <c r="E16"/>
  <c r="K16" s="1"/>
  <c r="F16"/>
  <c r="L16" s="1"/>
  <c r="E17"/>
  <c r="K17" s="1"/>
  <c r="F17"/>
  <c r="L17" s="1"/>
  <c r="E18"/>
  <c r="K18" s="1"/>
  <c r="F18"/>
  <c r="L18" s="1"/>
  <c r="E19"/>
  <c r="K19" s="1"/>
  <c r="F19"/>
  <c r="L19" s="1"/>
  <c r="F2"/>
  <c r="L2" s="1"/>
  <c r="E2"/>
  <c r="K2" s="1"/>
  <c r="D30" i="1"/>
  <c r="E30"/>
  <c r="D31"/>
  <c r="F31" s="1"/>
  <c r="E31"/>
  <c r="D32"/>
  <c r="E32"/>
  <c r="E65"/>
  <c r="F65"/>
  <c r="D65"/>
  <c r="D66"/>
  <c r="F66" s="1"/>
  <c r="E66"/>
  <c r="D67"/>
  <c r="E67"/>
  <c r="D68"/>
  <c r="E68"/>
  <c r="F68"/>
  <c r="D69"/>
  <c r="E69"/>
  <c r="F69"/>
  <c r="D70"/>
  <c r="F70" s="1"/>
  <c r="E70"/>
  <c r="D71"/>
  <c r="E71"/>
  <c r="D58"/>
  <c r="E58"/>
  <c r="D59"/>
  <c r="F59" s="1"/>
  <c r="E59"/>
  <c r="D60"/>
  <c r="E60"/>
  <c r="D61"/>
  <c r="F61" s="1"/>
  <c r="E61"/>
  <c r="D62"/>
  <c r="E62"/>
  <c r="F62" s="1"/>
  <c r="D63"/>
  <c r="F63" s="1"/>
  <c r="E63"/>
  <c r="D64"/>
  <c r="F64" s="1"/>
  <c r="E64"/>
  <c r="D47"/>
  <c r="E47"/>
  <c r="D48"/>
  <c r="E48"/>
  <c r="F48"/>
  <c r="D49"/>
  <c r="F49" s="1"/>
  <c r="E49"/>
  <c r="D50"/>
  <c r="E50"/>
  <c r="D51"/>
  <c r="F51" s="1"/>
  <c r="E51"/>
  <c r="D52"/>
  <c r="E52"/>
  <c r="F52"/>
  <c r="D53"/>
  <c r="F53" s="1"/>
  <c r="E53"/>
  <c r="D54"/>
  <c r="E54"/>
  <c r="D55"/>
  <c r="E55"/>
  <c r="D56"/>
  <c r="E56"/>
  <c r="D57"/>
  <c r="F57" s="1"/>
  <c r="E57"/>
  <c r="D38"/>
  <c r="E38"/>
  <c r="D39"/>
  <c r="F39" s="1"/>
  <c r="E39"/>
  <c r="D40"/>
  <c r="F40" s="1"/>
  <c r="E40"/>
  <c r="D41"/>
  <c r="F41" s="1"/>
  <c r="E41"/>
  <c r="D42"/>
  <c r="E42"/>
  <c r="D43"/>
  <c r="F43" s="1"/>
  <c r="E43"/>
  <c r="D44"/>
  <c r="F44" s="1"/>
  <c r="E44"/>
  <c r="D45"/>
  <c r="F45" s="1"/>
  <c r="E45"/>
  <c r="D46"/>
  <c r="E46"/>
  <c r="D33"/>
  <c r="E33"/>
  <c r="D34"/>
  <c r="E34"/>
  <c r="D35"/>
  <c r="E35"/>
  <c r="D36"/>
  <c r="E36"/>
  <c r="D37"/>
  <c r="E37"/>
  <c r="D26"/>
  <c r="E26"/>
  <c r="D27"/>
  <c r="E27"/>
  <c r="D28"/>
  <c r="E28"/>
  <c r="D29"/>
  <c r="E29"/>
  <c r="E24"/>
  <c r="E22"/>
  <c r="E20"/>
  <c r="D18"/>
  <c r="E17"/>
  <c r="E16"/>
  <c r="E15"/>
  <c r="E14"/>
  <c r="E13"/>
  <c r="E12"/>
  <c r="E11"/>
  <c r="E10"/>
  <c r="E8"/>
  <c r="E7"/>
  <c r="E6"/>
  <c r="E4"/>
  <c r="E3"/>
  <c r="E2"/>
  <c r="D19"/>
  <c r="E19"/>
  <c r="D20"/>
  <c r="D21"/>
  <c r="E21"/>
  <c r="D22"/>
  <c r="D23"/>
  <c r="E23"/>
  <c r="D24"/>
  <c r="D25"/>
  <c r="E25"/>
  <c r="E18"/>
  <c r="D11"/>
  <c r="D12"/>
  <c r="D13"/>
  <c r="D14"/>
  <c r="D15"/>
  <c r="D16"/>
  <c r="D17"/>
  <c r="E1"/>
  <c r="E5"/>
  <c r="E9"/>
  <c r="D2"/>
  <c r="D3"/>
  <c r="D4"/>
  <c r="D5"/>
  <c r="D6"/>
  <c r="D7"/>
  <c r="D8"/>
  <c r="D9"/>
  <c r="D10"/>
  <c r="D1"/>
  <c r="R38" i="2" l="1"/>
  <c r="J7"/>
  <c r="F30" i="1"/>
  <c r="F32"/>
  <c r="F71"/>
  <c r="F67"/>
  <c r="F60"/>
  <c r="F58"/>
  <c r="F56"/>
  <c r="F54"/>
  <c r="F50"/>
  <c r="F55"/>
  <c r="F47"/>
  <c r="F46"/>
  <c r="F42"/>
  <c r="F38"/>
  <c r="F26"/>
  <c r="F27"/>
  <c r="F37"/>
  <c r="F35"/>
  <c r="F28"/>
  <c r="F34"/>
  <c r="F29"/>
  <c r="F36"/>
  <c r="F33"/>
  <c r="F24"/>
  <c r="F22"/>
  <c r="F20"/>
  <c r="F19"/>
  <c r="F17"/>
  <c r="F15"/>
  <c r="F13"/>
  <c r="F11"/>
  <c r="F25"/>
  <c r="F18"/>
  <c r="F21"/>
  <c r="F8"/>
  <c r="F4"/>
  <c r="F16"/>
  <c r="F12"/>
  <c r="F23"/>
  <c r="F9"/>
  <c r="F5"/>
  <c r="F14"/>
  <c r="F10"/>
  <c r="F6"/>
  <c r="F2"/>
  <c r="F1"/>
  <c r="F7"/>
  <c r="F3"/>
  <c r="J8" i="2" l="1"/>
  <c r="J9" l="1"/>
  <c r="J10" l="1"/>
  <c r="J11" l="1"/>
  <c r="J12" l="1"/>
  <c r="J13" l="1"/>
  <c r="J14" l="1"/>
  <c r="J15" l="1"/>
  <c r="J16" l="1"/>
  <c r="J17" l="1"/>
  <c r="J18" l="1"/>
  <c r="J19" l="1"/>
</calcChain>
</file>

<file path=xl/sharedStrings.xml><?xml version="1.0" encoding="utf-8"?>
<sst xmlns="http://schemas.openxmlformats.org/spreadsheetml/2006/main" count="69" uniqueCount="66">
  <si>
    <t>content marketing</t>
  </si>
  <si>
    <t>local seo</t>
  </si>
  <si>
    <t>CRM</t>
  </si>
  <si>
    <t>paid search</t>
  </si>
  <si>
    <t>Mobile</t>
  </si>
  <si>
    <t>Website</t>
  </si>
  <si>
    <t>Analytics</t>
  </si>
  <si>
    <t>Technical SEO</t>
  </si>
  <si>
    <t>social paid</t>
  </si>
  <si>
    <t>Google Authorship</t>
  </si>
  <si>
    <t>Imagery</t>
  </si>
  <si>
    <t>Shareable Content</t>
  </si>
  <si>
    <t>Thought Leadership</t>
  </si>
  <si>
    <t>Blogging</t>
  </si>
  <si>
    <t>Video Marketing</t>
  </si>
  <si>
    <t>Infographics</t>
  </si>
  <si>
    <t>Fresh Content</t>
  </si>
  <si>
    <t>Unique Content</t>
  </si>
  <si>
    <t>Keyword Research</t>
  </si>
  <si>
    <t>Organic Traffic</t>
  </si>
  <si>
    <t>Outreach</t>
  </si>
  <si>
    <t>Online PR</t>
  </si>
  <si>
    <t>Domain Trust</t>
  </si>
  <si>
    <t>Recency</t>
  </si>
  <si>
    <t>Analysis</t>
  </si>
  <si>
    <t>Topicality</t>
  </si>
  <si>
    <t>Backlink Analysis</t>
  </si>
  <si>
    <t>Local SEO</t>
  </si>
  <si>
    <t>Content Marketing</t>
  </si>
  <si>
    <t>Hosting</t>
  </si>
  <si>
    <t>NAP</t>
  </si>
  <si>
    <t>Website Content</t>
  </si>
  <si>
    <t>Citations</t>
  </si>
  <si>
    <t>Google +</t>
  </si>
  <si>
    <t>id</t>
  </si>
  <si>
    <t>name</t>
  </si>
  <si>
    <t>line_id</t>
  </si>
  <si>
    <t>line_position</t>
  </si>
  <si>
    <t>point_x</t>
  </si>
  <si>
    <t>point_y</t>
  </si>
  <si>
    <t>text_x</t>
  </si>
  <si>
    <t>text_y</t>
  </si>
  <si>
    <t>junction_id</t>
  </si>
  <si>
    <t>junction_position</t>
  </si>
  <si>
    <t>SEO Strategy</t>
  </si>
  <si>
    <t xml:space="preserve">INSERT INTO `tbl_entity_stop`(`id`,`name`, `line_id`, `line_position`, `point_x`, `point_y`, `text_x`, `text_y`, `junction_id`, `junction_position`) VALUES </t>
  </si>
  <si>
    <t>SEO Reporting</t>
  </si>
  <si>
    <t>Social Media</t>
  </si>
  <si>
    <t>Strategy</t>
  </si>
  <si>
    <t>Campaign Planning</t>
  </si>
  <si>
    <t>Audience</t>
  </si>
  <si>
    <t>Online Sales</t>
  </si>
  <si>
    <t>Social Insights</t>
  </si>
  <si>
    <t>Conversation</t>
  </si>
  <si>
    <t>Amplification</t>
  </si>
  <si>
    <t>Applause</t>
  </si>
  <si>
    <t>ROI</t>
  </si>
  <si>
    <t>Social Analytics</t>
  </si>
  <si>
    <t>Slideshare</t>
  </si>
  <si>
    <t>Instagram</t>
  </si>
  <si>
    <t>Flickr</t>
  </si>
  <si>
    <t>Pinterest</t>
  </si>
  <si>
    <t>Facebook</t>
  </si>
  <si>
    <t>YouTube</t>
  </si>
  <si>
    <t>LinkedIn</t>
  </si>
  <si>
    <t>Twitter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</si>
</sst>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opLeftCell="A43" workbookViewId="0">
      <selection activeCell="B64" sqref="B64"/>
    </sheetView>
  </sheetViews>
  <sheetFormatPr defaultRowHeight="15"/>
  <cols>
    <col min="1" max="1" width="17.5703125" style="1" bestFit="1" customWidth="1"/>
    <col min="2" max="5" width="9.140625" style="1"/>
    <col min="6" max="6" width="16.5703125" style="1" customWidth="1"/>
  </cols>
  <sheetData>
    <row r="1" spans="1:6">
      <c r="A1" s="1" t="s">
        <v>0</v>
      </c>
      <c r="B1" s="1">
        <v>495</v>
      </c>
      <c r="C1" s="1">
        <v>655</v>
      </c>
      <c r="D1" s="1">
        <f>B1/1000</f>
        <v>0.495</v>
      </c>
      <c r="E1" s="1">
        <f>C1/1000</f>
        <v>0.65500000000000003</v>
      </c>
      <c r="F1" s="1" t="str">
        <f>"["&amp;D1&amp;","&amp;E1&amp;"],"</f>
        <v>[0.495,0.655],</v>
      </c>
    </row>
    <row r="2" spans="1:6">
      <c r="B2" s="1">
        <v>580</v>
      </c>
      <c r="C2" s="1">
        <v>475</v>
      </c>
      <c r="D2" s="1">
        <f t="shared" ref="D2:E10" si="0">B2/1000</f>
        <v>0.57999999999999996</v>
      </c>
      <c r="E2" s="1">
        <f t="shared" si="0"/>
        <v>0.47499999999999998</v>
      </c>
      <c r="F2" s="1" t="str">
        <f t="shared" ref="F2:F10" si="1">"["&amp;D2&amp;","&amp;E2&amp;"],"</f>
        <v>[0.58,0.475],</v>
      </c>
    </row>
    <row r="3" spans="1:6">
      <c r="B3" s="1">
        <v>580</v>
      </c>
      <c r="C3" s="1">
        <v>430</v>
      </c>
      <c r="D3" s="1">
        <f t="shared" si="0"/>
        <v>0.57999999999999996</v>
      </c>
      <c r="E3" s="1">
        <f t="shared" si="0"/>
        <v>0.43</v>
      </c>
      <c r="F3" s="1" t="str">
        <f t="shared" si="1"/>
        <v>[0.58,0.43],</v>
      </c>
    </row>
    <row r="4" spans="1:6">
      <c r="B4" s="1">
        <v>540</v>
      </c>
      <c r="C4" s="1">
        <v>430</v>
      </c>
      <c r="D4" s="1">
        <f t="shared" si="0"/>
        <v>0.54</v>
      </c>
      <c r="E4" s="1">
        <f t="shared" si="0"/>
        <v>0.43</v>
      </c>
      <c r="F4" s="1" t="str">
        <f t="shared" si="1"/>
        <v>[0.54,0.43],</v>
      </c>
    </row>
    <row r="5" spans="1:6">
      <c r="B5" s="1">
        <v>540</v>
      </c>
      <c r="C5" s="1">
        <v>370</v>
      </c>
      <c r="D5" s="1">
        <f t="shared" si="0"/>
        <v>0.54</v>
      </c>
      <c r="E5" s="1">
        <f t="shared" si="0"/>
        <v>0.37</v>
      </c>
      <c r="F5" s="1" t="str">
        <f t="shared" si="1"/>
        <v>[0.54,0.37],</v>
      </c>
    </row>
    <row r="6" spans="1:6">
      <c r="B6" s="1">
        <v>440</v>
      </c>
      <c r="C6" s="1">
        <v>370</v>
      </c>
      <c r="D6" s="1">
        <f t="shared" si="0"/>
        <v>0.44</v>
      </c>
      <c r="E6" s="1">
        <f t="shared" si="0"/>
        <v>0.37</v>
      </c>
      <c r="F6" s="1" t="str">
        <f t="shared" si="1"/>
        <v>[0.44,0.37],</v>
      </c>
    </row>
    <row r="7" spans="1:6">
      <c r="B7" s="1">
        <v>440</v>
      </c>
      <c r="C7" s="1">
        <v>325</v>
      </c>
      <c r="D7" s="1">
        <f t="shared" si="0"/>
        <v>0.44</v>
      </c>
      <c r="E7" s="1">
        <f t="shared" si="0"/>
        <v>0.32500000000000001</v>
      </c>
      <c r="F7" s="1" t="str">
        <f t="shared" si="1"/>
        <v>[0.44,0.325],</v>
      </c>
    </row>
    <row r="8" spans="1:6">
      <c r="B8" s="1">
        <v>350</v>
      </c>
      <c r="C8" s="1">
        <v>235</v>
      </c>
      <c r="D8" s="1">
        <f t="shared" si="0"/>
        <v>0.35</v>
      </c>
      <c r="E8" s="1">
        <f t="shared" si="0"/>
        <v>0.23499999999999999</v>
      </c>
      <c r="F8" s="1" t="str">
        <f t="shared" si="1"/>
        <v>[0.35,0.235],</v>
      </c>
    </row>
    <row r="9" spans="1:6">
      <c r="B9" s="1">
        <v>160</v>
      </c>
      <c r="C9" s="1">
        <v>235</v>
      </c>
      <c r="D9" s="1">
        <f t="shared" si="0"/>
        <v>0.16</v>
      </c>
      <c r="E9" s="1">
        <f t="shared" si="0"/>
        <v>0.23499999999999999</v>
      </c>
      <c r="F9" s="1" t="str">
        <f t="shared" si="1"/>
        <v>[0.16,0.235],</v>
      </c>
    </row>
    <row r="10" spans="1:6">
      <c r="B10" s="1">
        <v>160</v>
      </c>
      <c r="C10" s="1">
        <v>200</v>
      </c>
      <c r="D10" s="1">
        <f t="shared" si="0"/>
        <v>0.16</v>
      </c>
      <c r="E10" s="1">
        <f t="shared" si="0"/>
        <v>0.2</v>
      </c>
      <c r="F10" s="1" t="str">
        <f t="shared" si="1"/>
        <v>[0.16,0.2],</v>
      </c>
    </row>
    <row r="11" spans="1:6">
      <c r="A11" s="1" t="s">
        <v>1</v>
      </c>
      <c r="B11" s="1">
        <v>655</v>
      </c>
      <c r="C11" s="1">
        <v>590</v>
      </c>
      <c r="D11" s="1">
        <f t="shared" ref="D11:E17" si="2">B11/1000</f>
        <v>0.65500000000000003</v>
      </c>
      <c r="E11" s="1">
        <f t="shared" si="2"/>
        <v>0.59</v>
      </c>
      <c r="F11" s="1" t="str">
        <f t="shared" ref="F11:F17" si="3">"["&amp;D11&amp;","&amp;E11&amp;"],"</f>
        <v>[0.655,0.59],</v>
      </c>
    </row>
    <row r="12" spans="1:6">
      <c r="B12" s="1">
        <v>655</v>
      </c>
      <c r="C12" s="1">
        <v>485</v>
      </c>
      <c r="D12" s="1">
        <f t="shared" si="2"/>
        <v>0.65500000000000003</v>
      </c>
      <c r="E12" s="1">
        <f t="shared" si="2"/>
        <v>0.48499999999999999</v>
      </c>
      <c r="F12" s="1" t="str">
        <f t="shared" si="3"/>
        <v>[0.655,0.485],</v>
      </c>
    </row>
    <row r="13" spans="1:6">
      <c r="B13" s="1">
        <v>485</v>
      </c>
      <c r="C13" s="1">
        <v>485</v>
      </c>
      <c r="D13" s="1">
        <f t="shared" si="2"/>
        <v>0.48499999999999999</v>
      </c>
      <c r="E13" s="1">
        <f t="shared" si="2"/>
        <v>0.48499999999999999</v>
      </c>
      <c r="F13" s="1" t="str">
        <f t="shared" si="3"/>
        <v>[0.485,0.485],</v>
      </c>
    </row>
    <row r="14" spans="1:6">
      <c r="B14" s="1">
        <v>485</v>
      </c>
      <c r="C14" s="1">
        <v>475</v>
      </c>
      <c r="D14" s="1">
        <f t="shared" si="2"/>
        <v>0.48499999999999999</v>
      </c>
      <c r="E14" s="1">
        <f t="shared" si="2"/>
        <v>0.47499999999999998</v>
      </c>
      <c r="F14" s="1" t="str">
        <f t="shared" si="3"/>
        <v>[0.485,0.475],</v>
      </c>
    </row>
    <row r="15" spans="1:6">
      <c r="B15" s="1">
        <v>345</v>
      </c>
      <c r="C15" s="1">
        <v>475</v>
      </c>
      <c r="D15" s="1">
        <f t="shared" si="2"/>
        <v>0.34499999999999997</v>
      </c>
      <c r="E15" s="1">
        <f t="shared" si="2"/>
        <v>0.47499999999999998</v>
      </c>
      <c r="F15" s="1" t="str">
        <f t="shared" si="3"/>
        <v>[0.345,0.475],</v>
      </c>
    </row>
    <row r="16" spans="1:6">
      <c r="B16" s="1">
        <v>345</v>
      </c>
      <c r="C16" s="1">
        <v>325</v>
      </c>
      <c r="D16" s="1">
        <f t="shared" si="2"/>
        <v>0.34499999999999997</v>
      </c>
      <c r="E16" s="1">
        <f t="shared" si="2"/>
        <v>0.32500000000000001</v>
      </c>
      <c r="F16" s="1" t="str">
        <f t="shared" si="3"/>
        <v>[0.345,0.325],</v>
      </c>
    </row>
    <row r="17" spans="1:6">
      <c r="B17" s="1">
        <v>440</v>
      </c>
      <c r="C17" s="1">
        <v>325</v>
      </c>
      <c r="D17" s="1">
        <f t="shared" si="2"/>
        <v>0.44</v>
      </c>
      <c r="E17" s="1">
        <f t="shared" si="2"/>
        <v>0.32500000000000001</v>
      </c>
      <c r="F17" s="1" t="str">
        <f t="shared" si="3"/>
        <v>[0.44,0.325],</v>
      </c>
    </row>
    <row r="18" spans="1:6">
      <c r="A18" t="s">
        <v>47</v>
      </c>
      <c r="B18" s="1">
        <v>550</v>
      </c>
      <c r="C18" s="1">
        <v>105</v>
      </c>
      <c r="D18" s="1">
        <f t="shared" ref="D18" si="4">B18/1000</f>
        <v>0.55000000000000004</v>
      </c>
      <c r="E18" s="1">
        <f t="shared" ref="E18" si="5">C18/1000</f>
        <v>0.105</v>
      </c>
      <c r="F18" s="1" t="str">
        <f t="shared" ref="F18" si="6">"["&amp;D18&amp;","&amp;E18&amp;"],"</f>
        <v>[0.55,0.105],</v>
      </c>
    </row>
    <row r="19" spans="1:6">
      <c r="B19" s="1">
        <v>550</v>
      </c>
      <c r="C19" s="1">
        <v>420</v>
      </c>
      <c r="D19" s="1">
        <f t="shared" ref="D19:D25" si="7">B19/1000</f>
        <v>0.55000000000000004</v>
      </c>
      <c r="E19" s="1">
        <f t="shared" ref="E19:E25" si="8">C19/1000</f>
        <v>0.42</v>
      </c>
      <c r="F19" s="1" t="str">
        <f t="shared" ref="F19:F25" si="9">"["&amp;D19&amp;","&amp;E19&amp;"],"</f>
        <v>[0.55,0.42],</v>
      </c>
    </row>
    <row r="20" spans="1:6">
      <c r="B20" s="1">
        <v>635</v>
      </c>
      <c r="C20" s="1">
        <v>420</v>
      </c>
      <c r="D20" s="1">
        <f t="shared" si="7"/>
        <v>0.63500000000000001</v>
      </c>
      <c r="E20" s="1">
        <f t="shared" si="8"/>
        <v>0.42</v>
      </c>
      <c r="F20" s="1" t="str">
        <f t="shared" si="9"/>
        <v>[0.635,0.42],</v>
      </c>
    </row>
    <row r="21" spans="1:6">
      <c r="B21" s="1">
        <v>635</v>
      </c>
      <c r="C21" s="1">
        <v>465</v>
      </c>
      <c r="D21" s="1">
        <f t="shared" si="7"/>
        <v>0.63500000000000001</v>
      </c>
      <c r="E21" s="1">
        <f t="shared" si="8"/>
        <v>0.46500000000000002</v>
      </c>
      <c r="F21" s="1" t="str">
        <f t="shared" si="9"/>
        <v>[0.635,0.465],</v>
      </c>
    </row>
    <row r="22" spans="1:6">
      <c r="B22" s="1">
        <v>675</v>
      </c>
      <c r="C22" s="1">
        <v>465</v>
      </c>
      <c r="D22" s="1">
        <f t="shared" si="7"/>
        <v>0.67500000000000004</v>
      </c>
      <c r="E22" s="1">
        <f t="shared" si="8"/>
        <v>0.46500000000000002</v>
      </c>
      <c r="F22" s="1" t="str">
        <f t="shared" si="9"/>
        <v>[0.675,0.465],</v>
      </c>
    </row>
    <row r="23" spans="1:6">
      <c r="B23" s="1">
        <v>685</v>
      </c>
      <c r="C23" s="1">
        <v>475</v>
      </c>
      <c r="D23" s="1">
        <f t="shared" si="7"/>
        <v>0.68500000000000005</v>
      </c>
      <c r="E23" s="1">
        <f t="shared" si="8"/>
        <v>0.47499999999999998</v>
      </c>
      <c r="F23" s="1" t="str">
        <f t="shared" si="9"/>
        <v>[0.685,0.475],</v>
      </c>
    </row>
    <row r="24" spans="1:6">
      <c r="B24" s="1">
        <v>745</v>
      </c>
      <c r="C24" s="1">
        <v>475</v>
      </c>
      <c r="D24" s="1">
        <f t="shared" si="7"/>
        <v>0.745</v>
      </c>
      <c r="E24" s="1">
        <f t="shared" si="8"/>
        <v>0.47499999999999998</v>
      </c>
      <c r="F24" s="1" t="str">
        <f t="shared" si="9"/>
        <v>[0.745,0.475],</v>
      </c>
    </row>
    <row r="25" spans="1:6">
      <c r="B25" s="1">
        <v>745</v>
      </c>
      <c r="C25" s="1">
        <v>640</v>
      </c>
      <c r="D25" s="1">
        <f t="shared" si="7"/>
        <v>0.745</v>
      </c>
      <c r="E25" s="1">
        <f t="shared" si="8"/>
        <v>0.64</v>
      </c>
      <c r="F25" s="1" t="str">
        <f t="shared" si="9"/>
        <v>[0.745,0.64],</v>
      </c>
    </row>
    <row r="26" spans="1:6">
      <c r="A26" s="1" t="s">
        <v>2</v>
      </c>
      <c r="B26" s="1">
        <v>735</v>
      </c>
      <c r="C26" s="1">
        <v>125</v>
      </c>
      <c r="D26" s="1">
        <f t="shared" ref="D26:D29" si="10">B26/1000</f>
        <v>0.73499999999999999</v>
      </c>
      <c r="E26" s="1">
        <f t="shared" ref="E26:E29" si="11">C26/1000</f>
        <v>0.125</v>
      </c>
      <c r="F26" s="1" t="str">
        <f t="shared" ref="F26:F29" si="12">"["&amp;D26&amp;","&amp;E26&amp;"],"</f>
        <v>[0.735,0.125],</v>
      </c>
    </row>
    <row r="27" spans="1:6">
      <c r="B27" s="1">
        <v>635</v>
      </c>
      <c r="C27" s="1">
        <v>305</v>
      </c>
      <c r="D27" s="1">
        <f t="shared" si="10"/>
        <v>0.63500000000000001</v>
      </c>
      <c r="E27" s="1">
        <f t="shared" si="11"/>
        <v>0.30499999999999999</v>
      </c>
      <c r="F27" s="1" t="str">
        <f t="shared" si="12"/>
        <v>[0.635,0.305],</v>
      </c>
    </row>
    <row r="28" spans="1:6">
      <c r="B28" s="1">
        <v>635</v>
      </c>
      <c r="C28" s="1">
        <v>420</v>
      </c>
      <c r="D28" s="1">
        <f t="shared" si="10"/>
        <v>0.63500000000000001</v>
      </c>
      <c r="E28" s="1">
        <f t="shared" si="11"/>
        <v>0.42</v>
      </c>
      <c r="F28" s="1" t="str">
        <f t="shared" si="12"/>
        <v>[0.635,0.42],</v>
      </c>
    </row>
    <row r="29" spans="1:6">
      <c r="B29" s="1">
        <v>895</v>
      </c>
      <c r="C29" s="1">
        <v>420</v>
      </c>
      <c r="D29" s="1">
        <f t="shared" si="10"/>
        <v>0.89500000000000002</v>
      </c>
      <c r="E29" s="1">
        <f t="shared" si="11"/>
        <v>0.42</v>
      </c>
      <c r="F29" s="1" t="str">
        <f t="shared" si="12"/>
        <v>[0.895,0.42],</v>
      </c>
    </row>
    <row r="30" spans="1:6">
      <c r="A30" s="1" t="s">
        <v>8</v>
      </c>
      <c r="B30" s="1">
        <v>865</v>
      </c>
      <c r="C30" s="1">
        <v>330</v>
      </c>
      <c r="D30" s="1">
        <f t="shared" ref="D30:D32" si="13">B30/1000</f>
        <v>0.86499999999999999</v>
      </c>
      <c r="E30" s="1">
        <f t="shared" ref="E30:E32" si="14">C30/1000</f>
        <v>0.33</v>
      </c>
      <c r="F30" s="1" t="str">
        <f t="shared" ref="F30:F32" si="15">"["&amp;D30&amp;","&amp;E30&amp;"],"</f>
        <v>[0.865,0.33],</v>
      </c>
    </row>
    <row r="31" spans="1:6">
      <c r="B31" s="1">
        <v>835</v>
      </c>
      <c r="C31" s="1">
        <v>320</v>
      </c>
      <c r="D31" s="1">
        <f t="shared" si="13"/>
        <v>0.83499999999999996</v>
      </c>
      <c r="E31" s="1">
        <f t="shared" si="14"/>
        <v>0.32</v>
      </c>
      <c r="F31" s="1" t="str">
        <f t="shared" si="15"/>
        <v>[0.835,0.32],</v>
      </c>
    </row>
    <row r="32" spans="1:6">
      <c r="B32" s="1">
        <v>835</v>
      </c>
      <c r="C32" s="1">
        <v>170</v>
      </c>
      <c r="D32" s="1">
        <f t="shared" si="13"/>
        <v>0.83499999999999996</v>
      </c>
      <c r="E32" s="1">
        <f t="shared" si="14"/>
        <v>0.17</v>
      </c>
      <c r="F32" s="1" t="str">
        <f t="shared" si="15"/>
        <v>[0.835,0.17],</v>
      </c>
    </row>
    <row r="33" spans="1:6">
      <c r="A33" s="1" t="s">
        <v>3</v>
      </c>
      <c r="B33" s="1">
        <v>835</v>
      </c>
      <c r="C33" s="1">
        <v>170</v>
      </c>
      <c r="D33" s="1">
        <f t="shared" ref="D33:D37" si="16">B33/1000</f>
        <v>0.83499999999999996</v>
      </c>
      <c r="E33" s="1">
        <f t="shared" ref="E33:E37" si="17">C33/1000</f>
        <v>0.17</v>
      </c>
      <c r="F33" s="1" t="str">
        <f t="shared" ref="F33:F37" si="18">"["&amp;D33&amp;","&amp;E33&amp;"],"</f>
        <v>[0.835,0.17],</v>
      </c>
    </row>
    <row r="34" spans="1:6">
      <c r="B34" s="1">
        <v>720</v>
      </c>
      <c r="C34" s="1">
        <v>325</v>
      </c>
      <c r="D34" s="1">
        <f t="shared" si="16"/>
        <v>0.72</v>
      </c>
      <c r="E34" s="1">
        <f t="shared" si="17"/>
        <v>0.32500000000000001</v>
      </c>
      <c r="F34" s="1" t="str">
        <f t="shared" si="18"/>
        <v>[0.72,0.325],</v>
      </c>
    </row>
    <row r="35" spans="1:6">
      <c r="B35" s="1">
        <v>580</v>
      </c>
      <c r="C35" s="1">
        <v>325</v>
      </c>
      <c r="D35" s="1">
        <f t="shared" si="16"/>
        <v>0.57999999999999996</v>
      </c>
      <c r="E35" s="1">
        <f t="shared" si="17"/>
        <v>0.32500000000000001</v>
      </c>
      <c r="F35" s="1" t="str">
        <f t="shared" si="18"/>
        <v>[0.58,0.325],</v>
      </c>
    </row>
    <row r="36" spans="1:6">
      <c r="B36" s="1">
        <v>580</v>
      </c>
      <c r="C36" s="1">
        <v>380</v>
      </c>
      <c r="D36" s="1">
        <f t="shared" si="16"/>
        <v>0.57999999999999996</v>
      </c>
      <c r="E36" s="1">
        <f t="shared" si="17"/>
        <v>0.38</v>
      </c>
      <c r="F36" s="1" t="str">
        <f t="shared" si="18"/>
        <v>[0.58,0.38],</v>
      </c>
    </row>
    <row r="37" spans="1:6">
      <c r="B37" s="1">
        <v>635</v>
      </c>
      <c r="C37" s="1">
        <v>420</v>
      </c>
      <c r="D37" s="1">
        <f t="shared" si="16"/>
        <v>0.63500000000000001</v>
      </c>
      <c r="E37" s="1">
        <f t="shared" si="17"/>
        <v>0.42</v>
      </c>
      <c r="F37" s="1" t="str">
        <f t="shared" si="18"/>
        <v>[0.635,0.42],</v>
      </c>
    </row>
    <row r="38" spans="1:6">
      <c r="A38" s="1" t="s">
        <v>4</v>
      </c>
      <c r="B38" s="1">
        <v>260</v>
      </c>
      <c r="C38" s="1">
        <v>145</v>
      </c>
      <c r="D38" s="1">
        <f t="shared" ref="D38:D46" si="19">B38/1000</f>
        <v>0.26</v>
      </c>
      <c r="E38" s="1">
        <f t="shared" ref="E38:E46" si="20">C38/1000</f>
        <v>0.14499999999999999</v>
      </c>
      <c r="F38" s="1" t="str">
        <f t="shared" ref="F38:F46" si="21">"["&amp;D38&amp;","&amp;E38&amp;"],"</f>
        <v>[0.26,0.145],</v>
      </c>
    </row>
    <row r="39" spans="1:6">
      <c r="B39" s="1">
        <v>260</v>
      </c>
      <c r="C39" s="1">
        <v>180</v>
      </c>
      <c r="D39" s="1">
        <f t="shared" si="19"/>
        <v>0.26</v>
      </c>
      <c r="E39" s="1">
        <f t="shared" si="20"/>
        <v>0.18</v>
      </c>
      <c r="F39" s="1" t="str">
        <f t="shared" si="21"/>
        <v>[0.26,0.18],</v>
      </c>
    </row>
    <row r="40" spans="1:6">
      <c r="B40" s="1">
        <v>445</v>
      </c>
      <c r="C40" s="1">
        <v>180</v>
      </c>
      <c r="D40" s="1">
        <f t="shared" si="19"/>
        <v>0.44500000000000001</v>
      </c>
      <c r="E40" s="1">
        <f t="shared" si="20"/>
        <v>0.18</v>
      </c>
      <c r="F40" s="1" t="str">
        <f t="shared" si="21"/>
        <v>[0.445,0.18],</v>
      </c>
    </row>
    <row r="41" spans="1:6">
      <c r="B41" s="1">
        <v>580</v>
      </c>
      <c r="C41" s="1">
        <v>325</v>
      </c>
      <c r="D41" s="1">
        <f t="shared" si="19"/>
        <v>0.57999999999999996</v>
      </c>
      <c r="E41" s="1">
        <f t="shared" si="20"/>
        <v>0.32500000000000001</v>
      </c>
      <c r="F41" s="1" t="str">
        <f t="shared" si="21"/>
        <v>[0.58,0.325],</v>
      </c>
    </row>
    <row r="42" spans="1:6">
      <c r="B42" s="1">
        <v>460</v>
      </c>
      <c r="C42" s="1">
        <v>325</v>
      </c>
      <c r="D42" s="1">
        <f t="shared" si="19"/>
        <v>0.46</v>
      </c>
      <c r="E42" s="1">
        <f t="shared" si="20"/>
        <v>0.32500000000000001</v>
      </c>
      <c r="F42" s="1" t="str">
        <f t="shared" si="21"/>
        <v>[0.46,0.325],</v>
      </c>
    </row>
    <row r="43" spans="1:6">
      <c r="B43" s="1">
        <v>460</v>
      </c>
      <c r="C43" s="1">
        <v>400</v>
      </c>
      <c r="D43" s="1">
        <f t="shared" si="19"/>
        <v>0.46</v>
      </c>
      <c r="E43" s="1">
        <f t="shared" si="20"/>
        <v>0.4</v>
      </c>
      <c r="F43" s="1" t="str">
        <f t="shared" si="21"/>
        <v>[0.46,0.4],</v>
      </c>
    </row>
    <row r="44" spans="1:6">
      <c r="B44" s="1">
        <v>440</v>
      </c>
      <c r="C44" s="1">
        <v>415</v>
      </c>
      <c r="D44" s="1">
        <f t="shared" si="19"/>
        <v>0.44</v>
      </c>
      <c r="E44" s="1">
        <f t="shared" si="20"/>
        <v>0.41499999999999998</v>
      </c>
      <c r="F44" s="1" t="str">
        <f t="shared" si="21"/>
        <v>[0.44,0.415],</v>
      </c>
    </row>
    <row r="45" spans="1:6">
      <c r="B45" s="1">
        <v>440</v>
      </c>
      <c r="C45" s="1">
        <v>550</v>
      </c>
      <c r="D45" s="1">
        <f t="shared" si="19"/>
        <v>0.44</v>
      </c>
      <c r="E45" s="1">
        <f t="shared" si="20"/>
        <v>0.55000000000000004</v>
      </c>
      <c r="F45" s="1" t="str">
        <f t="shared" si="21"/>
        <v>[0.44,0.55],</v>
      </c>
    </row>
    <row r="46" spans="1:6">
      <c r="B46" s="1">
        <v>380</v>
      </c>
      <c r="C46" s="1">
        <v>600</v>
      </c>
      <c r="D46" s="1">
        <f t="shared" si="19"/>
        <v>0.38</v>
      </c>
      <c r="E46" s="1">
        <f t="shared" si="20"/>
        <v>0.6</v>
      </c>
      <c r="F46" s="1" t="str">
        <f t="shared" si="21"/>
        <v>[0.38,0.6],</v>
      </c>
    </row>
    <row r="47" spans="1:6">
      <c r="A47" s="1" t="s">
        <v>5</v>
      </c>
      <c r="B47" s="1">
        <v>230</v>
      </c>
      <c r="C47" s="1">
        <v>390</v>
      </c>
      <c r="D47" s="1">
        <f t="shared" ref="D47:D57" si="22">B47/1000</f>
        <v>0.23</v>
      </c>
      <c r="E47" s="1">
        <f t="shared" ref="E47:E57" si="23">C47/1000</f>
        <v>0.39</v>
      </c>
      <c r="F47" s="1" t="str">
        <f t="shared" ref="F47:F57" si="24">"["&amp;D47&amp;","&amp;E47&amp;"],"</f>
        <v>[0.23,0.39],</v>
      </c>
    </row>
    <row r="48" spans="1:6">
      <c r="B48" s="1">
        <v>230</v>
      </c>
      <c r="C48" s="1">
        <v>310</v>
      </c>
      <c r="D48" s="1">
        <f t="shared" si="22"/>
        <v>0.23</v>
      </c>
      <c r="E48" s="1">
        <f t="shared" si="23"/>
        <v>0.31</v>
      </c>
      <c r="F48" s="1" t="str">
        <f t="shared" si="24"/>
        <v>[0.23,0.31],</v>
      </c>
    </row>
    <row r="49" spans="1:6">
      <c r="B49" s="1">
        <v>250</v>
      </c>
      <c r="C49" s="1">
        <v>300</v>
      </c>
      <c r="D49" s="1">
        <f t="shared" si="22"/>
        <v>0.25</v>
      </c>
      <c r="E49" s="1">
        <f t="shared" si="23"/>
        <v>0.3</v>
      </c>
      <c r="F49" s="1" t="str">
        <f t="shared" si="24"/>
        <v>[0.25,0.3],</v>
      </c>
    </row>
    <row r="50" spans="1:6">
      <c r="B50" s="1">
        <v>250</v>
      </c>
      <c r="C50" s="1">
        <v>275</v>
      </c>
      <c r="D50" s="1">
        <f t="shared" si="22"/>
        <v>0.25</v>
      </c>
      <c r="E50" s="1">
        <f t="shared" si="23"/>
        <v>0.27500000000000002</v>
      </c>
      <c r="F50" s="1" t="str">
        <f t="shared" si="24"/>
        <v>[0.25,0.275],</v>
      </c>
    </row>
    <row r="51" spans="1:6">
      <c r="B51" s="1">
        <v>85</v>
      </c>
      <c r="C51" s="1">
        <v>275</v>
      </c>
      <c r="D51" s="1">
        <f t="shared" si="22"/>
        <v>8.5000000000000006E-2</v>
      </c>
      <c r="E51" s="1">
        <f t="shared" si="23"/>
        <v>0.27500000000000002</v>
      </c>
      <c r="F51" s="1" t="str">
        <f t="shared" si="24"/>
        <v>[0.085,0.275],</v>
      </c>
    </row>
    <row r="52" spans="1:6">
      <c r="B52" s="1">
        <v>85</v>
      </c>
      <c r="C52" s="1">
        <v>365</v>
      </c>
      <c r="D52" s="1">
        <f t="shared" si="22"/>
        <v>8.5000000000000006E-2</v>
      </c>
      <c r="E52" s="1">
        <f t="shared" si="23"/>
        <v>0.36499999999999999</v>
      </c>
      <c r="F52" s="1" t="str">
        <f t="shared" si="24"/>
        <v>[0.085,0.365],</v>
      </c>
    </row>
    <row r="53" spans="1:6">
      <c r="B53" s="1">
        <v>280</v>
      </c>
      <c r="C53" s="1">
        <v>365</v>
      </c>
      <c r="D53" s="1">
        <f t="shared" si="22"/>
        <v>0.28000000000000003</v>
      </c>
      <c r="E53" s="1">
        <f t="shared" si="23"/>
        <v>0.36499999999999999</v>
      </c>
      <c r="F53" s="1" t="str">
        <f t="shared" si="24"/>
        <v>[0.28,0.365],</v>
      </c>
    </row>
    <row r="54" spans="1:6">
      <c r="B54" s="1">
        <v>355</v>
      </c>
      <c r="C54" s="1">
        <v>415</v>
      </c>
      <c r="D54" s="1">
        <f t="shared" si="22"/>
        <v>0.35499999999999998</v>
      </c>
      <c r="E54" s="1">
        <f t="shared" si="23"/>
        <v>0.41499999999999998</v>
      </c>
      <c r="F54" s="1" t="str">
        <f t="shared" si="24"/>
        <v>[0.355,0.415],</v>
      </c>
    </row>
    <row r="55" spans="1:6">
      <c r="B55" s="1">
        <v>355</v>
      </c>
      <c r="C55" s="1">
        <v>465</v>
      </c>
      <c r="D55" s="1">
        <f t="shared" si="22"/>
        <v>0.35499999999999998</v>
      </c>
      <c r="E55" s="1">
        <f t="shared" si="23"/>
        <v>0.46500000000000002</v>
      </c>
      <c r="F55" s="1" t="str">
        <f t="shared" si="24"/>
        <v>[0.355,0.465],</v>
      </c>
    </row>
    <row r="56" spans="1:6">
      <c r="B56" s="1">
        <v>570</v>
      </c>
      <c r="C56" s="1">
        <v>465</v>
      </c>
      <c r="D56" s="1">
        <f t="shared" si="22"/>
        <v>0.56999999999999995</v>
      </c>
      <c r="E56" s="1">
        <f t="shared" si="23"/>
        <v>0.46500000000000002</v>
      </c>
      <c r="F56" s="1" t="str">
        <f t="shared" si="24"/>
        <v>[0.57,0.465],</v>
      </c>
    </row>
    <row r="57" spans="1:6">
      <c r="B57" s="1">
        <v>570</v>
      </c>
      <c r="C57" s="1">
        <v>440</v>
      </c>
      <c r="D57" s="1">
        <f t="shared" si="22"/>
        <v>0.56999999999999995</v>
      </c>
      <c r="E57" s="1">
        <f t="shared" si="23"/>
        <v>0.44</v>
      </c>
      <c r="F57" s="1" t="str">
        <f t="shared" si="24"/>
        <v>[0.57,0.44],</v>
      </c>
    </row>
    <row r="58" spans="1:6">
      <c r="A58" s="1" t="s">
        <v>6</v>
      </c>
      <c r="B58" s="1">
        <v>65</v>
      </c>
      <c r="C58" s="1">
        <v>455</v>
      </c>
      <c r="D58" s="1">
        <f t="shared" ref="D58:D65" si="25">B58/1000</f>
        <v>6.5000000000000002E-2</v>
      </c>
      <c r="E58" s="1">
        <f t="shared" ref="E58:E65" si="26">C58/1000</f>
        <v>0.45500000000000002</v>
      </c>
      <c r="F58" s="1" t="str">
        <f t="shared" ref="F58:F65" si="27">"["&amp;D58&amp;","&amp;E58&amp;"],"</f>
        <v>[0.065,0.455],</v>
      </c>
    </row>
    <row r="59" spans="1:6">
      <c r="B59" s="1">
        <v>245</v>
      </c>
      <c r="C59" s="1">
        <v>455</v>
      </c>
      <c r="D59" s="1">
        <f t="shared" si="25"/>
        <v>0.245</v>
      </c>
      <c r="E59" s="1">
        <f t="shared" si="26"/>
        <v>0.45500000000000002</v>
      </c>
      <c r="F59" s="1" t="str">
        <f t="shared" si="27"/>
        <v>[0.245,0.455],</v>
      </c>
    </row>
    <row r="60" spans="1:6">
      <c r="B60" s="1">
        <v>280</v>
      </c>
      <c r="C60" s="1">
        <v>415</v>
      </c>
      <c r="D60" s="1">
        <f t="shared" si="25"/>
        <v>0.28000000000000003</v>
      </c>
      <c r="E60" s="1">
        <f t="shared" si="26"/>
        <v>0.41499999999999998</v>
      </c>
      <c r="F60" s="1" t="str">
        <f t="shared" si="27"/>
        <v>[0.28,0.415],</v>
      </c>
    </row>
    <row r="61" spans="1:6">
      <c r="B61" s="1">
        <v>355</v>
      </c>
      <c r="C61" s="1">
        <v>415</v>
      </c>
      <c r="D61" s="1">
        <f t="shared" si="25"/>
        <v>0.35499999999999998</v>
      </c>
      <c r="E61" s="1">
        <f t="shared" si="26"/>
        <v>0.41499999999999998</v>
      </c>
      <c r="F61" s="1" t="str">
        <f t="shared" si="27"/>
        <v>[0.355,0.415],</v>
      </c>
    </row>
    <row r="62" spans="1:6">
      <c r="B62" s="1">
        <v>355</v>
      </c>
      <c r="C62" s="1">
        <v>335</v>
      </c>
      <c r="D62" s="1">
        <f t="shared" si="25"/>
        <v>0.35499999999999998</v>
      </c>
      <c r="E62" s="1">
        <f t="shared" si="26"/>
        <v>0.33500000000000002</v>
      </c>
      <c r="F62" s="1" t="str">
        <f t="shared" si="27"/>
        <v>[0.355,0.335],</v>
      </c>
    </row>
    <row r="63" spans="1:6">
      <c r="B63" s="1">
        <v>685</v>
      </c>
      <c r="C63" s="1">
        <v>335</v>
      </c>
      <c r="D63" s="1">
        <f t="shared" si="25"/>
        <v>0.68500000000000005</v>
      </c>
      <c r="E63" s="1">
        <f t="shared" si="26"/>
        <v>0.33500000000000002</v>
      </c>
      <c r="F63" s="1" t="str">
        <f t="shared" si="27"/>
        <v>[0.685,0.335],</v>
      </c>
    </row>
    <row r="64" spans="1:6">
      <c r="B64" s="1">
        <v>685</v>
      </c>
      <c r="C64" s="1">
        <v>475</v>
      </c>
      <c r="D64" s="1">
        <f t="shared" si="25"/>
        <v>0.68500000000000005</v>
      </c>
      <c r="E64" s="1">
        <f t="shared" si="26"/>
        <v>0.47499999999999998</v>
      </c>
      <c r="F64" s="1" t="str">
        <f t="shared" si="27"/>
        <v>[0.685,0.475],</v>
      </c>
    </row>
    <row r="65" spans="1:6">
      <c r="B65" s="1">
        <v>515</v>
      </c>
      <c r="C65" s="1">
        <v>475</v>
      </c>
      <c r="D65" s="1">
        <f t="shared" si="25"/>
        <v>0.51500000000000001</v>
      </c>
      <c r="E65" s="1">
        <f t="shared" si="26"/>
        <v>0.47499999999999998</v>
      </c>
      <c r="F65" s="1" t="str">
        <f t="shared" si="27"/>
        <v>[0.515,0.475],</v>
      </c>
    </row>
    <row r="66" spans="1:6">
      <c r="A66" s="1" t="s">
        <v>7</v>
      </c>
      <c r="B66" s="1">
        <v>135</v>
      </c>
      <c r="C66" s="1">
        <v>530</v>
      </c>
      <c r="D66" s="1">
        <f t="shared" ref="D66:D71" si="28">B66/1000</f>
        <v>0.13500000000000001</v>
      </c>
      <c r="E66" s="1">
        <f t="shared" ref="E66:E71" si="29">C66/1000</f>
        <v>0.53</v>
      </c>
      <c r="F66" s="1" t="str">
        <f t="shared" ref="F66:F71" si="30">"["&amp;D66&amp;","&amp;E66&amp;"],"</f>
        <v>[0.135,0.53],</v>
      </c>
    </row>
    <row r="67" spans="1:6">
      <c r="B67" s="1">
        <v>225</v>
      </c>
      <c r="C67" s="1">
        <v>530</v>
      </c>
      <c r="D67" s="1">
        <f t="shared" si="28"/>
        <v>0.22500000000000001</v>
      </c>
      <c r="E67" s="1">
        <f t="shared" si="29"/>
        <v>0.53</v>
      </c>
      <c r="F67" s="1" t="str">
        <f t="shared" si="30"/>
        <v>[0.225,0.53],</v>
      </c>
    </row>
    <row r="68" spans="1:6">
      <c r="B68" s="1">
        <v>355</v>
      </c>
      <c r="C68" s="1">
        <v>415</v>
      </c>
      <c r="D68" s="1">
        <f t="shared" si="28"/>
        <v>0.35499999999999998</v>
      </c>
      <c r="E68" s="1">
        <f t="shared" si="29"/>
        <v>0.41499999999999998</v>
      </c>
      <c r="F68" s="1" t="str">
        <f t="shared" si="30"/>
        <v>[0.355,0.415],</v>
      </c>
    </row>
    <row r="69" spans="1:6">
      <c r="B69" s="1">
        <v>365</v>
      </c>
      <c r="C69" s="1">
        <v>415</v>
      </c>
      <c r="D69" s="1">
        <f t="shared" si="28"/>
        <v>0.36499999999999999</v>
      </c>
      <c r="E69" s="1">
        <f t="shared" si="29"/>
        <v>0.41499999999999998</v>
      </c>
      <c r="F69" s="1" t="str">
        <f t="shared" si="30"/>
        <v>[0.365,0.415],</v>
      </c>
    </row>
    <row r="70" spans="1:6">
      <c r="B70" s="1">
        <v>365</v>
      </c>
      <c r="C70" s="1">
        <v>455</v>
      </c>
      <c r="D70" s="1">
        <f t="shared" si="28"/>
        <v>0.36499999999999999</v>
      </c>
      <c r="E70" s="1">
        <f t="shared" si="29"/>
        <v>0.45500000000000002</v>
      </c>
      <c r="F70" s="1" t="str">
        <f t="shared" si="30"/>
        <v>[0.365,0.455],</v>
      </c>
    </row>
    <row r="71" spans="1:6">
      <c r="B71" s="1">
        <v>515</v>
      </c>
      <c r="C71" s="1">
        <v>455</v>
      </c>
      <c r="D71" s="1">
        <f t="shared" si="28"/>
        <v>0.51500000000000001</v>
      </c>
      <c r="E71" s="1">
        <f t="shared" si="29"/>
        <v>0.45500000000000002</v>
      </c>
      <c r="F71" s="1" t="str">
        <f t="shared" si="30"/>
        <v>[0.515,0.455],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tabSelected="1" workbookViewId="0">
      <selection activeCell="H24" sqref="H24"/>
    </sheetView>
  </sheetViews>
  <sheetFormatPr defaultRowHeight="15"/>
  <cols>
    <col min="1" max="1" width="17.5703125" bestFit="1" customWidth="1"/>
    <col min="2" max="2" width="17.5703125" customWidth="1"/>
    <col min="9" max="9" width="12.7109375" bestFit="1" customWidth="1"/>
  </cols>
  <sheetData>
    <row r="1" spans="1:18"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R1" t="s">
        <v>45</v>
      </c>
    </row>
    <row r="2" spans="1:18">
      <c r="A2" t="s">
        <v>28</v>
      </c>
      <c r="B2" t="s">
        <v>9</v>
      </c>
      <c r="C2">
        <v>505</v>
      </c>
      <c r="D2">
        <v>630</v>
      </c>
      <c r="E2">
        <f>C2/1000</f>
        <v>0.505</v>
      </c>
      <c r="F2">
        <f>D2/1000</f>
        <v>0.63</v>
      </c>
      <c r="G2">
        <v>1</v>
      </c>
      <c r="H2" t="str">
        <f>IF(P2=0,B2,"")</f>
        <v>Google Authorship</v>
      </c>
      <c r="I2">
        <v>1</v>
      </c>
      <c r="J2">
        <f>IF(I2=I1,J1+1,1)</f>
        <v>1</v>
      </c>
      <c r="K2">
        <f>E2</f>
        <v>0.505</v>
      </c>
      <c r="L2">
        <f>F2</f>
        <v>0.63</v>
      </c>
      <c r="M2">
        <v>-1.4999999999999999E-2</v>
      </c>
      <c r="N2">
        <v>0</v>
      </c>
      <c r="O2">
        <v>0</v>
      </c>
      <c r="P2">
        <v>0</v>
      </c>
      <c r="R2" t="str">
        <f>"("&amp;G2&amp;",'"&amp;H2&amp;"',"&amp;I2&amp;","&amp;J2&amp;","&amp;K2&amp;","&amp;L2&amp;","&amp;M2&amp;","&amp;N2&amp;","&amp;O2&amp;","&amp;P2&amp;"),"</f>
        <v>(1,'Google Authorship',1,1,0.505,0.63,-0.015,0,0,0),</v>
      </c>
    </row>
    <row r="3" spans="1:18">
      <c r="B3" t="s">
        <v>10</v>
      </c>
      <c r="C3">
        <v>513</v>
      </c>
      <c r="D3">
        <v>614</v>
      </c>
      <c r="E3">
        <f t="shared" ref="E3:E19" si="0">C3/1000</f>
        <v>0.51300000000000001</v>
      </c>
      <c r="F3">
        <f t="shared" ref="F3:F19" si="1">D3/1000</f>
        <v>0.61399999999999999</v>
      </c>
      <c r="G3">
        <v>2</v>
      </c>
      <c r="H3" t="str">
        <f t="shared" ref="H3:H56" si="2">IF(P3=0,B3,"")</f>
        <v>Imagery</v>
      </c>
      <c r="I3">
        <v>1</v>
      </c>
      <c r="J3">
        <f t="shared" ref="J3:J46" si="3">IF(I3=I2,J2+1,1)</f>
        <v>2</v>
      </c>
      <c r="K3">
        <f t="shared" ref="K3:K19" si="4">E3</f>
        <v>0.51300000000000001</v>
      </c>
      <c r="L3">
        <f t="shared" ref="L3:L19" si="5">F3</f>
        <v>0.61399999999999999</v>
      </c>
      <c r="M3">
        <v>1.4999999999999999E-2</v>
      </c>
      <c r="N3">
        <v>0</v>
      </c>
      <c r="O3">
        <v>0</v>
      </c>
      <c r="P3">
        <v>0</v>
      </c>
      <c r="R3" t="str">
        <f t="shared" ref="R3:R46" si="6">"("&amp;G3&amp;",'"&amp;H3&amp;"',"&amp;I3&amp;","&amp;J3&amp;","&amp;K3&amp;","&amp;L3&amp;","&amp;M3&amp;","&amp;N3&amp;","&amp;O3&amp;","&amp;P3&amp;"),"</f>
        <v>(2,'Imagery',1,2,0.513,0.614,0.015,0,0,0),</v>
      </c>
    </row>
    <row r="4" spans="1:18">
      <c r="B4" t="s">
        <v>11</v>
      </c>
      <c r="C4">
        <v>521</v>
      </c>
      <c r="D4">
        <v>598</v>
      </c>
      <c r="E4">
        <f t="shared" si="0"/>
        <v>0.52100000000000002</v>
      </c>
      <c r="F4">
        <f t="shared" si="1"/>
        <v>0.59799999999999998</v>
      </c>
      <c r="G4">
        <v>3</v>
      </c>
      <c r="H4" t="str">
        <f t="shared" si="2"/>
        <v>Shareable Content</v>
      </c>
      <c r="I4">
        <v>1</v>
      </c>
      <c r="J4">
        <f t="shared" si="3"/>
        <v>3</v>
      </c>
      <c r="K4">
        <f t="shared" si="4"/>
        <v>0.52100000000000002</v>
      </c>
      <c r="L4">
        <f t="shared" si="5"/>
        <v>0.59799999999999998</v>
      </c>
      <c r="M4">
        <v>-1.4999999999999999E-2</v>
      </c>
      <c r="N4">
        <v>0</v>
      </c>
      <c r="O4">
        <v>0</v>
      </c>
      <c r="P4">
        <v>0</v>
      </c>
      <c r="R4" t="str">
        <f t="shared" si="6"/>
        <v>(3,'Shareable Content',1,3,0.521,0.598,-0.015,0,0,0),</v>
      </c>
    </row>
    <row r="5" spans="1:18">
      <c r="B5" t="s">
        <v>12</v>
      </c>
      <c r="C5">
        <v>529</v>
      </c>
      <c r="D5">
        <v>582</v>
      </c>
      <c r="E5">
        <f t="shared" si="0"/>
        <v>0.52900000000000003</v>
      </c>
      <c r="F5">
        <f t="shared" si="1"/>
        <v>0.58199999999999996</v>
      </c>
      <c r="G5">
        <v>4</v>
      </c>
      <c r="H5" t="str">
        <f t="shared" si="2"/>
        <v>Thought Leadership</v>
      </c>
      <c r="I5">
        <v>1</v>
      </c>
      <c r="J5">
        <f t="shared" si="3"/>
        <v>4</v>
      </c>
      <c r="K5">
        <f t="shared" si="4"/>
        <v>0.52900000000000003</v>
      </c>
      <c r="L5">
        <f t="shared" si="5"/>
        <v>0.58199999999999996</v>
      </c>
      <c r="M5">
        <v>1.4999999999999999E-2</v>
      </c>
      <c r="N5">
        <v>0</v>
      </c>
      <c r="O5">
        <v>0</v>
      </c>
      <c r="P5">
        <v>0</v>
      </c>
      <c r="R5" t="str">
        <f t="shared" si="6"/>
        <v>(4,'Thought Leadership',1,4,0.529,0.582,0.015,0,0,0),</v>
      </c>
    </row>
    <row r="6" spans="1:18">
      <c r="B6" t="s">
        <v>13</v>
      </c>
      <c r="C6">
        <v>537</v>
      </c>
      <c r="D6">
        <v>566</v>
      </c>
      <c r="E6">
        <f t="shared" si="0"/>
        <v>0.53700000000000003</v>
      </c>
      <c r="F6">
        <f t="shared" si="1"/>
        <v>0.56599999999999995</v>
      </c>
      <c r="G6">
        <v>5</v>
      </c>
      <c r="H6" t="str">
        <f t="shared" si="2"/>
        <v>Blogging</v>
      </c>
      <c r="I6">
        <v>1</v>
      </c>
      <c r="J6">
        <f t="shared" si="3"/>
        <v>5</v>
      </c>
      <c r="K6">
        <f t="shared" si="4"/>
        <v>0.53700000000000003</v>
      </c>
      <c r="L6">
        <f t="shared" si="5"/>
        <v>0.56599999999999995</v>
      </c>
      <c r="M6">
        <v>-1.4999999999999999E-2</v>
      </c>
      <c r="N6">
        <v>0</v>
      </c>
      <c r="O6">
        <v>0</v>
      </c>
      <c r="P6">
        <v>0</v>
      </c>
      <c r="R6" t="str">
        <f t="shared" si="6"/>
        <v>(5,'Blogging',1,5,0.537,0.566,-0.015,0,0,0),</v>
      </c>
    </row>
    <row r="7" spans="1:18">
      <c r="B7" t="s">
        <v>14</v>
      </c>
      <c r="C7">
        <v>545</v>
      </c>
      <c r="D7">
        <v>550</v>
      </c>
      <c r="E7">
        <f t="shared" si="0"/>
        <v>0.54500000000000004</v>
      </c>
      <c r="F7">
        <f t="shared" si="1"/>
        <v>0.55000000000000004</v>
      </c>
      <c r="G7">
        <v>6</v>
      </c>
      <c r="H7" t="str">
        <f t="shared" si="2"/>
        <v>Video Marketing</v>
      </c>
      <c r="I7">
        <v>1</v>
      </c>
      <c r="J7">
        <f t="shared" si="3"/>
        <v>6</v>
      </c>
      <c r="K7">
        <f t="shared" si="4"/>
        <v>0.54500000000000004</v>
      </c>
      <c r="L7">
        <f t="shared" si="5"/>
        <v>0.55000000000000004</v>
      </c>
      <c r="M7">
        <v>1.4999999999999999E-2</v>
      </c>
      <c r="N7">
        <v>0</v>
      </c>
      <c r="O7">
        <v>0</v>
      </c>
      <c r="P7">
        <v>0</v>
      </c>
      <c r="R7" t="str">
        <f t="shared" si="6"/>
        <v>(6,'Video Marketing',1,6,0.545,0.55,0.015,0,0,0),</v>
      </c>
    </row>
    <row r="8" spans="1:18">
      <c r="B8" t="s">
        <v>15</v>
      </c>
      <c r="C8">
        <v>553</v>
      </c>
      <c r="D8">
        <v>534</v>
      </c>
      <c r="E8">
        <f t="shared" si="0"/>
        <v>0.55300000000000005</v>
      </c>
      <c r="F8">
        <f t="shared" si="1"/>
        <v>0.53400000000000003</v>
      </c>
      <c r="G8">
        <v>7</v>
      </c>
      <c r="H8" t="str">
        <f t="shared" si="2"/>
        <v>Infographics</v>
      </c>
      <c r="I8">
        <v>1</v>
      </c>
      <c r="J8">
        <f t="shared" si="3"/>
        <v>7</v>
      </c>
      <c r="K8">
        <f t="shared" si="4"/>
        <v>0.55300000000000005</v>
      </c>
      <c r="L8">
        <f t="shared" si="5"/>
        <v>0.53400000000000003</v>
      </c>
      <c r="M8">
        <v>-1.4999999999999999E-2</v>
      </c>
      <c r="N8">
        <v>0</v>
      </c>
      <c r="O8">
        <v>0</v>
      </c>
      <c r="P8">
        <v>0</v>
      </c>
      <c r="R8" t="str">
        <f t="shared" si="6"/>
        <v>(7,'Infographics',1,7,0.553,0.534,-0.015,0,0,0),</v>
      </c>
    </row>
    <row r="9" spans="1:18">
      <c r="B9" t="s">
        <v>16</v>
      </c>
      <c r="C9">
        <v>561</v>
      </c>
      <c r="D9">
        <v>518</v>
      </c>
      <c r="E9">
        <f t="shared" si="0"/>
        <v>0.56100000000000005</v>
      </c>
      <c r="F9">
        <f t="shared" si="1"/>
        <v>0.51800000000000002</v>
      </c>
      <c r="G9">
        <v>8</v>
      </c>
      <c r="H9" t="str">
        <f t="shared" si="2"/>
        <v>Fresh Content</v>
      </c>
      <c r="I9">
        <v>1</v>
      </c>
      <c r="J9">
        <f t="shared" si="3"/>
        <v>8</v>
      </c>
      <c r="K9">
        <f t="shared" si="4"/>
        <v>0.56100000000000005</v>
      </c>
      <c r="L9">
        <f t="shared" si="5"/>
        <v>0.51800000000000002</v>
      </c>
      <c r="M9">
        <v>1.4999999999999999E-2</v>
      </c>
      <c r="N9">
        <v>0</v>
      </c>
      <c r="O9">
        <v>0</v>
      </c>
      <c r="P9">
        <v>0</v>
      </c>
      <c r="R9" t="str">
        <f t="shared" si="6"/>
        <v>(8,'Fresh Content',1,8,0.561,0.518,0.015,0,0,0),</v>
      </c>
    </row>
    <row r="10" spans="1:18">
      <c r="B10" t="s">
        <v>17</v>
      </c>
      <c r="C10">
        <v>569</v>
      </c>
      <c r="D10">
        <v>502</v>
      </c>
      <c r="E10">
        <f t="shared" si="0"/>
        <v>0.56899999999999995</v>
      </c>
      <c r="F10">
        <f t="shared" si="1"/>
        <v>0.502</v>
      </c>
      <c r="G10">
        <v>9</v>
      </c>
      <c r="H10" t="str">
        <f t="shared" si="2"/>
        <v>Unique Content</v>
      </c>
      <c r="I10">
        <v>1</v>
      </c>
      <c r="J10">
        <f t="shared" si="3"/>
        <v>9</v>
      </c>
      <c r="K10">
        <f t="shared" si="4"/>
        <v>0.56899999999999995</v>
      </c>
      <c r="L10">
        <f t="shared" si="5"/>
        <v>0.502</v>
      </c>
      <c r="M10">
        <v>-1.4999999999999999E-2</v>
      </c>
      <c r="N10">
        <v>0</v>
      </c>
      <c r="O10">
        <v>0</v>
      </c>
      <c r="P10">
        <v>0</v>
      </c>
      <c r="R10" t="str">
        <f t="shared" si="6"/>
        <v>(9,'Unique Content',1,9,0.569,0.502,-0.015,0,0,0),</v>
      </c>
    </row>
    <row r="11" spans="1:18">
      <c r="B11" t="s">
        <v>18</v>
      </c>
      <c r="C11">
        <v>580</v>
      </c>
      <c r="D11">
        <v>440</v>
      </c>
      <c r="E11">
        <f t="shared" si="0"/>
        <v>0.57999999999999996</v>
      </c>
      <c r="F11">
        <f t="shared" si="1"/>
        <v>0.44</v>
      </c>
      <c r="G11">
        <v>10</v>
      </c>
      <c r="H11" t="str">
        <f t="shared" si="2"/>
        <v>Keyword Research</v>
      </c>
      <c r="I11">
        <v>1</v>
      </c>
      <c r="J11">
        <f t="shared" si="3"/>
        <v>10</v>
      </c>
      <c r="K11">
        <f t="shared" si="4"/>
        <v>0.57999999999999996</v>
      </c>
      <c r="L11">
        <f t="shared" si="5"/>
        <v>0.44</v>
      </c>
      <c r="M11">
        <v>0.01</v>
      </c>
      <c r="N11">
        <v>0</v>
      </c>
      <c r="O11">
        <f t="shared" ref="O11:O12" si="7">G11</f>
        <v>10</v>
      </c>
      <c r="P11">
        <v>0</v>
      </c>
      <c r="R11" t="str">
        <f t="shared" si="6"/>
        <v>(10,'Keyword Research',1,10,0.58,0.44,0.01,0,10,0),</v>
      </c>
    </row>
    <row r="12" spans="1:18">
      <c r="B12" t="s">
        <v>19</v>
      </c>
      <c r="C12">
        <v>440</v>
      </c>
      <c r="D12">
        <v>335</v>
      </c>
      <c r="E12">
        <f t="shared" si="0"/>
        <v>0.44</v>
      </c>
      <c r="F12">
        <f t="shared" si="1"/>
        <v>0.33500000000000002</v>
      </c>
      <c r="G12">
        <v>11</v>
      </c>
      <c r="H12" t="str">
        <f t="shared" si="2"/>
        <v>Organic Traffic</v>
      </c>
      <c r="I12">
        <v>1</v>
      </c>
      <c r="J12">
        <f t="shared" si="3"/>
        <v>11</v>
      </c>
      <c r="K12">
        <f t="shared" si="4"/>
        <v>0.44</v>
      </c>
      <c r="L12">
        <f t="shared" si="5"/>
        <v>0.33500000000000002</v>
      </c>
      <c r="M12">
        <v>-0.01</v>
      </c>
      <c r="N12">
        <v>5.0000000000000001E-3</v>
      </c>
      <c r="O12">
        <f t="shared" si="7"/>
        <v>11</v>
      </c>
      <c r="P12">
        <v>0</v>
      </c>
      <c r="R12" t="str">
        <f t="shared" si="6"/>
        <v>(11,'Organic Traffic',1,11,0.44,0.335,-0.01,0.005,11,0),</v>
      </c>
    </row>
    <row r="13" spans="1:18">
      <c r="B13" t="s">
        <v>20</v>
      </c>
      <c r="C13">
        <v>425</v>
      </c>
      <c r="D13">
        <v>310</v>
      </c>
      <c r="E13">
        <f t="shared" si="0"/>
        <v>0.42499999999999999</v>
      </c>
      <c r="F13">
        <f t="shared" si="1"/>
        <v>0.31</v>
      </c>
      <c r="G13">
        <v>12</v>
      </c>
      <c r="H13" t="str">
        <f t="shared" si="2"/>
        <v>Outreach</v>
      </c>
      <c r="I13">
        <v>1</v>
      </c>
      <c r="J13">
        <f t="shared" si="3"/>
        <v>12</v>
      </c>
      <c r="K13">
        <f t="shared" si="4"/>
        <v>0.42499999999999999</v>
      </c>
      <c r="L13">
        <f t="shared" si="5"/>
        <v>0.31</v>
      </c>
      <c r="M13">
        <v>-1.4999999999999999E-2</v>
      </c>
      <c r="N13">
        <v>0</v>
      </c>
      <c r="O13">
        <v>0</v>
      </c>
      <c r="P13">
        <v>0</v>
      </c>
      <c r="R13" t="str">
        <f t="shared" si="6"/>
        <v>(12,'Outreach',1,12,0.425,0.31,-0.015,0,0,0),</v>
      </c>
    </row>
    <row r="14" spans="1:18">
      <c r="B14" t="s">
        <v>21</v>
      </c>
      <c r="C14">
        <v>405</v>
      </c>
      <c r="D14">
        <v>290</v>
      </c>
      <c r="E14">
        <f t="shared" si="0"/>
        <v>0.40500000000000003</v>
      </c>
      <c r="F14">
        <f t="shared" si="1"/>
        <v>0.28999999999999998</v>
      </c>
      <c r="G14">
        <v>13</v>
      </c>
      <c r="H14" t="str">
        <f t="shared" si="2"/>
        <v>Online PR</v>
      </c>
      <c r="I14">
        <v>1</v>
      </c>
      <c r="J14">
        <f t="shared" si="3"/>
        <v>13</v>
      </c>
      <c r="K14">
        <f t="shared" si="4"/>
        <v>0.40500000000000003</v>
      </c>
      <c r="L14">
        <f t="shared" si="5"/>
        <v>0.28999999999999998</v>
      </c>
      <c r="M14">
        <v>-1.4999999999999999E-2</v>
      </c>
      <c r="N14">
        <v>0</v>
      </c>
      <c r="O14">
        <v>0</v>
      </c>
      <c r="P14">
        <v>0</v>
      </c>
      <c r="R14" t="str">
        <f t="shared" si="6"/>
        <v>(13,'Online PR',1,13,0.405,0.29,-0.015,0,0,0),</v>
      </c>
    </row>
    <row r="15" spans="1:18">
      <c r="B15" t="s">
        <v>22</v>
      </c>
      <c r="C15">
        <v>385</v>
      </c>
      <c r="D15">
        <v>270</v>
      </c>
      <c r="E15">
        <f t="shared" si="0"/>
        <v>0.38500000000000001</v>
      </c>
      <c r="F15">
        <f t="shared" si="1"/>
        <v>0.27</v>
      </c>
      <c r="G15">
        <v>14</v>
      </c>
      <c r="H15" t="str">
        <f t="shared" si="2"/>
        <v>Domain Trust</v>
      </c>
      <c r="I15">
        <v>1</v>
      </c>
      <c r="J15">
        <f t="shared" si="3"/>
        <v>14</v>
      </c>
      <c r="K15">
        <f t="shared" si="4"/>
        <v>0.38500000000000001</v>
      </c>
      <c r="L15">
        <f t="shared" si="5"/>
        <v>0.27</v>
      </c>
      <c r="M15">
        <v>-1.4999999999999999E-2</v>
      </c>
      <c r="N15">
        <v>0</v>
      </c>
      <c r="O15">
        <v>0</v>
      </c>
      <c r="P15">
        <v>0</v>
      </c>
      <c r="R15" t="str">
        <f t="shared" si="6"/>
        <v>(14,'Domain Trust',1,14,0.385,0.27,-0.015,0,0,0),</v>
      </c>
    </row>
    <row r="16" spans="1:18">
      <c r="B16" t="s">
        <v>23</v>
      </c>
      <c r="C16">
        <v>365</v>
      </c>
      <c r="D16">
        <v>250</v>
      </c>
      <c r="E16">
        <f t="shared" si="0"/>
        <v>0.36499999999999999</v>
      </c>
      <c r="F16">
        <f t="shared" si="1"/>
        <v>0.25</v>
      </c>
      <c r="G16">
        <v>15</v>
      </c>
      <c r="H16" t="str">
        <f t="shared" si="2"/>
        <v>Recency</v>
      </c>
      <c r="I16">
        <v>1</v>
      </c>
      <c r="J16">
        <f t="shared" si="3"/>
        <v>15</v>
      </c>
      <c r="K16">
        <f t="shared" si="4"/>
        <v>0.36499999999999999</v>
      </c>
      <c r="L16">
        <f t="shared" si="5"/>
        <v>0.25</v>
      </c>
      <c r="M16">
        <v>-1.4999999999999999E-2</v>
      </c>
      <c r="N16">
        <v>0</v>
      </c>
      <c r="O16">
        <v>0</v>
      </c>
      <c r="P16">
        <v>0</v>
      </c>
      <c r="R16" t="str">
        <f t="shared" si="6"/>
        <v>(15,'Recency',1,15,0.365,0.25,-0.015,0,0,0),</v>
      </c>
    </row>
    <row r="17" spans="1:18">
      <c r="B17" t="s">
        <v>24</v>
      </c>
      <c r="C17">
        <v>310</v>
      </c>
      <c r="D17">
        <v>235</v>
      </c>
      <c r="E17">
        <f t="shared" si="0"/>
        <v>0.31</v>
      </c>
      <c r="F17">
        <f t="shared" si="1"/>
        <v>0.23499999999999999</v>
      </c>
      <c r="G17">
        <v>16</v>
      </c>
      <c r="H17" t="str">
        <f t="shared" si="2"/>
        <v>Analysis</v>
      </c>
      <c r="I17">
        <v>1</v>
      </c>
      <c r="J17">
        <f t="shared" si="3"/>
        <v>16</v>
      </c>
      <c r="K17">
        <f t="shared" si="4"/>
        <v>0.31</v>
      </c>
      <c r="L17">
        <f t="shared" si="5"/>
        <v>0.23499999999999999</v>
      </c>
      <c r="M17">
        <v>0</v>
      </c>
      <c r="N17">
        <v>-0.01</v>
      </c>
      <c r="O17">
        <v>0</v>
      </c>
      <c r="P17">
        <v>0</v>
      </c>
      <c r="R17" t="str">
        <f t="shared" si="6"/>
        <v>(16,'Analysis',1,16,0.31,0.235,0,-0.01,0,0),</v>
      </c>
    </row>
    <row r="18" spans="1:18">
      <c r="B18" t="s">
        <v>25</v>
      </c>
      <c r="C18">
        <v>260</v>
      </c>
      <c r="D18">
        <v>235</v>
      </c>
      <c r="E18">
        <f t="shared" si="0"/>
        <v>0.26</v>
      </c>
      <c r="F18">
        <f t="shared" si="1"/>
        <v>0.23499999999999999</v>
      </c>
      <c r="G18">
        <v>17</v>
      </c>
      <c r="H18" t="str">
        <f t="shared" si="2"/>
        <v>Topicality</v>
      </c>
      <c r="I18">
        <v>1</v>
      </c>
      <c r="J18">
        <f t="shared" si="3"/>
        <v>17</v>
      </c>
      <c r="K18">
        <f t="shared" si="4"/>
        <v>0.26</v>
      </c>
      <c r="L18">
        <f t="shared" si="5"/>
        <v>0.23499999999999999</v>
      </c>
      <c r="M18">
        <v>0</v>
      </c>
      <c r="N18">
        <v>-0.01</v>
      </c>
      <c r="O18">
        <v>0</v>
      </c>
      <c r="P18">
        <v>0</v>
      </c>
      <c r="R18" t="str">
        <f t="shared" si="6"/>
        <v>(17,'Topicality',1,17,0.26,0.235,0,-0.01,0,0),</v>
      </c>
    </row>
    <row r="19" spans="1:18">
      <c r="B19" t="s">
        <v>26</v>
      </c>
      <c r="C19">
        <v>210</v>
      </c>
      <c r="D19">
        <v>235</v>
      </c>
      <c r="E19">
        <f t="shared" si="0"/>
        <v>0.21</v>
      </c>
      <c r="F19">
        <f t="shared" si="1"/>
        <v>0.23499999999999999</v>
      </c>
      <c r="G19">
        <v>18</v>
      </c>
      <c r="H19" t="str">
        <f t="shared" si="2"/>
        <v>Backlink Analysis</v>
      </c>
      <c r="I19">
        <v>1</v>
      </c>
      <c r="J19">
        <f t="shared" si="3"/>
        <v>18</v>
      </c>
      <c r="K19">
        <f t="shared" si="4"/>
        <v>0.21</v>
      </c>
      <c r="L19">
        <f t="shared" si="5"/>
        <v>0.23499999999999999</v>
      </c>
      <c r="M19">
        <v>0</v>
      </c>
      <c r="N19">
        <v>-0.01</v>
      </c>
      <c r="O19">
        <v>0</v>
      </c>
      <c r="P19">
        <v>0</v>
      </c>
      <c r="R19" t="str">
        <f t="shared" si="6"/>
        <v>(18,'Backlink Analysis',1,18,0.21,0.235,0,-0.01,0,0),</v>
      </c>
    </row>
    <row r="20" spans="1:18">
      <c r="A20" t="s">
        <v>27</v>
      </c>
      <c r="B20" t="s">
        <v>29</v>
      </c>
      <c r="C20">
        <v>655</v>
      </c>
      <c r="D20">
        <v>560</v>
      </c>
      <c r="E20">
        <f t="shared" ref="E20:E28" si="8">C20/1000</f>
        <v>0.65500000000000003</v>
      </c>
      <c r="F20">
        <f t="shared" ref="F20:F29" si="9">D20/1000</f>
        <v>0.56000000000000005</v>
      </c>
      <c r="G20">
        <v>19</v>
      </c>
      <c r="H20" t="str">
        <f t="shared" si="2"/>
        <v>Hosting</v>
      </c>
      <c r="I20">
        <v>2</v>
      </c>
      <c r="J20">
        <f t="shared" si="3"/>
        <v>1</v>
      </c>
      <c r="K20">
        <f t="shared" ref="K20:K23" si="10">E20</f>
        <v>0.65500000000000003</v>
      </c>
      <c r="L20">
        <f t="shared" ref="L20:L23" si="11">F20</f>
        <v>0.56000000000000005</v>
      </c>
      <c r="M20">
        <v>1.4999999999999999E-2</v>
      </c>
      <c r="N20">
        <v>0</v>
      </c>
      <c r="O20">
        <v>0</v>
      </c>
      <c r="P20">
        <v>0</v>
      </c>
      <c r="R20" t="str">
        <f t="shared" si="6"/>
        <v>(19,'Hosting',2,1,0.655,0.56,0.015,0,0,0),</v>
      </c>
    </row>
    <row r="21" spans="1:18">
      <c r="B21" t="s">
        <v>30</v>
      </c>
      <c r="C21">
        <v>655</v>
      </c>
      <c r="D21">
        <v>540</v>
      </c>
      <c r="E21">
        <f t="shared" si="8"/>
        <v>0.65500000000000003</v>
      </c>
      <c r="F21">
        <f t="shared" si="9"/>
        <v>0.54</v>
      </c>
      <c r="G21">
        <v>20</v>
      </c>
      <c r="H21" t="str">
        <f t="shared" si="2"/>
        <v>NAP</v>
      </c>
      <c r="I21">
        <v>2</v>
      </c>
      <c r="J21">
        <f t="shared" si="3"/>
        <v>2</v>
      </c>
      <c r="K21">
        <f t="shared" si="10"/>
        <v>0.65500000000000003</v>
      </c>
      <c r="L21">
        <f t="shared" si="11"/>
        <v>0.54</v>
      </c>
      <c r="M21">
        <v>1.4999999999999999E-2</v>
      </c>
      <c r="N21">
        <v>0</v>
      </c>
      <c r="O21">
        <v>0</v>
      </c>
      <c r="P21">
        <v>0</v>
      </c>
      <c r="R21" t="str">
        <f t="shared" si="6"/>
        <v>(20,'NAP',2,2,0.655,0.54,0.015,0,0,0),</v>
      </c>
    </row>
    <row r="22" spans="1:18">
      <c r="B22" t="s">
        <v>31</v>
      </c>
      <c r="C22">
        <v>655</v>
      </c>
      <c r="D22">
        <v>520</v>
      </c>
      <c r="E22">
        <f t="shared" si="8"/>
        <v>0.65500000000000003</v>
      </c>
      <c r="F22">
        <f t="shared" si="9"/>
        <v>0.52</v>
      </c>
      <c r="G22">
        <v>21</v>
      </c>
      <c r="H22" t="str">
        <f t="shared" si="2"/>
        <v>Website Content</v>
      </c>
      <c r="I22">
        <v>2</v>
      </c>
      <c r="J22">
        <f t="shared" si="3"/>
        <v>3</v>
      </c>
      <c r="K22">
        <f t="shared" si="10"/>
        <v>0.65500000000000003</v>
      </c>
      <c r="L22">
        <f t="shared" si="11"/>
        <v>0.52</v>
      </c>
      <c r="M22">
        <v>1.4999999999999999E-2</v>
      </c>
      <c r="N22">
        <v>0</v>
      </c>
      <c r="O22">
        <v>0</v>
      </c>
      <c r="P22">
        <v>0</v>
      </c>
      <c r="R22" t="str">
        <f t="shared" si="6"/>
        <v>(21,'Website Content',2,3,0.655,0.52,0.015,0,0,0),</v>
      </c>
    </row>
    <row r="23" spans="1:18">
      <c r="B23" t="s">
        <v>32</v>
      </c>
      <c r="C23">
        <v>655</v>
      </c>
      <c r="D23">
        <v>500</v>
      </c>
      <c r="E23">
        <f t="shared" si="8"/>
        <v>0.65500000000000003</v>
      </c>
      <c r="F23">
        <f t="shared" si="9"/>
        <v>0.5</v>
      </c>
      <c r="G23">
        <v>22</v>
      </c>
      <c r="H23" t="str">
        <f t="shared" si="2"/>
        <v>Citations</v>
      </c>
      <c r="I23">
        <v>2</v>
      </c>
      <c r="J23">
        <f t="shared" si="3"/>
        <v>4</v>
      </c>
      <c r="K23">
        <f t="shared" si="10"/>
        <v>0.65500000000000003</v>
      </c>
      <c r="L23">
        <f t="shared" si="11"/>
        <v>0.5</v>
      </c>
      <c r="M23">
        <v>1.4999999999999999E-2</v>
      </c>
      <c r="N23">
        <v>0</v>
      </c>
      <c r="O23">
        <v>0</v>
      </c>
      <c r="P23">
        <v>0</v>
      </c>
      <c r="R23" t="str">
        <f t="shared" si="6"/>
        <v>(22,'Citations',2,4,0.655,0.5,0.015,0,0,0),</v>
      </c>
    </row>
    <row r="24" spans="1:18">
      <c r="B24" t="s">
        <v>33</v>
      </c>
      <c r="C24">
        <v>635</v>
      </c>
      <c r="D24">
        <v>485</v>
      </c>
      <c r="E24">
        <f t="shared" si="8"/>
        <v>0.63500000000000001</v>
      </c>
      <c r="F24">
        <f t="shared" si="9"/>
        <v>0.48499999999999999</v>
      </c>
      <c r="G24">
        <v>23</v>
      </c>
      <c r="H24" t="str">
        <f t="shared" si="2"/>
        <v>Google +</v>
      </c>
      <c r="I24">
        <v>2</v>
      </c>
      <c r="J24">
        <f t="shared" si="3"/>
        <v>5</v>
      </c>
      <c r="K24">
        <f t="shared" ref="K24:K46" si="12">E24</f>
        <v>0.63500000000000001</v>
      </c>
      <c r="L24">
        <f t="shared" ref="L24:L46" si="13">F24</f>
        <v>0.48499999999999999</v>
      </c>
      <c r="M24">
        <v>-0.01</v>
      </c>
      <c r="N24">
        <v>5.0000000000000001E-3</v>
      </c>
      <c r="O24">
        <f>G24</f>
        <v>23</v>
      </c>
      <c r="P24">
        <v>0</v>
      </c>
      <c r="R24" t="str">
        <f t="shared" si="6"/>
        <v>(23,'Google +',2,5,0.635,0.485,-0.01,0.005,23,0),</v>
      </c>
    </row>
    <row r="25" spans="1:18">
      <c r="B25" t="s">
        <v>44</v>
      </c>
      <c r="C25">
        <v>345</v>
      </c>
      <c r="D25">
        <v>415</v>
      </c>
      <c r="E25">
        <f t="shared" si="8"/>
        <v>0.34499999999999997</v>
      </c>
      <c r="F25">
        <f t="shared" si="9"/>
        <v>0.41499999999999998</v>
      </c>
      <c r="G25">
        <v>24</v>
      </c>
      <c r="H25" t="str">
        <f t="shared" si="2"/>
        <v>SEO Strategy</v>
      </c>
      <c r="I25">
        <v>2</v>
      </c>
      <c r="J25">
        <f t="shared" si="3"/>
        <v>6</v>
      </c>
      <c r="K25">
        <f t="shared" si="12"/>
        <v>0.34499999999999997</v>
      </c>
      <c r="L25">
        <f t="shared" si="13"/>
        <v>0.41499999999999998</v>
      </c>
      <c r="M25">
        <v>1.4999999999999999E-2</v>
      </c>
      <c r="N25">
        <v>-0.01</v>
      </c>
      <c r="O25">
        <f t="shared" ref="O25:O26" si="14">G25</f>
        <v>24</v>
      </c>
      <c r="P25">
        <v>0</v>
      </c>
      <c r="R25" t="str">
        <f t="shared" si="6"/>
        <v>(24,'SEO Strategy',2,6,0.345,0.415,0.015,-0.01,24,0),</v>
      </c>
    </row>
    <row r="26" spans="1:18">
      <c r="B26" t="s">
        <v>46</v>
      </c>
      <c r="C26">
        <v>345</v>
      </c>
      <c r="D26">
        <v>350</v>
      </c>
      <c r="E26">
        <f t="shared" si="8"/>
        <v>0.34499999999999997</v>
      </c>
      <c r="F26">
        <f t="shared" si="9"/>
        <v>0.35</v>
      </c>
      <c r="G26">
        <v>25</v>
      </c>
      <c r="H26" t="str">
        <f t="shared" si="2"/>
        <v>SEO Reporting</v>
      </c>
      <c r="I26">
        <v>2</v>
      </c>
      <c r="J26">
        <f t="shared" si="3"/>
        <v>7</v>
      </c>
      <c r="K26">
        <f t="shared" si="12"/>
        <v>0.34499999999999997</v>
      </c>
      <c r="L26">
        <f t="shared" si="13"/>
        <v>0.35</v>
      </c>
      <c r="M26">
        <v>-0.01</v>
      </c>
      <c r="N26">
        <v>0</v>
      </c>
      <c r="O26">
        <f t="shared" si="14"/>
        <v>25</v>
      </c>
      <c r="P26">
        <v>0</v>
      </c>
      <c r="R26" t="str">
        <f t="shared" si="6"/>
        <v>(25,'SEO Reporting',2,7,0.345,0.35,-0.01,0,25,0),</v>
      </c>
    </row>
    <row r="27" spans="1:18">
      <c r="B27" t="s">
        <v>19</v>
      </c>
      <c r="C27">
        <v>440</v>
      </c>
      <c r="D27">
        <v>325</v>
      </c>
      <c r="E27">
        <f t="shared" si="8"/>
        <v>0.44</v>
      </c>
      <c r="F27">
        <f t="shared" si="9"/>
        <v>0.32500000000000001</v>
      </c>
      <c r="G27">
        <v>26</v>
      </c>
      <c r="H27" t="str">
        <f t="shared" si="2"/>
        <v/>
      </c>
      <c r="I27">
        <v>2</v>
      </c>
      <c r="J27">
        <f t="shared" si="3"/>
        <v>8</v>
      </c>
      <c r="K27">
        <f t="shared" si="12"/>
        <v>0.44</v>
      </c>
      <c r="L27">
        <f t="shared" si="13"/>
        <v>0.32500000000000001</v>
      </c>
      <c r="M27">
        <v>0</v>
      </c>
      <c r="N27">
        <v>0</v>
      </c>
      <c r="O27">
        <v>11</v>
      </c>
      <c r="P27">
        <v>1</v>
      </c>
      <c r="R27" t="str">
        <f t="shared" si="6"/>
        <v>(26,'',2,8,0.44,0.325,0,0,11,1),</v>
      </c>
    </row>
    <row r="28" spans="1:18">
      <c r="A28" t="s">
        <v>47</v>
      </c>
      <c r="B28" t="s">
        <v>48</v>
      </c>
      <c r="C28">
        <v>550</v>
      </c>
      <c r="D28">
        <v>135</v>
      </c>
      <c r="E28">
        <f t="shared" si="8"/>
        <v>0.55000000000000004</v>
      </c>
      <c r="F28">
        <f t="shared" si="9"/>
        <v>0.13500000000000001</v>
      </c>
      <c r="G28">
        <v>27</v>
      </c>
      <c r="H28" t="str">
        <f t="shared" si="2"/>
        <v>Strategy</v>
      </c>
      <c r="I28">
        <v>3</v>
      </c>
      <c r="J28">
        <f t="shared" si="3"/>
        <v>1</v>
      </c>
      <c r="K28">
        <f t="shared" si="12"/>
        <v>0.55000000000000004</v>
      </c>
      <c r="L28">
        <f t="shared" si="13"/>
        <v>0.13500000000000001</v>
      </c>
      <c r="M28">
        <v>-1.4999999999999999E-2</v>
      </c>
      <c r="N28">
        <v>0</v>
      </c>
      <c r="O28">
        <v>0</v>
      </c>
      <c r="P28">
        <v>0</v>
      </c>
      <c r="R28" t="str">
        <f t="shared" si="6"/>
        <v>(27,'Strategy',3,1,0.55,0.135,-0.015,0,0,0),</v>
      </c>
    </row>
    <row r="29" spans="1:18">
      <c r="B29" t="s">
        <v>49</v>
      </c>
      <c r="C29">
        <v>550</v>
      </c>
      <c r="D29">
        <v>152</v>
      </c>
      <c r="E29">
        <f t="shared" ref="E29:E35" si="15">C29/1000</f>
        <v>0.55000000000000004</v>
      </c>
      <c r="F29">
        <f t="shared" ref="F29:F35" si="16">D29/1000</f>
        <v>0.152</v>
      </c>
      <c r="G29">
        <v>28</v>
      </c>
      <c r="H29" t="str">
        <f t="shared" si="2"/>
        <v>Campaign Planning</v>
      </c>
      <c r="I29">
        <v>3</v>
      </c>
      <c r="J29">
        <f t="shared" si="3"/>
        <v>2</v>
      </c>
      <c r="K29">
        <f t="shared" si="12"/>
        <v>0.55000000000000004</v>
      </c>
      <c r="L29">
        <f t="shared" si="13"/>
        <v>0.152</v>
      </c>
      <c r="M29">
        <v>-1.4999999999999999E-2</v>
      </c>
      <c r="N29">
        <v>0</v>
      </c>
      <c r="O29">
        <v>0</v>
      </c>
      <c r="P29">
        <v>0</v>
      </c>
      <c r="R29" t="str">
        <f t="shared" si="6"/>
        <v>(28,'Campaign Planning',3,2,0.55,0.152,-0.015,0,0,0),</v>
      </c>
    </row>
    <row r="30" spans="1:18">
      <c r="B30" t="s">
        <v>50</v>
      </c>
      <c r="C30">
        <v>550</v>
      </c>
      <c r="D30">
        <v>169</v>
      </c>
      <c r="E30">
        <f t="shared" si="15"/>
        <v>0.55000000000000004</v>
      </c>
      <c r="F30">
        <f t="shared" si="16"/>
        <v>0.16900000000000001</v>
      </c>
      <c r="G30">
        <v>29</v>
      </c>
      <c r="H30" t="str">
        <f t="shared" si="2"/>
        <v>Audience</v>
      </c>
      <c r="I30">
        <v>3</v>
      </c>
      <c r="J30">
        <f t="shared" si="3"/>
        <v>3</v>
      </c>
      <c r="K30">
        <f t="shared" si="12"/>
        <v>0.55000000000000004</v>
      </c>
      <c r="L30">
        <f t="shared" si="13"/>
        <v>0.16900000000000001</v>
      </c>
      <c r="M30">
        <v>-1.4999999999999999E-2</v>
      </c>
      <c r="N30">
        <v>0</v>
      </c>
      <c r="O30">
        <v>0</v>
      </c>
      <c r="P30">
        <v>0</v>
      </c>
      <c r="R30" t="str">
        <f t="shared" si="6"/>
        <v>(29,'Audience',3,3,0.55,0.169,-0.015,0,0,0),</v>
      </c>
    </row>
    <row r="31" spans="1:18">
      <c r="B31" t="s">
        <v>51</v>
      </c>
      <c r="C31">
        <v>550</v>
      </c>
      <c r="D31">
        <v>186</v>
      </c>
      <c r="E31">
        <f t="shared" si="15"/>
        <v>0.55000000000000004</v>
      </c>
      <c r="F31">
        <f t="shared" si="16"/>
        <v>0.186</v>
      </c>
      <c r="G31">
        <v>30</v>
      </c>
      <c r="H31" t="str">
        <f t="shared" si="2"/>
        <v>Online Sales</v>
      </c>
      <c r="I31">
        <v>3</v>
      </c>
      <c r="J31">
        <f t="shared" si="3"/>
        <v>4</v>
      </c>
      <c r="K31">
        <f t="shared" si="12"/>
        <v>0.55000000000000004</v>
      </c>
      <c r="L31">
        <f t="shared" si="13"/>
        <v>0.186</v>
      </c>
      <c r="M31">
        <v>-1.4999999999999999E-2</v>
      </c>
      <c r="N31">
        <v>0</v>
      </c>
      <c r="O31">
        <v>0</v>
      </c>
      <c r="P31">
        <v>0</v>
      </c>
      <c r="R31" t="str">
        <f t="shared" si="6"/>
        <v>(30,'Online Sales',3,4,0.55,0.186,-0.015,0,0,0),</v>
      </c>
    </row>
    <row r="32" spans="1:18">
      <c r="B32" t="s">
        <v>52</v>
      </c>
      <c r="C32">
        <v>550</v>
      </c>
      <c r="D32">
        <v>203</v>
      </c>
      <c r="E32">
        <f t="shared" si="15"/>
        <v>0.55000000000000004</v>
      </c>
      <c r="F32">
        <f t="shared" si="16"/>
        <v>0.20300000000000001</v>
      </c>
      <c r="G32">
        <v>31</v>
      </c>
      <c r="H32" t="str">
        <f t="shared" si="2"/>
        <v>Social Insights</v>
      </c>
      <c r="I32">
        <v>3</v>
      </c>
      <c r="J32">
        <f t="shared" si="3"/>
        <v>5</v>
      </c>
      <c r="K32">
        <f t="shared" si="12"/>
        <v>0.55000000000000004</v>
      </c>
      <c r="L32">
        <f t="shared" si="13"/>
        <v>0.20300000000000001</v>
      </c>
      <c r="M32">
        <v>-1.4999999999999999E-2</v>
      </c>
      <c r="N32">
        <v>0</v>
      </c>
      <c r="O32">
        <v>0</v>
      </c>
      <c r="P32">
        <v>0</v>
      </c>
      <c r="R32" t="str">
        <f t="shared" si="6"/>
        <v>(31,'Social Insights',3,5,0.55,0.203,-0.015,0,0,0),</v>
      </c>
    </row>
    <row r="33" spans="2:18">
      <c r="B33" t="s">
        <v>53</v>
      </c>
      <c r="C33">
        <v>550</v>
      </c>
      <c r="D33">
        <v>220</v>
      </c>
      <c r="E33">
        <f t="shared" si="15"/>
        <v>0.55000000000000004</v>
      </c>
      <c r="F33">
        <f t="shared" si="16"/>
        <v>0.22</v>
      </c>
      <c r="G33">
        <v>32</v>
      </c>
      <c r="H33" t="str">
        <f t="shared" si="2"/>
        <v>Conversation</v>
      </c>
      <c r="I33">
        <v>3</v>
      </c>
      <c r="J33">
        <f t="shared" si="3"/>
        <v>6</v>
      </c>
      <c r="K33">
        <f t="shared" si="12"/>
        <v>0.55000000000000004</v>
      </c>
      <c r="L33">
        <f t="shared" si="13"/>
        <v>0.22</v>
      </c>
      <c r="M33">
        <v>1.4999999999999999E-2</v>
      </c>
      <c r="N33">
        <v>0</v>
      </c>
      <c r="O33">
        <v>0</v>
      </c>
      <c r="P33">
        <v>0</v>
      </c>
      <c r="R33" t="str">
        <f t="shared" si="6"/>
        <v>(32,'Conversation',3,6,0.55,0.22,0.015,0,0,0),</v>
      </c>
    </row>
    <row r="34" spans="2:18">
      <c r="B34" t="s">
        <v>54</v>
      </c>
      <c r="C34">
        <v>550</v>
      </c>
      <c r="D34">
        <v>237</v>
      </c>
      <c r="E34">
        <f t="shared" si="15"/>
        <v>0.55000000000000004</v>
      </c>
      <c r="F34">
        <f t="shared" si="16"/>
        <v>0.23699999999999999</v>
      </c>
      <c r="G34">
        <v>33</v>
      </c>
      <c r="H34" t="str">
        <f t="shared" si="2"/>
        <v>Amplification</v>
      </c>
      <c r="I34">
        <v>3</v>
      </c>
      <c r="J34">
        <f t="shared" si="3"/>
        <v>7</v>
      </c>
      <c r="K34">
        <f t="shared" si="12"/>
        <v>0.55000000000000004</v>
      </c>
      <c r="L34">
        <f t="shared" si="13"/>
        <v>0.23699999999999999</v>
      </c>
      <c r="M34">
        <v>1.4999999999999999E-2</v>
      </c>
      <c r="N34">
        <v>0</v>
      </c>
      <c r="O34">
        <v>0</v>
      </c>
      <c r="P34">
        <v>0</v>
      </c>
      <c r="R34" t="str">
        <f t="shared" si="6"/>
        <v>(33,'Amplification',3,7,0.55,0.237,0.015,0,0,0),</v>
      </c>
    </row>
    <row r="35" spans="2:18">
      <c r="B35" t="s">
        <v>55</v>
      </c>
      <c r="C35">
        <v>550</v>
      </c>
      <c r="D35">
        <v>254</v>
      </c>
      <c r="E35">
        <f t="shared" si="15"/>
        <v>0.55000000000000004</v>
      </c>
      <c r="F35">
        <f t="shared" si="16"/>
        <v>0.254</v>
      </c>
      <c r="G35">
        <v>34</v>
      </c>
      <c r="H35" t="str">
        <f t="shared" si="2"/>
        <v>Applause</v>
      </c>
      <c r="I35">
        <v>3</v>
      </c>
      <c r="J35">
        <f t="shared" si="3"/>
        <v>8</v>
      </c>
      <c r="K35">
        <f t="shared" si="12"/>
        <v>0.55000000000000004</v>
      </c>
      <c r="L35">
        <f t="shared" si="13"/>
        <v>0.254</v>
      </c>
      <c r="M35">
        <v>1.4999999999999999E-2</v>
      </c>
      <c r="N35">
        <v>0</v>
      </c>
      <c r="O35">
        <v>0</v>
      </c>
      <c r="P35">
        <v>0</v>
      </c>
      <c r="R35" t="str">
        <f t="shared" si="6"/>
        <v>(34,'Applause',3,8,0.55,0.254,0.015,0,0,0),</v>
      </c>
    </row>
    <row r="36" spans="2:18">
      <c r="B36" t="s">
        <v>56</v>
      </c>
      <c r="C36" s="1">
        <v>635</v>
      </c>
      <c r="D36" s="1">
        <v>420</v>
      </c>
      <c r="E36">
        <f t="shared" ref="E36:E39" si="17">C36/1000</f>
        <v>0.63500000000000001</v>
      </c>
      <c r="F36">
        <f t="shared" ref="F36:F40" si="18">D36/1000</f>
        <v>0.42</v>
      </c>
      <c r="G36">
        <v>35</v>
      </c>
      <c r="H36" t="str">
        <f t="shared" si="2"/>
        <v>ROI</v>
      </c>
      <c r="I36">
        <v>3</v>
      </c>
      <c r="J36">
        <f t="shared" si="3"/>
        <v>9</v>
      </c>
      <c r="K36">
        <f t="shared" si="12"/>
        <v>0.63500000000000001</v>
      </c>
      <c r="L36">
        <f t="shared" si="13"/>
        <v>0.42</v>
      </c>
      <c r="M36">
        <v>0.01</v>
      </c>
      <c r="N36">
        <v>-5.0000000000000001E-3</v>
      </c>
      <c r="O36">
        <f t="shared" ref="O36" si="19">G36</f>
        <v>35</v>
      </c>
      <c r="P36">
        <v>0</v>
      </c>
      <c r="R36" t="str">
        <f t="shared" si="6"/>
        <v>(35,'ROI',3,9,0.635,0.42,0.01,-0.005,35,0),</v>
      </c>
    </row>
    <row r="37" spans="2:18">
      <c r="B37" t="s">
        <v>33</v>
      </c>
      <c r="C37">
        <v>635</v>
      </c>
      <c r="D37">
        <v>465</v>
      </c>
      <c r="E37">
        <f t="shared" si="17"/>
        <v>0.63500000000000001</v>
      </c>
      <c r="F37">
        <f t="shared" si="18"/>
        <v>0.46500000000000002</v>
      </c>
      <c r="G37">
        <v>36</v>
      </c>
      <c r="H37" t="str">
        <f t="shared" si="2"/>
        <v/>
      </c>
      <c r="I37">
        <v>3</v>
      </c>
      <c r="J37">
        <f t="shared" si="3"/>
        <v>10</v>
      </c>
      <c r="K37">
        <f t="shared" si="12"/>
        <v>0.63500000000000001</v>
      </c>
      <c r="L37">
        <f t="shared" si="13"/>
        <v>0.46500000000000002</v>
      </c>
      <c r="M37">
        <v>0</v>
      </c>
      <c r="N37">
        <v>0</v>
      </c>
      <c r="O37">
        <v>23</v>
      </c>
      <c r="P37">
        <v>2</v>
      </c>
      <c r="R37" t="str">
        <f t="shared" si="6"/>
        <v>(36,'',3,10,0.635,0.465,0,0,23,2),</v>
      </c>
    </row>
    <row r="38" spans="2:18">
      <c r="B38" t="s">
        <v>57</v>
      </c>
      <c r="C38">
        <v>685</v>
      </c>
      <c r="D38">
        <v>475</v>
      </c>
      <c r="E38">
        <f t="shared" si="17"/>
        <v>0.68500000000000005</v>
      </c>
      <c r="F38">
        <f t="shared" si="18"/>
        <v>0.47499999999999998</v>
      </c>
      <c r="G38">
        <v>37</v>
      </c>
      <c r="H38" t="str">
        <f t="shared" si="2"/>
        <v>Social Analytics</v>
      </c>
      <c r="I38">
        <v>3</v>
      </c>
      <c r="J38">
        <f t="shared" si="3"/>
        <v>11</v>
      </c>
      <c r="K38">
        <f t="shared" si="12"/>
        <v>0.68500000000000005</v>
      </c>
      <c r="L38">
        <f t="shared" si="13"/>
        <v>0.47499999999999998</v>
      </c>
      <c r="M38">
        <v>1.4999999999999999E-2</v>
      </c>
      <c r="N38">
        <v>-5.0000000000000001E-3</v>
      </c>
      <c r="O38">
        <v>37</v>
      </c>
      <c r="P38">
        <v>0</v>
      </c>
      <c r="R38" t="str">
        <f t="shared" si="6"/>
        <v>(37,'Social Analytics',3,11,0.685,0.475,0.015,-0.005,37,0),</v>
      </c>
    </row>
    <row r="39" spans="2:18">
      <c r="B39" t="s">
        <v>58</v>
      </c>
      <c r="C39">
        <v>745</v>
      </c>
      <c r="D39">
        <v>490</v>
      </c>
      <c r="E39">
        <f t="shared" si="17"/>
        <v>0.745</v>
      </c>
      <c r="F39">
        <f t="shared" si="18"/>
        <v>0.49</v>
      </c>
      <c r="G39">
        <v>38</v>
      </c>
      <c r="H39" t="str">
        <f t="shared" si="2"/>
        <v>Slideshare</v>
      </c>
      <c r="I39">
        <v>3</v>
      </c>
      <c r="J39">
        <f t="shared" si="3"/>
        <v>12</v>
      </c>
      <c r="K39">
        <f t="shared" si="12"/>
        <v>0.745</v>
      </c>
      <c r="L39">
        <f t="shared" si="13"/>
        <v>0.49</v>
      </c>
      <c r="M39">
        <v>1.4999999999999999E-2</v>
      </c>
      <c r="N39">
        <v>0</v>
      </c>
      <c r="O39">
        <v>0</v>
      </c>
      <c r="P39">
        <v>0</v>
      </c>
      <c r="R39" t="str">
        <f t="shared" si="6"/>
        <v>(38,'Slideshare',3,12,0.745,0.49,0.015,0,0,0),</v>
      </c>
    </row>
    <row r="40" spans="2:18">
      <c r="B40" t="s">
        <v>59</v>
      </c>
      <c r="C40">
        <v>745</v>
      </c>
      <c r="D40">
        <v>507</v>
      </c>
      <c r="E40">
        <f t="shared" ref="E40:E46" si="20">C40/1000</f>
        <v>0.745</v>
      </c>
      <c r="F40">
        <f t="shared" ref="F40:F46" si="21">D40/1000</f>
        <v>0.50700000000000001</v>
      </c>
      <c r="G40">
        <v>39</v>
      </c>
      <c r="H40" t="str">
        <f t="shared" si="2"/>
        <v>Instagram</v>
      </c>
      <c r="I40">
        <v>3</v>
      </c>
      <c r="J40">
        <f t="shared" si="3"/>
        <v>13</v>
      </c>
      <c r="K40">
        <f t="shared" si="12"/>
        <v>0.745</v>
      </c>
      <c r="L40">
        <f t="shared" si="13"/>
        <v>0.50700000000000001</v>
      </c>
      <c r="M40">
        <v>1.4999999999999999E-2</v>
      </c>
      <c r="N40">
        <v>0</v>
      </c>
      <c r="O40">
        <v>0</v>
      </c>
      <c r="P40">
        <v>0</v>
      </c>
      <c r="R40" t="str">
        <f t="shared" si="6"/>
        <v>(39,'Instagram',3,13,0.745,0.507,0.015,0,0,0),</v>
      </c>
    </row>
    <row r="41" spans="2:18">
      <c r="B41" t="s">
        <v>60</v>
      </c>
      <c r="C41">
        <v>745</v>
      </c>
      <c r="D41">
        <v>524</v>
      </c>
      <c r="E41">
        <f t="shared" si="20"/>
        <v>0.745</v>
      </c>
      <c r="F41">
        <f t="shared" si="21"/>
        <v>0.52400000000000002</v>
      </c>
      <c r="G41">
        <v>40</v>
      </c>
      <c r="H41" t="str">
        <f t="shared" si="2"/>
        <v>Flickr</v>
      </c>
      <c r="I41">
        <v>3</v>
      </c>
      <c r="J41">
        <f t="shared" si="3"/>
        <v>14</v>
      </c>
      <c r="K41">
        <f t="shared" si="12"/>
        <v>0.745</v>
      </c>
      <c r="L41">
        <f t="shared" si="13"/>
        <v>0.52400000000000002</v>
      </c>
      <c r="M41">
        <v>1.4999999999999999E-2</v>
      </c>
      <c r="N41">
        <v>0</v>
      </c>
      <c r="O41">
        <v>0</v>
      </c>
      <c r="P41">
        <v>0</v>
      </c>
      <c r="R41" t="str">
        <f t="shared" si="6"/>
        <v>(40,'Flickr',3,14,0.745,0.524,0.015,0,0,0),</v>
      </c>
    </row>
    <row r="42" spans="2:18">
      <c r="B42" t="s">
        <v>61</v>
      </c>
      <c r="C42">
        <v>745</v>
      </c>
      <c r="D42">
        <v>541</v>
      </c>
      <c r="E42">
        <f t="shared" si="20"/>
        <v>0.745</v>
      </c>
      <c r="F42">
        <f t="shared" si="21"/>
        <v>0.54100000000000004</v>
      </c>
      <c r="G42">
        <v>41</v>
      </c>
      <c r="H42" t="str">
        <f t="shared" si="2"/>
        <v>Pinterest</v>
      </c>
      <c r="I42">
        <v>3</v>
      </c>
      <c r="J42">
        <f t="shared" si="3"/>
        <v>15</v>
      </c>
      <c r="K42">
        <f t="shared" si="12"/>
        <v>0.745</v>
      </c>
      <c r="L42">
        <f t="shared" si="13"/>
        <v>0.54100000000000004</v>
      </c>
      <c r="M42">
        <v>1.4999999999999999E-2</v>
      </c>
      <c r="N42">
        <v>0</v>
      </c>
      <c r="O42">
        <v>0</v>
      </c>
      <c r="P42">
        <v>0</v>
      </c>
      <c r="R42" t="str">
        <f t="shared" si="6"/>
        <v>(41,'Pinterest',3,15,0.745,0.541,0.015,0,0,0),</v>
      </c>
    </row>
    <row r="43" spans="2:18">
      <c r="B43" t="s">
        <v>62</v>
      </c>
      <c r="C43">
        <v>745</v>
      </c>
      <c r="D43">
        <v>558</v>
      </c>
      <c r="E43">
        <f t="shared" si="20"/>
        <v>0.745</v>
      </c>
      <c r="F43">
        <f t="shared" si="21"/>
        <v>0.55800000000000005</v>
      </c>
      <c r="G43">
        <v>42</v>
      </c>
      <c r="H43" t="str">
        <f t="shared" si="2"/>
        <v>Facebook</v>
      </c>
      <c r="I43">
        <v>3</v>
      </c>
      <c r="J43">
        <f t="shared" si="3"/>
        <v>16</v>
      </c>
      <c r="K43">
        <f t="shared" si="12"/>
        <v>0.745</v>
      </c>
      <c r="L43">
        <f t="shared" si="13"/>
        <v>0.55800000000000005</v>
      </c>
      <c r="M43">
        <v>1.4999999999999999E-2</v>
      </c>
      <c r="N43">
        <v>0</v>
      </c>
      <c r="O43">
        <v>0</v>
      </c>
      <c r="P43">
        <v>0</v>
      </c>
      <c r="R43" t="str">
        <f t="shared" si="6"/>
        <v>(42,'Facebook',3,16,0.745,0.558,0.015,0,0,0),</v>
      </c>
    </row>
    <row r="44" spans="2:18">
      <c r="B44" t="s">
        <v>63</v>
      </c>
      <c r="C44">
        <v>745</v>
      </c>
      <c r="D44">
        <v>575</v>
      </c>
      <c r="E44">
        <f t="shared" si="20"/>
        <v>0.745</v>
      </c>
      <c r="F44">
        <f t="shared" si="21"/>
        <v>0.57499999999999996</v>
      </c>
      <c r="G44">
        <v>43</v>
      </c>
      <c r="H44" t="str">
        <f t="shared" si="2"/>
        <v>YouTube</v>
      </c>
      <c r="I44">
        <v>3</v>
      </c>
      <c r="J44">
        <f t="shared" si="3"/>
        <v>17</v>
      </c>
      <c r="K44">
        <f t="shared" si="12"/>
        <v>0.745</v>
      </c>
      <c r="L44">
        <f t="shared" si="13"/>
        <v>0.57499999999999996</v>
      </c>
      <c r="M44">
        <v>1.4999999999999999E-2</v>
      </c>
      <c r="N44">
        <v>0</v>
      </c>
      <c r="O44">
        <v>0</v>
      </c>
      <c r="P44">
        <v>0</v>
      </c>
      <c r="R44" t="str">
        <f t="shared" si="6"/>
        <v>(43,'YouTube',3,17,0.745,0.575,0.015,0,0,0),</v>
      </c>
    </row>
    <row r="45" spans="2:18">
      <c r="B45" t="s">
        <v>64</v>
      </c>
      <c r="C45">
        <v>745</v>
      </c>
      <c r="D45">
        <v>592</v>
      </c>
      <c r="E45">
        <f t="shared" si="20"/>
        <v>0.745</v>
      </c>
      <c r="F45">
        <f t="shared" si="21"/>
        <v>0.59199999999999997</v>
      </c>
      <c r="G45">
        <v>44</v>
      </c>
      <c r="H45" t="str">
        <f t="shared" si="2"/>
        <v>LinkedIn</v>
      </c>
      <c r="I45">
        <v>3</v>
      </c>
      <c r="J45">
        <f t="shared" si="3"/>
        <v>18</v>
      </c>
      <c r="K45">
        <f t="shared" si="12"/>
        <v>0.745</v>
      </c>
      <c r="L45">
        <f t="shared" si="13"/>
        <v>0.59199999999999997</v>
      </c>
      <c r="M45">
        <v>1.4999999999999999E-2</v>
      </c>
      <c r="N45">
        <v>0</v>
      </c>
      <c r="O45">
        <v>0</v>
      </c>
      <c r="P45">
        <v>0</v>
      </c>
      <c r="R45" t="str">
        <f t="shared" si="6"/>
        <v>(44,'LinkedIn',3,18,0.745,0.592,0.015,0,0,0),</v>
      </c>
    </row>
    <row r="46" spans="2:18">
      <c r="B46" t="s">
        <v>65</v>
      </c>
      <c r="C46">
        <v>745</v>
      </c>
      <c r="D46">
        <v>609</v>
      </c>
      <c r="E46">
        <f t="shared" si="20"/>
        <v>0.745</v>
      </c>
      <c r="F46">
        <f t="shared" si="21"/>
        <v>0.60899999999999999</v>
      </c>
      <c r="G46">
        <v>45</v>
      </c>
      <c r="H46" t="str">
        <f t="shared" si="2"/>
        <v>Twitter</v>
      </c>
      <c r="I46">
        <v>3</v>
      </c>
      <c r="J46">
        <f t="shared" si="3"/>
        <v>19</v>
      </c>
      <c r="K46">
        <f t="shared" si="12"/>
        <v>0.745</v>
      </c>
      <c r="L46">
        <f t="shared" si="13"/>
        <v>0.60899999999999999</v>
      </c>
      <c r="M46">
        <v>1.4999999999999999E-2</v>
      </c>
      <c r="N46">
        <v>0</v>
      </c>
      <c r="O46">
        <v>0</v>
      </c>
      <c r="P46">
        <v>0</v>
      </c>
      <c r="R46" t="str">
        <f t="shared" si="6"/>
        <v>(45,'Twitter',3,19,0.745,0.609,0.015,0,0,0),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Stop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TWMG</dc:creator>
  <cp:lastModifiedBy>TWMG</cp:lastModifiedBy>
  <dcterms:created xsi:type="dcterms:W3CDTF">2017-11-28T03:57:52Z</dcterms:created>
  <dcterms:modified xsi:type="dcterms:W3CDTF">2017-11-29T06:15:15Z</dcterms:modified>
</cp:coreProperties>
</file>