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activeTab="1"/>
  </bookViews>
  <sheets>
    <sheet name="Line" sheetId="1" r:id="rId1"/>
    <sheet name="Sto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24" i="2"/>
  <c r="R125"/>
  <c r="R126"/>
  <c r="R130"/>
  <c r="R131"/>
  <c r="R132"/>
  <c r="J124"/>
  <c r="K124"/>
  <c r="L124"/>
  <c r="J125"/>
  <c r="K125"/>
  <c r="L125"/>
  <c r="J126"/>
  <c r="K126"/>
  <c r="L126"/>
  <c r="J127"/>
  <c r="J128" s="1"/>
  <c r="J129" s="1"/>
  <c r="J130" s="1"/>
  <c r="J131" s="1"/>
  <c r="J132" s="1"/>
  <c r="L127"/>
  <c r="L128"/>
  <c r="L129"/>
  <c r="K130"/>
  <c r="L130"/>
  <c r="K131"/>
  <c r="L131"/>
  <c r="K132"/>
  <c r="L132"/>
  <c r="E124"/>
  <c r="F124"/>
  <c r="H124"/>
  <c r="E125"/>
  <c r="F125"/>
  <c r="H125"/>
  <c r="E126"/>
  <c r="F126"/>
  <c r="H126"/>
  <c r="E127"/>
  <c r="K127" s="1"/>
  <c r="R127" s="1"/>
  <c r="F127"/>
  <c r="H127"/>
  <c r="E128"/>
  <c r="K128" s="1"/>
  <c r="R128" s="1"/>
  <c r="F128"/>
  <c r="H128"/>
  <c r="E129"/>
  <c r="K129" s="1"/>
  <c r="R129" s="1"/>
  <c r="F129"/>
  <c r="H129"/>
  <c r="E130"/>
  <c r="F130"/>
  <c r="H130"/>
  <c r="E131"/>
  <c r="F131"/>
  <c r="H131"/>
  <c r="E132"/>
  <c r="F132"/>
  <c r="H132"/>
  <c r="R106"/>
  <c r="R107"/>
  <c r="R108"/>
  <c r="R109"/>
  <c r="R110"/>
  <c r="R111"/>
  <c r="R112"/>
  <c r="R114"/>
  <c r="R115"/>
  <c r="R116"/>
  <c r="R117"/>
  <c r="R118"/>
  <c r="R119"/>
  <c r="R120"/>
  <c r="R121"/>
  <c r="R122"/>
  <c r="R123"/>
  <c r="J106"/>
  <c r="K106"/>
  <c r="L106"/>
  <c r="J107"/>
  <c r="K107"/>
  <c r="L107"/>
  <c r="J108"/>
  <c r="K108"/>
  <c r="L108"/>
  <c r="J109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K109"/>
  <c r="L109"/>
  <c r="K110"/>
  <c r="L110"/>
  <c r="K111"/>
  <c r="L111"/>
  <c r="K112"/>
  <c r="L112"/>
  <c r="K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E106"/>
  <c r="F106"/>
  <c r="E107"/>
  <c r="F107"/>
  <c r="E108"/>
  <c r="F108"/>
  <c r="E109"/>
  <c r="F109"/>
  <c r="E110"/>
  <c r="F110"/>
  <c r="E111"/>
  <c r="F111"/>
  <c r="E112"/>
  <c r="F112"/>
  <c r="E113"/>
  <c r="F113"/>
  <c r="L113" s="1"/>
  <c r="R113" s="1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K123" s="1"/>
  <c r="F123"/>
  <c r="L123"/>
  <c r="R92"/>
  <c r="R93"/>
  <c r="R94"/>
  <c r="R95"/>
  <c r="R96"/>
  <c r="R97"/>
  <c r="R98"/>
  <c r="R99"/>
  <c r="R100"/>
  <c r="R101"/>
  <c r="R102"/>
  <c r="R103"/>
  <c r="R105"/>
  <c r="E94"/>
  <c r="F94"/>
  <c r="H94"/>
  <c r="J94"/>
  <c r="K94"/>
  <c r="L94"/>
  <c r="E95"/>
  <c r="F95"/>
  <c r="H95"/>
  <c r="J95"/>
  <c r="J96" s="1"/>
  <c r="J97" s="1"/>
  <c r="J98" s="1"/>
  <c r="J99" s="1"/>
  <c r="J100" s="1"/>
  <c r="J101" s="1"/>
  <c r="J102" s="1"/>
  <c r="J103" s="1"/>
  <c r="J104" s="1"/>
  <c r="J105" s="1"/>
  <c r="K95"/>
  <c r="L95"/>
  <c r="E96"/>
  <c r="F96"/>
  <c r="H96"/>
  <c r="K96"/>
  <c r="L96"/>
  <c r="E97"/>
  <c r="F97"/>
  <c r="H97"/>
  <c r="K97"/>
  <c r="L97"/>
  <c r="E98"/>
  <c r="F98"/>
  <c r="H98"/>
  <c r="K98"/>
  <c r="L98"/>
  <c r="E99"/>
  <c r="F99"/>
  <c r="H99"/>
  <c r="K99"/>
  <c r="L99"/>
  <c r="E100"/>
  <c r="F100"/>
  <c r="H100"/>
  <c r="K100"/>
  <c r="L100"/>
  <c r="E101"/>
  <c r="K101" s="1"/>
  <c r="F101"/>
  <c r="H101"/>
  <c r="L101"/>
  <c r="E102"/>
  <c r="F102"/>
  <c r="K102"/>
  <c r="L102"/>
  <c r="E103"/>
  <c r="F103"/>
  <c r="K103"/>
  <c r="L103"/>
  <c r="E104"/>
  <c r="F104"/>
  <c r="R104"/>
  <c r="K104"/>
  <c r="L104"/>
  <c r="E105"/>
  <c r="F105"/>
  <c r="K105"/>
  <c r="L105"/>
  <c r="J92"/>
  <c r="K92"/>
  <c r="J93"/>
  <c r="K93"/>
  <c r="E92"/>
  <c r="F92"/>
  <c r="H92"/>
  <c r="E93"/>
  <c r="F93"/>
  <c r="H93"/>
  <c r="L93"/>
  <c r="L92"/>
  <c r="R89"/>
  <c r="R90"/>
  <c r="R91"/>
  <c r="H89"/>
  <c r="J89"/>
  <c r="J90" s="1"/>
  <c r="J91" s="1"/>
  <c r="H90"/>
  <c r="H91"/>
  <c r="E91"/>
  <c r="K91"/>
  <c r="F91"/>
  <c r="L91"/>
  <c r="F90"/>
  <c r="L90"/>
  <c r="E90"/>
  <c r="K90" s="1"/>
  <c r="F89"/>
  <c r="L89"/>
  <c r="E89"/>
  <c r="K89"/>
  <c r="R87"/>
  <c r="R88"/>
  <c r="J88"/>
  <c r="H87"/>
  <c r="H88"/>
  <c r="F88"/>
  <c r="L88"/>
  <c r="E88"/>
  <c r="K88" s="1"/>
  <c r="E87"/>
  <c r="F87"/>
  <c r="J87"/>
  <c r="K87"/>
  <c r="L87"/>
  <c r="R78"/>
  <c r="R79"/>
  <c r="R80"/>
  <c r="R81"/>
  <c r="R82"/>
  <c r="R83"/>
  <c r="R84"/>
  <c r="R85"/>
  <c r="R86"/>
  <c r="E83"/>
  <c r="F83"/>
  <c r="H83"/>
  <c r="J83"/>
  <c r="K83"/>
  <c r="L83"/>
  <c r="E84"/>
  <c r="K84" s="1"/>
  <c r="F84"/>
  <c r="H84"/>
  <c r="J84"/>
  <c r="J85" s="1"/>
  <c r="J86" s="1"/>
  <c r="L84"/>
  <c r="E85"/>
  <c r="F85"/>
  <c r="H85"/>
  <c r="K85"/>
  <c r="L85"/>
  <c r="E86"/>
  <c r="K86" s="1"/>
  <c r="F86"/>
  <c r="H86"/>
  <c r="L86"/>
  <c r="J78"/>
  <c r="K78"/>
  <c r="L78"/>
  <c r="J79"/>
  <c r="J80" s="1"/>
  <c r="J81" s="1"/>
  <c r="J82" s="1"/>
  <c r="K79"/>
  <c r="L79"/>
  <c r="K80"/>
  <c r="L80"/>
  <c r="K81"/>
  <c r="L81"/>
  <c r="K82"/>
  <c r="L82"/>
  <c r="E77"/>
  <c r="F77"/>
  <c r="L77" s="1"/>
  <c r="H77"/>
  <c r="E78"/>
  <c r="F78"/>
  <c r="H78"/>
  <c r="E79"/>
  <c r="F79"/>
  <c r="H79"/>
  <c r="E80"/>
  <c r="F80"/>
  <c r="H80"/>
  <c r="E81"/>
  <c r="F81"/>
  <c r="H81"/>
  <c r="E82"/>
  <c r="F82"/>
  <c r="H82"/>
  <c r="R64"/>
  <c r="R65"/>
  <c r="R73"/>
  <c r="R74"/>
  <c r="R75"/>
  <c r="E75"/>
  <c r="F75"/>
  <c r="H75"/>
  <c r="J75"/>
  <c r="K75"/>
  <c r="L75"/>
  <c r="E76"/>
  <c r="F76"/>
  <c r="H76"/>
  <c r="J76"/>
  <c r="K76"/>
  <c r="L76"/>
  <c r="J77"/>
  <c r="K77"/>
  <c r="H73"/>
  <c r="J73"/>
  <c r="J74" s="1"/>
  <c r="H74"/>
  <c r="F74"/>
  <c r="L74"/>
  <c r="E74"/>
  <c r="K74" s="1"/>
  <c r="F73"/>
  <c r="L73"/>
  <c r="E73"/>
  <c r="K73" s="1"/>
  <c r="L66"/>
  <c r="L67"/>
  <c r="L68"/>
  <c r="L69"/>
  <c r="L70"/>
  <c r="L71"/>
  <c r="L72"/>
  <c r="J64"/>
  <c r="J65" s="1"/>
  <c r="J66" s="1"/>
  <c r="J67" s="1"/>
  <c r="J68" s="1"/>
  <c r="J69" s="1"/>
  <c r="J70" s="1"/>
  <c r="J71" s="1"/>
  <c r="J72" s="1"/>
  <c r="H64"/>
  <c r="H65"/>
  <c r="H66"/>
  <c r="H67"/>
  <c r="H68"/>
  <c r="H69"/>
  <c r="H70"/>
  <c r="H71"/>
  <c r="H72"/>
  <c r="E66"/>
  <c r="K66" s="1"/>
  <c r="R66" s="1"/>
  <c r="F66"/>
  <c r="E67"/>
  <c r="K67" s="1"/>
  <c r="R67" s="1"/>
  <c r="F67"/>
  <c r="E68"/>
  <c r="K68" s="1"/>
  <c r="R68" s="1"/>
  <c r="F68"/>
  <c r="E69"/>
  <c r="K69" s="1"/>
  <c r="R69" s="1"/>
  <c r="F69"/>
  <c r="E70"/>
  <c r="K70" s="1"/>
  <c r="R70" s="1"/>
  <c r="F70"/>
  <c r="E71"/>
  <c r="K71" s="1"/>
  <c r="R71" s="1"/>
  <c r="F71"/>
  <c r="E72"/>
  <c r="K72" s="1"/>
  <c r="R72" s="1"/>
  <c r="F72"/>
  <c r="E65"/>
  <c r="K65"/>
  <c r="F65"/>
  <c r="L65"/>
  <c r="F64"/>
  <c r="L64" s="1"/>
  <c r="E64"/>
  <c r="K64" s="1"/>
  <c r="R63"/>
  <c r="R62"/>
  <c r="R61"/>
  <c r="L63"/>
  <c r="K62"/>
  <c r="K63"/>
  <c r="J61"/>
  <c r="J62"/>
  <c r="J63" s="1"/>
  <c r="H61"/>
  <c r="H62"/>
  <c r="H63"/>
  <c r="E62"/>
  <c r="F62"/>
  <c r="L62" s="1"/>
  <c r="E63"/>
  <c r="F63"/>
  <c r="F61"/>
  <c r="L61"/>
  <c r="E61"/>
  <c r="K61"/>
  <c r="K54"/>
  <c r="L54"/>
  <c r="K55"/>
  <c r="L55"/>
  <c r="L56"/>
  <c r="L57"/>
  <c r="K58"/>
  <c r="L58"/>
  <c r="L59"/>
  <c r="K60"/>
  <c r="L60"/>
  <c r="E48"/>
  <c r="F48"/>
  <c r="H48"/>
  <c r="J48"/>
  <c r="E49"/>
  <c r="K49" s="1"/>
  <c r="F49"/>
  <c r="L49" s="1"/>
  <c r="H49"/>
  <c r="J49"/>
  <c r="E50"/>
  <c r="K50" s="1"/>
  <c r="F50"/>
  <c r="L50" s="1"/>
  <c r="H50"/>
  <c r="J50"/>
  <c r="J51" s="1"/>
  <c r="J52" s="1"/>
  <c r="J53" s="1"/>
  <c r="J54" s="1"/>
  <c r="E51"/>
  <c r="K51" s="1"/>
  <c r="F51"/>
  <c r="L51" s="1"/>
  <c r="H51"/>
  <c r="E52"/>
  <c r="K52" s="1"/>
  <c r="F52"/>
  <c r="L52" s="1"/>
  <c r="H52"/>
  <c r="E53"/>
  <c r="K53" s="1"/>
  <c r="F53"/>
  <c r="L53" s="1"/>
  <c r="H53"/>
  <c r="E54"/>
  <c r="F54"/>
  <c r="H54"/>
  <c r="E55"/>
  <c r="F55"/>
  <c r="H55"/>
  <c r="E56"/>
  <c r="K56" s="1"/>
  <c r="F56"/>
  <c r="H56"/>
  <c r="E57"/>
  <c r="K57" s="1"/>
  <c r="F57"/>
  <c r="H57"/>
  <c r="E58"/>
  <c r="F58"/>
  <c r="H58"/>
  <c r="E59"/>
  <c r="K59" s="1"/>
  <c r="F59"/>
  <c r="H59"/>
  <c r="E60"/>
  <c r="F60"/>
  <c r="H60"/>
  <c r="K48"/>
  <c r="L48"/>
  <c r="J47"/>
  <c r="H47"/>
  <c r="F47"/>
  <c r="L47" s="1"/>
  <c r="E47"/>
  <c r="K47" s="1"/>
  <c r="R28"/>
  <c r="R33"/>
  <c r="R36"/>
  <c r="R37"/>
  <c r="R39"/>
  <c r="L44"/>
  <c r="R44" s="1"/>
  <c r="K40"/>
  <c r="K41"/>
  <c r="K42"/>
  <c r="K43"/>
  <c r="K44"/>
  <c r="K45"/>
  <c r="K46"/>
  <c r="J39"/>
  <c r="J40"/>
  <c r="J41" s="1"/>
  <c r="J42" s="1"/>
  <c r="J43" s="1"/>
  <c r="J44" s="1"/>
  <c r="J45" s="1"/>
  <c r="J46" s="1"/>
  <c r="E40"/>
  <c r="F40"/>
  <c r="E41"/>
  <c r="F41"/>
  <c r="L41" s="1"/>
  <c r="R41" s="1"/>
  <c r="E42"/>
  <c r="F42"/>
  <c r="L42" s="1"/>
  <c r="R42" s="1"/>
  <c r="E43"/>
  <c r="F43"/>
  <c r="L43" s="1"/>
  <c r="R43" s="1"/>
  <c r="E44"/>
  <c r="F44"/>
  <c r="E45"/>
  <c r="F45"/>
  <c r="L45" s="1"/>
  <c r="R45" s="1"/>
  <c r="E46"/>
  <c r="F46"/>
  <c r="L46" s="1"/>
  <c r="R46" s="1"/>
  <c r="L40"/>
  <c r="R40" s="1"/>
  <c r="F39"/>
  <c r="L39" s="1"/>
  <c r="E39"/>
  <c r="K39"/>
  <c r="F38"/>
  <c r="L38" s="1"/>
  <c r="E38"/>
  <c r="K38" s="1"/>
  <c r="H23"/>
  <c r="H24"/>
  <c r="H25"/>
  <c r="R25" s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F37"/>
  <c r="E37"/>
  <c r="O36"/>
  <c r="E36"/>
  <c r="F36"/>
  <c r="L36" s="1"/>
  <c r="E29"/>
  <c r="F29"/>
  <c r="L29" s="1"/>
  <c r="R29" s="1"/>
  <c r="E30"/>
  <c r="K30" s="1"/>
  <c r="F30"/>
  <c r="L30" s="1"/>
  <c r="R30" s="1"/>
  <c r="E31"/>
  <c r="F31"/>
  <c r="L31" s="1"/>
  <c r="R31" s="1"/>
  <c r="E32"/>
  <c r="K32" s="1"/>
  <c r="F32"/>
  <c r="L32" s="1"/>
  <c r="R32" s="1"/>
  <c r="E33"/>
  <c r="F33"/>
  <c r="L33" s="1"/>
  <c r="E34"/>
  <c r="K34" s="1"/>
  <c r="F34"/>
  <c r="L34" s="1"/>
  <c r="R34" s="1"/>
  <c r="E35"/>
  <c r="F35"/>
  <c r="L35" s="1"/>
  <c r="R35" s="1"/>
  <c r="F28"/>
  <c r="E28"/>
  <c r="R3"/>
  <c r="R4"/>
  <c r="R5"/>
  <c r="R6"/>
  <c r="R7"/>
  <c r="R8"/>
  <c r="R9"/>
  <c r="R10"/>
  <c r="R11"/>
  <c r="R13"/>
  <c r="R14"/>
  <c r="R15"/>
  <c r="R16"/>
  <c r="R18"/>
  <c r="R19"/>
  <c r="R20"/>
  <c r="R21"/>
  <c r="R22"/>
  <c r="R23"/>
  <c r="R26"/>
  <c r="R27"/>
  <c r="R2"/>
  <c r="H3"/>
  <c r="H4"/>
  <c r="H5"/>
  <c r="H6"/>
  <c r="H7"/>
  <c r="H8"/>
  <c r="H9"/>
  <c r="H10"/>
  <c r="H11"/>
  <c r="H12"/>
  <c r="H13"/>
  <c r="H14"/>
  <c r="H15"/>
  <c r="H16"/>
  <c r="H17"/>
  <c r="R17" s="1"/>
  <c r="H18"/>
  <c r="H19"/>
  <c r="H20"/>
  <c r="H21"/>
  <c r="H22"/>
  <c r="H2"/>
  <c r="K24"/>
  <c r="L25"/>
  <c r="K26"/>
  <c r="K27"/>
  <c r="L27"/>
  <c r="K28"/>
  <c r="L28"/>
  <c r="K29"/>
  <c r="K31"/>
  <c r="K33"/>
  <c r="K35"/>
  <c r="K36"/>
  <c r="K37"/>
  <c r="L37"/>
  <c r="K20"/>
  <c r="L20"/>
  <c r="K21"/>
  <c r="L21"/>
  <c r="K22"/>
  <c r="L22"/>
  <c r="K23"/>
  <c r="L23"/>
  <c r="E20"/>
  <c r="F20"/>
  <c r="E21"/>
  <c r="F21"/>
  <c r="E22"/>
  <c r="F22"/>
  <c r="E23"/>
  <c r="F23"/>
  <c r="E24"/>
  <c r="F24"/>
  <c r="L24" s="1"/>
  <c r="R24" s="1"/>
  <c r="E25"/>
  <c r="K25" s="1"/>
  <c r="F25"/>
  <c r="E26"/>
  <c r="F26"/>
  <c r="L26" s="1"/>
  <c r="E27"/>
  <c r="F27"/>
  <c r="O12"/>
  <c r="O11"/>
  <c r="O25"/>
  <c r="O26"/>
  <c r="O24"/>
  <c r="J3"/>
  <c r="J4"/>
  <c r="J5"/>
  <c r="J6" s="1"/>
  <c r="J20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2"/>
  <c r="E3"/>
  <c r="K3" s="1"/>
  <c r="F3"/>
  <c r="L3" s="1"/>
  <c r="E4"/>
  <c r="K4" s="1"/>
  <c r="F4"/>
  <c r="L4" s="1"/>
  <c r="E5"/>
  <c r="K5" s="1"/>
  <c r="F5"/>
  <c r="L5" s="1"/>
  <c r="E6"/>
  <c r="K6" s="1"/>
  <c r="F6"/>
  <c r="L6" s="1"/>
  <c r="E7"/>
  <c r="K7" s="1"/>
  <c r="F7"/>
  <c r="L7" s="1"/>
  <c r="E8"/>
  <c r="K8" s="1"/>
  <c r="F8"/>
  <c r="L8" s="1"/>
  <c r="E9"/>
  <c r="K9" s="1"/>
  <c r="F9"/>
  <c r="L9" s="1"/>
  <c r="E10"/>
  <c r="K10" s="1"/>
  <c r="F10"/>
  <c r="L10" s="1"/>
  <c r="E11"/>
  <c r="K11" s="1"/>
  <c r="F11"/>
  <c r="L11" s="1"/>
  <c r="E12"/>
  <c r="K12" s="1"/>
  <c r="R12" s="1"/>
  <c r="F12"/>
  <c r="L12" s="1"/>
  <c r="E13"/>
  <c r="K13" s="1"/>
  <c r="F13"/>
  <c r="L13" s="1"/>
  <c r="E14"/>
  <c r="K14" s="1"/>
  <c r="F14"/>
  <c r="L14" s="1"/>
  <c r="E15"/>
  <c r="K15" s="1"/>
  <c r="F15"/>
  <c r="L15" s="1"/>
  <c r="E16"/>
  <c r="K16" s="1"/>
  <c r="F16"/>
  <c r="L16" s="1"/>
  <c r="E17"/>
  <c r="K17" s="1"/>
  <c r="F17"/>
  <c r="L17" s="1"/>
  <c r="E18"/>
  <c r="K18" s="1"/>
  <c r="F18"/>
  <c r="L18" s="1"/>
  <c r="E19"/>
  <c r="K19" s="1"/>
  <c r="F19"/>
  <c r="L19" s="1"/>
  <c r="F2"/>
  <c r="L2" s="1"/>
  <c r="E2"/>
  <c r="K2" s="1"/>
  <c r="D30" i="1"/>
  <c r="E30"/>
  <c r="D31"/>
  <c r="F31" s="1"/>
  <c r="E31"/>
  <c r="D32"/>
  <c r="E32"/>
  <c r="E65"/>
  <c r="F65"/>
  <c r="D65"/>
  <c r="D66"/>
  <c r="F66" s="1"/>
  <c r="E66"/>
  <c r="D67"/>
  <c r="E67"/>
  <c r="D68"/>
  <c r="E68"/>
  <c r="F68"/>
  <c r="D69"/>
  <c r="E69"/>
  <c r="F69"/>
  <c r="D70"/>
  <c r="F70" s="1"/>
  <c r="E70"/>
  <c r="D71"/>
  <c r="E71"/>
  <c r="D58"/>
  <c r="E58"/>
  <c r="D59"/>
  <c r="F59" s="1"/>
  <c r="E59"/>
  <c r="D60"/>
  <c r="E60"/>
  <c r="D61"/>
  <c r="F61" s="1"/>
  <c r="E61"/>
  <c r="D62"/>
  <c r="E62"/>
  <c r="F62" s="1"/>
  <c r="D63"/>
  <c r="F63" s="1"/>
  <c r="E63"/>
  <c r="D64"/>
  <c r="F64" s="1"/>
  <c r="E64"/>
  <c r="D47"/>
  <c r="E47"/>
  <c r="D48"/>
  <c r="E48"/>
  <c r="F48" s="1"/>
  <c r="D49"/>
  <c r="E49"/>
  <c r="D50"/>
  <c r="E50"/>
  <c r="D51"/>
  <c r="F51" s="1"/>
  <c r="E51"/>
  <c r="D52"/>
  <c r="E52"/>
  <c r="F52"/>
  <c r="D53"/>
  <c r="F53" s="1"/>
  <c r="E53"/>
  <c r="D54"/>
  <c r="E54"/>
  <c r="D55"/>
  <c r="E55"/>
  <c r="D56"/>
  <c r="E56"/>
  <c r="D57"/>
  <c r="F57" s="1"/>
  <c r="E57"/>
  <c r="D38"/>
  <c r="E38"/>
  <c r="D39"/>
  <c r="F39" s="1"/>
  <c r="E39"/>
  <c r="D40"/>
  <c r="F40" s="1"/>
  <c r="E40"/>
  <c r="D41"/>
  <c r="F41" s="1"/>
  <c r="E41"/>
  <c r="D42"/>
  <c r="E42"/>
  <c r="D43"/>
  <c r="F43" s="1"/>
  <c r="E43"/>
  <c r="D44"/>
  <c r="F44" s="1"/>
  <c r="E44"/>
  <c r="D45"/>
  <c r="F45" s="1"/>
  <c r="E45"/>
  <c r="D46"/>
  <c r="E46"/>
  <c r="D33"/>
  <c r="E33"/>
  <c r="D34"/>
  <c r="E34"/>
  <c r="D35"/>
  <c r="E35"/>
  <c r="D36"/>
  <c r="E36"/>
  <c r="D37"/>
  <c r="E37"/>
  <c r="D26"/>
  <c r="E26"/>
  <c r="D27"/>
  <c r="E27"/>
  <c r="D28"/>
  <c r="E28"/>
  <c r="D29"/>
  <c r="E29"/>
  <c r="E24"/>
  <c r="E22"/>
  <c r="E20"/>
  <c r="D18"/>
  <c r="E17"/>
  <c r="E16"/>
  <c r="E15"/>
  <c r="E14"/>
  <c r="E13"/>
  <c r="E12"/>
  <c r="E11"/>
  <c r="E10"/>
  <c r="E8"/>
  <c r="E7"/>
  <c r="E6"/>
  <c r="E4"/>
  <c r="E3"/>
  <c r="E2"/>
  <c r="D19"/>
  <c r="E19"/>
  <c r="D20"/>
  <c r="D21"/>
  <c r="E21"/>
  <c r="D22"/>
  <c r="D23"/>
  <c r="E23"/>
  <c r="D24"/>
  <c r="D25"/>
  <c r="E25"/>
  <c r="E18"/>
  <c r="D11"/>
  <c r="D12"/>
  <c r="D13"/>
  <c r="D14"/>
  <c r="D15"/>
  <c r="D16"/>
  <c r="D17"/>
  <c r="E1"/>
  <c r="E5"/>
  <c r="E9"/>
  <c r="D2"/>
  <c r="D3"/>
  <c r="D4"/>
  <c r="D5"/>
  <c r="D6"/>
  <c r="D7"/>
  <c r="D8"/>
  <c r="D9"/>
  <c r="D10"/>
  <c r="D1"/>
  <c r="F49" l="1"/>
  <c r="R76" i="2"/>
  <c r="R77"/>
  <c r="R54"/>
  <c r="J55"/>
  <c r="R53"/>
  <c r="R51"/>
  <c r="R49"/>
  <c r="R50"/>
  <c r="R48"/>
  <c r="R52"/>
  <c r="R47"/>
  <c r="R38"/>
  <c r="J7"/>
  <c r="F30" i="1"/>
  <c r="F32"/>
  <c r="F71"/>
  <c r="F67"/>
  <c r="F60"/>
  <c r="F58"/>
  <c r="F56"/>
  <c r="F54"/>
  <c r="F50"/>
  <c r="F55"/>
  <c r="F47"/>
  <c r="F46"/>
  <c r="F42"/>
  <c r="F38"/>
  <c r="F26"/>
  <c r="F27"/>
  <c r="F37"/>
  <c r="F35"/>
  <c r="F28"/>
  <c r="F34"/>
  <c r="F29"/>
  <c r="F36"/>
  <c r="F33"/>
  <c r="F24"/>
  <c r="F22"/>
  <c r="F20"/>
  <c r="F19"/>
  <c r="F17"/>
  <c r="F15"/>
  <c r="F13"/>
  <c r="F11"/>
  <c r="F25"/>
  <c r="F18"/>
  <c r="F21"/>
  <c r="F8"/>
  <c r="F4"/>
  <c r="F16"/>
  <c r="F12"/>
  <c r="F23"/>
  <c r="F9"/>
  <c r="F5"/>
  <c r="F14"/>
  <c r="F10"/>
  <c r="F6"/>
  <c r="F2"/>
  <c r="F1"/>
  <c r="F7"/>
  <c r="F3"/>
  <c r="R55" i="2" l="1"/>
  <c r="J56"/>
  <c r="J8"/>
  <c r="R56" l="1"/>
  <c r="J57"/>
  <c r="J9"/>
  <c r="R57" l="1"/>
  <c r="J58"/>
  <c r="J10"/>
  <c r="R58" l="1"/>
  <c r="J59"/>
  <c r="J11"/>
  <c r="R59" l="1"/>
  <c r="J60"/>
  <c r="R60" s="1"/>
  <c r="J12"/>
  <c r="J13" l="1"/>
  <c r="J14" l="1"/>
  <c r="J15" l="1"/>
  <c r="J16" l="1"/>
  <c r="J17" l="1"/>
  <c r="J18" l="1"/>
  <c r="J19" l="1"/>
</calcChain>
</file>

<file path=xl/sharedStrings.xml><?xml version="1.0" encoding="utf-8"?>
<sst xmlns="http://schemas.openxmlformats.org/spreadsheetml/2006/main" count="162" uniqueCount="132">
  <si>
    <t>CRM</t>
  </si>
  <si>
    <t>Mobile</t>
  </si>
  <si>
    <t>Website</t>
  </si>
  <si>
    <t>Analytics</t>
  </si>
  <si>
    <t>Technical SEO</t>
  </si>
  <si>
    <t>Google Authorship</t>
  </si>
  <si>
    <t>Imagery</t>
  </si>
  <si>
    <t>Shareable Content</t>
  </si>
  <si>
    <t>Thought Leadership</t>
  </si>
  <si>
    <t>Blogging</t>
  </si>
  <si>
    <t>Video Marketing</t>
  </si>
  <si>
    <t>Infographics</t>
  </si>
  <si>
    <t>Fresh Content</t>
  </si>
  <si>
    <t>Unique Content</t>
  </si>
  <si>
    <t>Keyword Research</t>
  </si>
  <si>
    <t>Organic Traffic</t>
  </si>
  <si>
    <t>Outreach</t>
  </si>
  <si>
    <t>Online PR</t>
  </si>
  <si>
    <t>Domain Trust</t>
  </si>
  <si>
    <t>Recency</t>
  </si>
  <si>
    <t>Analysis</t>
  </si>
  <si>
    <t>Topicality</t>
  </si>
  <si>
    <t>Backlink Analysis</t>
  </si>
  <si>
    <t>Local SEO</t>
  </si>
  <si>
    <t>Content Marketing</t>
  </si>
  <si>
    <t>Hosting</t>
  </si>
  <si>
    <t>NAP</t>
  </si>
  <si>
    <t>Website Content</t>
  </si>
  <si>
    <t>Citations</t>
  </si>
  <si>
    <t>Google +</t>
  </si>
  <si>
    <t>id</t>
  </si>
  <si>
    <t>name</t>
  </si>
  <si>
    <t>line_id</t>
  </si>
  <si>
    <t>line_position</t>
  </si>
  <si>
    <t>point_x</t>
  </si>
  <si>
    <t>point_y</t>
  </si>
  <si>
    <t>text_x</t>
  </si>
  <si>
    <t>text_y</t>
  </si>
  <si>
    <t>junction_id</t>
  </si>
  <si>
    <t>junction_position</t>
  </si>
  <si>
    <t>SEO Strategy</t>
  </si>
  <si>
    <t xml:space="preserve">INSERT INTO `tbl_entity_stop`(`id`,`name`, `line_id`, `line_position`, `point_x`, `point_y`, `text_x`, `text_y`, `junction_id`, `junction_position`) VALUES </t>
  </si>
  <si>
    <t>SEO Reporting</t>
  </si>
  <si>
    <t>Social Media</t>
  </si>
  <si>
    <t>Strategy</t>
  </si>
  <si>
    <t>Campaign Planning</t>
  </si>
  <si>
    <t>Audience</t>
  </si>
  <si>
    <t>Online Sales</t>
  </si>
  <si>
    <t>Social Insights</t>
  </si>
  <si>
    <t>Conversation</t>
  </si>
  <si>
    <t>Amplification</t>
  </si>
  <si>
    <t>Applause</t>
  </si>
  <si>
    <t>ROI</t>
  </si>
  <si>
    <t>Social Analytics</t>
  </si>
  <si>
    <t>Slideshare</t>
  </si>
  <si>
    <t>Instagram</t>
  </si>
  <si>
    <t>Flickr</t>
  </si>
  <si>
    <t>Pinterest</t>
  </si>
  <si>
    <t>Facebook</t>
  </si>
  <si>
    <t>YouTube</t>
  </si>
  <si>
    <t>LinkedIn</t>
  </si>
  <si>
    <t>Twitter</t>
  </si>
  <si>
    <t>Personas</t>
  </si>
  <si>
    <t>Personalisation</t>
  </si>
  <si>
    <t>Campaign Tracking</t>
  </si>
  <si>
    <t>KPIs</t>
  </si>
  <si>
    <t>Lead Generation</t>
  </si>
  <si>
    <t>Reporting</t>
  </si>
  <si>
    <t>Segmentation</t>
  </si>
  <si>
    <t>Visitor Tracking</t>
  </si>
  <si>
    <t>Newsletters</t>
  </si>
  <si>
    <t>Data Capture</t>
  </si>
  <si>
    <t>Click-through Rate</t>
  </si>
  <si>
    <t>List Management</t>
  </si>
  <si>
    <t>Competitor Analysis</t>
  </si>
  <si>
    <t>Social Paid</t>
  </si>
  <si>
    <t>LinkedIn Ads</t>
  </si>
  <si>
    <t>Facebook Ads</t>
  </si>
  <si>
    <t>Promoted Tweets</t>
  </si>
  <si>
    <t>Paid Search</t>
  </si>
  <si>
    <t>Remarketing</t>
  </si>
  <si>
    <t>Google Shopping</t>
  </si>
  <si>
    <t>Promoted Pins</t>
  </si>
  <si>
    <t>Amazon Ads</t>
  </si>
  <si>
    <t>Geotargeting</t>
  </si>
  <si>
    <t>Campaign Management</t>
  </si>
  <si>
    <t>Display Advertising</t>
  </si>
  <si>
    <t>Bing Ads</t>
  </si>
  <si>
    <t>Videos Ads</t>
  </si>
  <si>
    <t>Conversion Tracking</t>
  </si>
  <si>
    <t>Google AdWords</t>
  </si>
  <si>
    <t>Paid Traffic</t>
  </si>
  <si>
    <t>Mobile Advertising</t>
  </si>
  <si>
    <t>Location Based Services</t>
  </si>
  <si>
    <t>Mobile Friendly</t>
  </si>
  <si>
    <t>iBeacons</t>
  </si>
  <si>
    <t>Responsive Web Design</t>
  </si>
  <si>
    <t>Apps</t>
  </si>
  <si>
    <t>Text Messaging</t>
  </si>
  <si>
    <t>Click to Cal</t>
  </si>
  <si>
    <t>Mobile Commerce</t>
  </si>
  <si>
    <t>SMS Marketing</t>
  </si>
  <si>
    <t>Call Tracking</t>
  </si>
  <si>
    <t>Virtual Reality</t>
  </si>
  <si>
    <t>Wearable Technology</t>
  </si>
  <si>
    <t>Augmented Reality</t>
  </si>
  <si>
    <t>Call to Action</t>
  </si>
  <si>
    <t>Trust Signals</t>
  </si>
  <si>
    <t>Legal Compliance</t>
  </si>
  <si>
    <t>User Experience</t>
  </si>
  <si>
    <t>Usability</t>
  </si>
  <si>
    <t>Functionality</t>
  </si>
  <si>
    <t>Conversion Rate Optimisation</t>
  </si>
  <si>
    <t>Ecommerce</t>
  </si>
  <si>
    <t>SEO  Strategy</t>
  </si>
  <si>
    <t>Site Structure</t>
  </si>
  <si>
    <t>Webmaster Tools</t>
  </si>
  <si>
    <t>Acquisition</t>
  </si>
  <si>
    <t>Behaviour</t>
  </si>
  <si>
    <t>Conversions</t>
  </si>
  <si>
    <t>Views</t>
  </si>
  <si>
    <t>Goals</t>
  </si>
  <si>
    <t>Custom Reports</t>
  </si>
  <si>
    <t>Dashboards</t>
  </si>
  <si>
    <t>Real Time</t>
  </si>
  <si>
    <t>Filters</t>
  </si>
  <si>
    <t>On Page Factors</t>
  </si>
  <si>
    <t>schema.org</t>
  </si>
  <si>
    <t>Sitemaps</t>
  </si>
  <si>
    <t>Technical Audit</t>
  </si>
  <si>
    <t>International SEO</t>
  </si>
  <si>
    <t>robots.txt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</si>
</sst>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34" workbookViewId="0">
      <selection activeCell="B67" sqref="B67"/>
    </sheetView>
  </sheetViews>
  <sheetFormatPr defaultRowHeight="15"/>
  <cols>
    <col min="1" max="1" width="17.5703125" style="1" bestFit="1" customWidth="1"/>
    <col min="2" max="5" width="9.140625" style="1"/>
    <col min="6" max="6" width="16.5703125" style="1" customWidth="1"/>
  </cols>
  <sheetData>
    <row r="1" spans="1:6">
      <c r="A1" t="s">
        <v>24</v>
      </c>
      <c r="B1" s="1">
        <v>495</v>
      </c>
      <c r="C1" s="1">
        <v>655</v>
      </c>
      <c r="D1" s="1">
        <f>B1/1000</f>
        <v>0.495</v>
      </c>
      <c r="E1" s="1">
        <f>C1/1000</f>
        <v>0.65500000000000003</v>
      </c>
      <c r="F1" s="1" t="str">
        <f>"["&amp;D1&amp;","&amp;E1&amp;"],"</f>
        <v>[0.495,0.655],</v>
      </c>
    </row>
    <row r="2" spans="1:6">
      <c r="B2" s="1">
        <v>580</v>
      </c>
      <c r="C2" s="1">
        <v>475</v>
      </c>
      <c r="D2" s="1">
        <f t="shared" ref="D2:E10" si="0">B2/1000</f>
        <v>0.57999999999999996</v>
      </c>
      <c r="E2" s="1">
        <f t="shared" si="0"/>
        <v>0.47499999999999998</v>
      </c>
      <c r="F2" s="1" t="str">
        <f t="shared" ref="F2:F10" si="1">"["&amp;D2&amp;","&amp;E2&amp;"],"</f>
        <v>[0.58,0.475],</v>
      </c>
    </row>
    <row r="3" spans="1:6">
      <c r="B3" s="1">
        <v>580</v>
      </c>
      <c r="C3" s="1">
        <v>430</v>
      </c>
      <c r="D3" s="1">
        <f t="shared" si="0"/>
        <v>0.57999999999999996</v>
      </c>
      <c r="E3" s="1">
        <f t="shared" si="0"/>
        <v>0.43</v>
      </c>
      <c r="F3" s="1" t="str">
        <f t="shared" si="1"/>
        <v>[0.58,0.43],</v>
      </c>
    </row>
    <row r="4" spans="1:6">
      <c r="B4" s="1">
        <v>540</v>
      </c>
      <c r="C4" s="1">
        <v>430</v>
      </c>
      <c r="D4" s="1">
        <f t="shared" si="0"/>
        <v>0.54</v>
      </c>
      <c r="E4" s="1">
        <f t="shared" si="0"/>
        <v>0.43</v>
      </c>
      <c r="F4" s="1" t="str">
        <f t="shared" si="1"/>
        <v>[0.54,0.43],</v>
      </c>
    </row>
    <row r="5" spans="1:6">
      <c r="B5" s="1">
        <v>540</v>
      </c>
      <c r="C5" s="1">
        <v>370</v>
      </c>
      <c r="D5" s="1">
        <f t="shared" si="0"/>
        <v>0.54</v>
      </c>
      <c r="E5" s="1">
        <f t="shared" si="0"/>
        <v>0.37</v>
      </c>
      <c r="F5" s="1" t="str">
        <f t="shared" si="1"/>
        <v>[0.54,0.37],</v>
      </c>
    </row>
    <row r="6" spans="1:6">
      <c r="B6" s="1">
        <v>440</v>
      </c>
      <c r="C6" s="1">
        <v>370</v>
      </c>
      <c r="D6" s="1">
        <f t="shared" si="0"/>
        <v>0.44</v>
      </c>
      <c r="E6" s="1">
        <f t="shared" si="0"/>
        <v>0.37</v>
      </c>
      <c r="F6" s="1" t="str">
        <f t="shared" si="1"/>
        <v>[0.44,0.37],</v>
      </c>
    </row>
    <row r="7" spans="1:6">
      <c r="B7" s="1">
        <v>440</v>
      </c>
      <c r="C7" s="1">
        <v>325</v>
      </c>
      <c r="D7" s="1">
        <f t="shared" si="0"/>
        <v>0.44</v>
      </c>
      <c r="E7" s="1">
        <f t="shared" si="0"/>
        <v>0.32500000000000001</v>
      </c>
      <c r="F7" s="1" t="str">
        <f t="shared" si="1"/>
        <v>[0.44,0.325],</v>
      </c>
    </row>
    <row r="8" spans="1:6">
      <c r="B8" s="1">
        <v>350</v>
      </c>
      <c r="C8" s="1">
        <v>235</v>
      </c>
      <c r="D8" s="1">
        <f t="shared" si="0"/>
        <v>0.35</v>
      </c>
      <c r="E8" s="1">
        <f t="shared" si="0"/>
        <v>0.23499999999999999</v>
      </c>
      <c r="F8" s="1" t="str">
        <f t="shared" si="1"/>
        <v>[0.35,0.235],</v>
      </c>
    </row>
    <row r="9" spans="1:6">
      <c r="B9" s="1">
        <v>160</v>
      </c>
      <c r="C9" s="1">
        <v>235</v>
      </c>
      <c r="D9" s="1">
        <f t="shared" si="0"/>
        <v>0.16</v>
      </c>
      <c r="E9" s="1">
        <f t="shared" si="0"/>
        <v>0.23499999999999999</v>
      </c>
      <c r="F9" s="1" t="str">
        <f t="shared" si="1"/>
        <v>[0.16,0.235],</v>
      </c>
    </row>
    <row r="10" spans="1:6">
      <c r="B10" s="1">
        <v>160</v>
      </c>
      <c r="C10" s="1">
        <v>200</v>
      </c>
      <c r="D10" s="1">
        <f t="shared" si="0"/>
        <v>0.16</v>
      </c>
      <c r="E10" s="1">
        <f t="shared" si="0"/>
        <v>0.2</v>
      </c>
      <c r="F10" s="1" t="str">
        <f t="shared" si="1"/>
        <v>[0.16,0.2],</v>
      </c>
    </row>
    <row r="11" spans="1:6">
      <c r="A11" t="s">
        <v>23</v>
      </c>
      <c r="B11" s="1">
        <v>655</v>
      </c>
      <c r="C11" s="1">
        <v>590</v>
      </c>
      <c r="D11" s="1">
        <f t="shared" ref="D11:E17" si="2">B11/1000</f>
        <v>0.65500000000000003</v>
      </c>
      <c r="E11" s="1">
        <f t="shared" si="2"/>
        <v>0.59</v>
      </c>
      <c r="F11" s="1" t="str">
        <f t="shared" ref="F11:F17" si="3">"["&amp;D11&amp;","&amp;E11&amp;"],"</f>
        <v>[0.655,0.59],</v>
      </c>
    </row>
    <row r="12" spans="1:6">
      <c r="B12" s="1">
        <v>655</v>
      </c>
      <c r="C12" s="1">
        <v>485</v>
      </c>
      <c r="D12" s="1">
        <f t="shared" si="2"/>
        <v>0.65500000000000003</v>
      </c>
      <c r="E12" s="1">
        <f t="shared" si="2"/>
        <v>0.48499999999999999</v>
      </c>
      <c r="F12" s="1" t="str">
        <f t="shared" si="3"/>
        <v>[0.655,0.485],</v>
      </c>
    </row>
    <row r="13" spans="1:6">
      <c r="B13" s="1">
        <v>485</v>
      </c>
      <c r="C13" s="1">
        <v>485</v>
      </c>
      <c r="D13" s="1">
        <f t="shared" si="2"/>
        <v>0.48499999999999999</v>
      </c>
      <c r="E13" s="1">
        <f t="shared" si="2"/>
        <v>0.48499999999999999</v>
      </c>
      <c r="F13" s="1" t="str">
        <f t="shared" si="3"/>
        <v>[0.485,0.485],</v>
      </c>
    </row>
    <row r="14" spans="1:6">
      <c r="B14" s="1">
        <v>485</v>
      </c>
      <c r="C14" s="1">
        <v>475</v>
      </c>
      <c r="D14" s="1">
        <f t="shared" si="2"/>
        <v>0.48499999999999999</v>
      </c>
      <c r="E14" s="1">
        <f t="shared" si="2"/>
        <v>0.47499999999999998</v>
      </c>
      <c r="F14" s="1" t="str">
        <f t="shared" si="3"/>
        <v>[0.485,0.475],</v>
      </c>
    </row>
    <row r="15" spans="1:6">
      <c r="B15" s="1">
        <v>345</v>
      </c>
      <c r="C15" s="1">
        <v>475</v>
      </c>
      <c r="D15" s="1">
        <f t="shared" si="2"/>
        <v>0.34499999999999997</v>
      </c>
      <c r="E15" s="1">
        <f t="shared" si="2"/>
        <v>0.47499999999999998</v>
      </c>
      <c r="F15" s="1" t="str">
        <f t="shared" si="3"/>
        <v>[0.345,0.475],</v>
      </c>
    </row>
    <row r="16" spans="1:6">
      <c r="B16" s="1">
        <v>345</v>
      </c>
      <c r="C16" s="1">
        <v>325</v>
      </c>
      <c r="D16" s="1">
        <f t="shared" si="2"/>
        <v>0.34499999999999997</v>
      </c>
      <c r="E16" s="1">
        <f t="shared" si="2"/>
        <v>0.32500000000000001</v>
      </c>
      <c r="F16" s="1" t="str">
        <f t="shared" si="3"/>
        <v>[0.345,0.325],</v>
      </c>
    </row>
    <row r="17" spans="1:6">
      <c r="B17" s="1">
        <v>440</v>
      </c>
      <c r="C17" s="1">
        <v>325</v>
      </c>
      <c r="D17" s="1">
        <f t="shared" si="2"/>
        <v>0.44</v>
      </c>
      <c r="E17" s="1">
        <f t="shared" si="2"/>
        <v>0.32500000000000001</v>
      </c>
      <c r="F17" s="1" t="str">
        <f t="shared" si="3"/>
        <v>[0.44,0.325],</v>
      </c>
    </row>
    <row r="18" spans="1:6">
      <c r="A18" t="s">
        <v>43</v>
      </c>
      <c r="B18" s="1">
        <v>550</v>
      </c>
      <c r="C18" s="1">
        <v>105</v>
      </c>
      <c r="D18" s="1">
        <f t="shared" ref="D18" si="4">B18/1000</f>
        <v>0.55000000000000004</v>
      </c>
      <c r="E18" s="1">
        <f t="shared" ref="E18" si="5">C18/1000</f>
        <v>0.105</v>
      </c>
      <c r="F18" s="1" t="str">
        <f t="shared" ref="F18" si="6">"["&amp;D18&amp;","&amp;E18&amp;"],"</f>
        <v>[0.55,0.105],</v>
      </c>
    </row>
    <row r="19" spans="1:6">
      <c r="B19" s="1">
        <v>550</v>
      </c>
      <c r="C19" s="1">
        <v>420</v>
      </c>
      <c r="D19" s="1">
        <f t="shared" ref="D19:D25" si="7">B19/1000</f>
        <v>0.55000000000000004</v>
      </c>
      <c r="E19" s="1">
        <f t="shared" ref="E19:E25" si="8">C19/1000</f>
        <v>0.42</v>
      </c>
      <c r="F19" s="1" t="str">
        <f t="shared" ref="F19:F25" si="9">"["&amp;D19&amp;","&amp;E19&amp;"],"</f>
        <v>[0.55,0.42],</v>
      </c>
    </row>
    <row r="20" spans="1:6">
      <c r="B20" s="1">
        <v>635</v>
      </c>
      <c r="C20" s="1">
        <v>420</v>
      </c>
      <c r="D20" s="1">
        <f t="shared" si="7"/>
        <v>0.63500000000000001</v>
      </c>
      <c r="E20" s="1">
        <f t="shared" si="8"/>
        <v>0.42</v>
      </c>
      <c r="F20" s="1" t="str">
        <f t="shared" si="9"/>
        <v>[0.635,0.42],</v>
      </c>
    </row>
    <row r="21" spans="1:6">
      <c r="B21" s="1">
        <v>635</v>
      </c>
      <c r="C21" s="1">
        <v>465</v>
      </c>
      <c r="D21" s="1">
        <f t="shared" si="7"/>
        <v>0.63500000000000001</v>
      </c>
      <c r="E21" s="1">
        <f t="shared" si="8"/>
        <v>0.46500000000000002</v>
      </c>
      <c r="F21" s="1" t="str">
        <f t="shared" si="9"/>
        <v>[0.635,0.465],</v>
      </c>
    </row>
    <row r="22" spans="1:6">
      <c r="B22" s="1">
        <v>675</v>
      </c>
      <c r="C22" s="1">
        <v>465</v>
      </c>
      <c r="D22" s="1">
        <f t="shared" si="7"/>
        <v>0.67500000000000004</v>
      </c>
      <c r="E22" s="1">
        <f t="shared" si="8"/>
        <v>0.46500000000000002</v>
      </c>
      <c r="F22" s="1" t="str">
        <f t="shared" si="9"/>
        <v>[0.675,0.465],</v>
      </c>
    </row>
    <row r="23" spans="1:6">
      <c r="B23" s="1">
        <v>685</v>
      </c>
      <c r="C23" s="1">
        <v>475</v>
      </c>
      <c r="D23" s="1">
        <f t="shared" si="7"/>
        <v>0.68500000000000005</v>
      </c>
      <c r="E23" s="1">
        <f t="shared" si="8"/>
        <v>0.47499999999999998</v>
      </c>
      <c r="F23" s="1" t="str">
        <f t="shared" si="9"/>
        <v>[0.685,0.475],</v>
      </c>
    </row>
    <row r="24" spans="1:6">
      <c r="B24" s="1">
        <v>745</v>
      </c>
      <c r="C24" s="1">
        <v>475</v>
      </c>
      <c r="D24" s="1">
        <f t="shared" si="7"/>
        <v>0.745</v>
      </c>
      <c r="E24" s="1">
        <f t="shared" si="8"/>
        <v>0.47499999999999998</v>
      </c>
      <c r="F24" s="1" t="str">
        <f t="shared" si="9"/>
        <v>[0.745,0.475],</v>
      </c>
    </row>
    <row r="25" spans="1:6">
      <c r="B25" s="1">
        <v>745</v>
      </c>
      <c r="C25" s="1">
        <v>640</v>
      </c>
      <c r="D25" s="1">
        <f t="shared" si="7"/>
        <v>0.745</v>
      </c>
      <c r="E25" s="1">
        <f t="shared" si="8"/>
        <v>0.64</v>
      </c>
      <c r="F25" s="1" t="str">
        <f t="shared" si="9"/>
        <v>[0.745,0.64],</v>
      </c>
    </row>
    <row r="26" spans="1:6">
      <c r="A26" s="1" t="s">
        <v>0</v>
      </c>
      <c r="B26" s="1">
        <v>735</v>
      </c>
      <c r="C26" s="1">
        <v>125</v>
      </c>
      <c r="D26" s="1">
        <f t="shared" ref="D26:D29" si="10">B26/1000</f>
        <v>0.73499999999999999</v>
      </c>
      <c r="E26" s="1">
        <f t="shared" ref="E26:E29" si="11">C26/1000</f>
        <v>0.125</v>
      </c>
      <c r="F26" s="1" t="str">
        <f t="shared" ref="F26:F29" si="12">"["&amp;D26&amp;","&amp;E26&amp;"],"</f>
        <v>[0.735,0.125],</v>
      </c>
    </row>
    <row r="27" spans="1:6">
      <c r="B27" s="1">
        <v>635</v>
      </c>
      <c r="C27" s="1">
        <v>305</v>
      </c>
      <c r="D27" s="1">
        <f t="shared" si="10"/>
        <v>0.63500000000000001</v>
      </c>
      <c r="E27" s="1">
        <f t="shared" si="11"/>
        <v>0.30499999999999999</v>
      </c>
      <c r="F27" s="1" t="str">
        <f t="shared" si="12"/>
        <v>[0.635,0.305],</v>
      </c>
    </row>
    <row r="28" spans="1:6">
      <c r="B28" s="1">
        <v>635</v>
      </c>
      <c r="C28" s="1">
        <v>420</v>
      </c>
      <c r="D28" s="1">
        <f t="shared" si="10"/>
        <v>0.63500000000000001</v>
      </c>
      <c r="E28" s="1">
        <f t="shared" si="11"/>
        <v>0.42</v>
      </c>
      <c r="F28" s="1" t="str">
        <f t="shared" si="12"/>
        <v>[0.635,0.42],</v>
      </c>
    </row>
    <row r="29" spans="1:6">
      <c r="B29" s="1">
        <v>895</v>
      </c>
      <c r="C29" s="1">
        <v>420</v>
      </c>
      <c r="D29" s="1">
        <f t="shared" si="10"/>
        <v>0.89500000000000002</v>
      </c>
      <c r="E29" s="1">
        <f t="shared" si="11"/>
        <v>0.42</v>
      </c>
      <c r="F29" s="1" t="str">
        <f t="shared" si="12"/>
        <v>[0.895,0.42],</v>
      </c>
    </row>
    <row r="30" spans="1:6">
      <c r="A30" s="1" t="s">
        <v>75</v>
      </c>
      <c r="B30" s="1">
        <v>865</v>
      </c>
      <c r="C30" s="1">
        <v>330</v>
      </c>
      <c r="D30" s="1">
        <f t="shared" ref="D30:D32" si="13">B30/1000</f>
        <v>0.86499999999999999</v>
      </c>
      <c r="E30" s="1">
        <f t="shared" ref="E30:E32" si="14">C30/1000</f>
        <v>0.33</v>
      </c>
      <c r="F30" s="1" t="str">
        <f t="shared" ref="F30:F32" si="15">"["&amp;D30&amp;","&amp;E30&amp;"],"</f>
        <v>[0.865,0.33],</v>
      </c>
    </row>
    <row r="31" spans="1:6">
      <c r="B31" s="1">
        <v>835</v>
      </c>
      <c r="C31" s="1">
        <v>320</v>
      </c>
      <c r="D31" s="1">
        <f t="shared" si="13"/>
        <v>0.83499999999999996</v>
      </c>
      <c r="E31" s="1">
        <f t="shared" si="14"/>
        <v>0.32</v>
      </c>
      <c r="F31" s="1" t="str">
        <f t="shared" si="15"/>
        <v>[0.835,0.32],</v>
      </c>
    </row>
    <row r="32" spans="1:6">
      <c r="B32" s="1">
        <v>835</v>
      </c>
      <c r="C32" s="1">
        <v>170</v>
      </c>
      <c r="D32" s="1">
        <f t="shared" si="13"/>
        <v>0.83499999999999996</v>
      </c>
      <c r="E32" s="1">
        <f t="shared" si="14"/>
        <v>0.17</v>
      </c>
      <c r="F32" s="1" t="str">
        <f t="shared" si="15"/>
        <v>[0.835,0.17],</v>
      </c>
    </row>
    <row r="33" spans="1:6">
      <c r="A33" s="1" t="s">
        <v>79</v>
      </c>
      <c r="B33" s="1">
        <v>835</v>
      </c>
      <c r="C33" s="1">
        <v>170</v>
      </c>
      <c r="D33" s="1">
        <f t="shared" ref="D33:D37" si="16">B33/1000</f>
        <v>0.83499999999999996</v>
      </c>
      <c r="E33" s="1">
        <f t="shared" ref="E33:E37" si="17">C33/1000</f>
        <v>0.17</v>
      </c>
      <c r="F33" s="1" t="str">
        <f t="shared" ref="F33:F37" si="18">"["&amp;D33&amp;","&amp;E33&amp;"],"</f>
        <v>[0.835,0.17],</v>
      </c>
    </row>
    <row r="34" spans="1:6">
      <c r="B34" s="1">
        <v>720</v>
      </c>
      <c r="C34" s="1">
        <v>325</v>
      </c>
      <c r="D34" s="1">
        <f t="shared" si="16"/>
        <v>0.72</v>
      </c>
      <c r="E34" s="1">
        <f t="shared" si="17"/>
        <v>0.32500000000000001</v>
      </c>
      <c r="F34" s="1" t="str">
        <f t="shared" si="18"/>
        <v>[0.72,0.325],</v>
      </c>
    </row>
    <row r="35" spans="1:6">
      <c r="B35" s="1">
        <v>580</v>
      </c>
      <c r="C35" s="1">
        <v>325</v>
      </c>
      <c r="D35" s="1">
        <f t="shared" si="16"/>
        <v>0.57999999999999996</v>
      </c>
      <c r="E35" s="1">
        <f t="shared" si="17"/>
        <v>0.32500000000000001</v>
      </c>
      <c r="F35" s="1" t="str">
        <f t="shared" si="18"/>
        <v>[0.58,0.325],</v>
      </c>
    </row>
    <row r="36" spans="1:6">
      <c r="B36" s="1">
        <v>580</v>
      </c>
      <c r="C36" s="1">
        <v>380</v>
      </c>
      <c r="D36" s="1">
        <f t="shared" si="16"/>
        <v>0.57999999999999996</v>
      </c>
      <c r="E36" s="1">
        <f t="shared" si="17"/>
        <v>0.38</v>
      </c>
      <c r="F36" s="1" t="str">
        <f t="shared" si="18"/>
        <v>[0.58,0.38],</v>
      </c>
    </row>
    <row r="37" spans="1:6">
      <c r="B37" s="1">
        <v>635</v>
      </c>
      <c r="C37" s="1">
        <v>420</v>
      </c>
      <c r="D37" s="1">
        <f t="shared" si="16"/>
        <v>0.63500000000000001</v>
      </c>
      <c r="E37" s="1">
        <f t="shared" si="17"/>
        <v>0.42</v>
      </c>
      <c r="F37" s="1" t="str">
        <f t="shared" si="18"/>
        <v>[0.635,0.42],</v>
      </c>
    </row>
    <row r="38" spans="1:6">
      <c r="A38" s="1" t="s">
        <v>1</v>
      </c>
      <c r="B38" s="1">
        <v>260</v>
      </c>
      <c r="C38" s="1">
        <v>145</v>
      </c>
      <c r="D38" s="1">
        <f t="shared" ref="D38:D46" si="19">B38/1000</f>
        <v>0.26</v>
      </c>
      <c r="E38" s="1">
        <f t="shared" ref="E38:E46" si="20">C38/1000</f>
        <v>0.14499999999999999</v>
      </c>
      <c r="F38" s="1" t="str">
        <f t="shared" ref="F38:F46" si="21">"["&amp;D38&amp;","&amp;E38&amp;"],"</f>
        <v>[0.26,0.145],</v>
      </c>
    </row>
    <row r="39" spans="1:6">
      <c r="B39" s="1">
        <v>260</v>
      </c>
      <c r="C39" s="1">
        <v>180</v>
      </c>
      <c r="D39" s="1">
        <f t="shared" si="19"/>
        <v>0.26</v>
      </c>
      <c r="E39" s="1">
        <f t="shared" si="20"/>
        <v>0.18</v>
      </c>
      <c r="F39" s="1" t="str">
        <f t="shared" si="21"/>
        <v>[0.26,0.18],</v>
      </c>
    </row>
    <row r="40" spans="1:6">
      <c r="B40" s="1">
        <v>445</v>
      </c>
      <c r="C40" s="1">
        <v>180</v>
      </c>
      <c r="D40" s="1">
        <f t="shared" si="19"/>
        <v>0.44500000000000001</v>
      </c>
      <c r="E40" s="1">
        <f t="shared" si="20"/>
        <v>0.18</v>
      </c>
      <c r="F40" s="1" t="str">
        <f t="shared" si="21"/>
        <v>[0.445,0.18],</v>
      </c>
    </row>
    <row r="41" spans="1:6">
      <c r="B41" s="1">
        <v>580</v>
      </c>
      <c r="C41" s="1">
        <v>325</v>
      </c>
      <c r="D41" s="1">
        <f t="shared" si="19"/>
        <v>0.57999999999999996</v>
      </c>
      <c r="E41" s="1">
        <f t="shared" si="20"/>
        <v>0.32500000000000001</v>
      </c>
      <c r="F41" s="1" t="str">
        <f t="shared" si="21"/>
        <v>[0.58,0.325],</v>
      </c>
    </row>
    <row r="42" spans="1:6">
      <c r="B42" s="1">
        <v>460</v>
      </c>
      <c r="C42" s="1">
        <v>325</v>
      </c>
      <c r="D42" s="1">
        <f t="shared" si="19"/>
        <v>0.46</v>
      </c>
      <c r="E42" s="1">
        <f t="shared" si="20"/>
        <v>0.32500000000000001</v>
      </c>
      <c r="F42" s="1" t="str">
        <f t="shared" si="21"/>
        <v>[0.46,0.325],</v>
      </c>
    </row>
    <row r="43" spans="1:6">
      <c r="B43" s="1">
        <v>460</v>
      </c>
      <c r="C43" s="1">
        <v>400</v>
      </c>
      <c r="D43" s="1">
        <f t="shared" si="19"/>
        <v>0.46</v>
      </c>
      <c r="E43" s="1">
        <f t="shared" si="20"/>
        <v>0.4</v>
      </c>
      <c r="F43" s="1" t="str">
        <f t="shared" si="21"/>
        <v>[0.46,0.4],</v>
      </c>
    </row>
    <row r="44" spans="1:6">
      <c r="B44" s="1">
        <v>440</v>
      </c>
      <c r="C44" s="1">
        <v>415</v>
      </c>
      <c r="D44" s="1">
        <f t="shared" si="19"/>
        <v>0.44</v>
      </c>
      <c r="E44" s="1">
        <f t="shared" si="20"/>
        <v>0.41499999999999998</v>
      </c>
      <c r="F44" s="1" t="str">
        <f t="shared" si="21"/>
        <v>[0.44,0.415],</v>
      </c>
    </row>
    <row r="45" spans="1:6">
      <c r="B45" s="1">
        <v>440</v>
      </c>
      <c r="C45" s="1">
        <v>550</v>
      </c>
      <c r="D45" s="1">
        <f t="shared" si="19"/>
        <v>0.44</v>
      </c>
      <c r="E45" s="1">
        <f t="shared" si="20"/>
        <v>0.55000000000000004</v>
      </c>
      <c r="F45" s="1" t="str">
        <f t="shared" si="21"/>
        <v>[0.44,0.55],</v>
      </c>
    </row>
    <row r="46" spans="1:6">
      <c r="B46" s="1">
        <v>380</v>
      </c>
      <c r="C46" s="1">
        <v>600</v>
      </c>
      <c r="D46" s="1">
        <f t="shared" si="19"/>
        <v>0.38</v>
      </c>
      <c r="E46" s="1">
        <f t="shared" si="20"/>
        <v>0.6</v>
      </c>
      <c r="F46" s="1" t="str">
        <f t="shared" si="21"/>
        <v>[0.38,0.6],</v>
      </c>
    </row>
    <row r="47" spans="1:6">
      <c r="A47" s="1" t="s">
        <v>2</v>
      </c>
      <c r="B47" s="1">
        <v>230</v>
      </c>
      <c r="C47" s="1">
        <v>390</v>
      </c>
      <c r="D47" s="1">
        <f t="shared" ref="D47:D57" si="22">B47/1000</f>
        <v>0.23</v>
      </c>
      <c r="E47" s="1">
        <f t="shared" ref="E47:E57" si="23">C47/1000</f>
        <v>0.39</v>
      </c>
      <c r="F47" s="1" t="str">
        <f t="shared" ref="F47:F57" si="24">"["&amp;D47&amp;","&amp;E47&amp;"],"</f>
        <v>[0.23,0.39],</v>
      </c>
    </row>
    <row r="48" spans="1:6">
      <c r="B48" s="1">
        <v>230</v>
      </c>
      <c r="C48" s="1">
        <v>315</v>
      </c>
      <c r="D48" s="1">
        <f t="shared" si="22"/>
        <v>0.23</v>
      </c>
      <c r="E48" s="1">
        <f t="shared" si="23"/>
        <v>0.315</v>
      </c>
      <c r="F48" s="1" t="str">
        <f t="shared" si="24"/>
        <v>[0.23,0.315],</v>
      </c>
    </row>
    <row r="49" spans="1:6">
      <c r="B49" s="1">
        <v>250</v>
      </c>
      <c r="C49" s="1">
        <v>305</v>
      </c>
      <c r="D49" s="1">
        <f t="shared" si="22"/>
        <v>0.25</v>
      </c>
      <c r="E49" s="1">
        <f t="shared" si="23"/>
        <v>0.30499999999999999</v>
      </c>
      <c r="F49" s="1" t="str">
        <f t="shared" si="24"/>
        <v>[0.25,0.305],</v>
      </c>
    </row>
    <row r="50" spans="1:6">
      <c r="B50" s="1">
        <v>250</v>
      </c>
      <c r="C50" s="1">
        <v>275</v>
      </c>
      <c r="D50" s="1">
        <f t="shared" si="22"/>
        <v>0.25</v>
      </c>
      <c r="E50" s="1">
        <f t="shared" si="23"/>
        <v>0.27500000000000002</v>
      </c>
      <c r="F50" s="1" t="str">
        <f t="shared" si="24"/>
        <v>[0.25,0.275],</v>
      </c>
    </row>
    <row r="51" spans="1:6">
      <c r="B51" s="1">
        <v>85</v>
      </c>
      <c r="C51" s="1">
        <v>275</v>
      </c>
      <c r="D51" s="1">
        <f t="shared" si="22"/>
        <v>8.5000000000000006E-2</v>
      </c>
      <c r="E51" s="1">
        <f t="shared" si="23"/>
        <v>0.27500000000000002</v>
      </c>
      <c r="F51" s="1" t="str">
        <f t="shared" si="24"/>
        <v>[0.085,0.275],</v>
      </c>
    </row>
    <row r="52" spans="1:6">
      <c r="B52" s="1">
        <v>85</v>
      </c>
      <c r="C52" s="1">
        <v>365</v>
      </c>
      <c r="D52" s="1">
        <f t="shared" si="22"/>
        <v>8.5000000000000006E-2</v>
      </c>
      <c r="E52" s="1">
        <f t="shared" si="23"/>
        <v>0.36499999999999999</v>
      </c>
      <c r="F52" s="1" t="str">
        <f t="shared" si="24"/>
        <v>[0.085,0.365],</v>
      </c>
    </row>
    <row r="53" spans="1:6">
      <c r="B53" s="1">
        <v>280</v>
      </c>
      <c r="C53" s="1">
        <v>365</v>
      </c>
      <c r="D53" s="1">
        <f t="shared" si="22"/>
        <v>0.28000000000000003</v>
      </c>
      <c r="E53" s="1">
        <f t="shared" si="23"/>
        <v>0.36499999999999999</v>
      </c>
      <c r="F53" s="1" t="str">
        <f t="shared" si="24"/>
        <v>[0.28,0.365],</v>
      </c>
    </row>
    <row r="54" spans="1:6">
      <c r="B54" s="1">
        <v>355</v>
      </c>
      <c r="C54" s="1">
        <v>415</v>
      </c>
      <c r="D54" s="1">
        <f t="shared" si="22"/>
        <v>0.35499999999999998</v>
      </c>
      <c r="E54" s="1">
        <f t="shared" si="23"/>
        <v>0.41499999999999998</v>
      </c>
      <c r="F54" s="1" t="str">
        <f t="shared" si="24"/>
        <v>[0.355,0.415],</v>
      </c>
    </row>
    <row r="55" spans="1:6">
      <c r="B55" s="1">
        <v>355</v>
      </c>
      <c r="C55" s="1">
        <v>465</v>
      </c>
      <c r="D55" s="1">
        <f t="shared" si="22"/>
        <v>0.35499999999999998</v>
      </c>
      <c r="E55" s="1">
        <f t="shared" si="23"/>
        <v>0.46500000000000002</v>
      </c>
      <c r="F55" s="1" t="str">
        <f t="shared" si="24"/>
        <v>[0.355,0.465],</v>
      </c>
    </row>
    <row r="56" spans="1:6">
      <c r="B56" s="1">
        <v>570</v>
      </c>
      <c r="C56" s="1">
        <v>465</v>
      </c>
      <c r="D56" s="1">
        <f t="shared" si="22"/>
        <v>0.56999999999999995</v>
      </c>
      <c r="E56" s="1">
        <f t="shared" si="23"/>
        <v>0.46500000000000002</v>
      </c>
      <c r="F56" s="1" t="str">
        <f t="shared" si="24"/>
        <v>[0.57,0.465],</v>
      </c>
    </row>
    <row r="57" spans="1:6">
      <c r="B57" s="1">
        <v>570</v>
      </c>
      <c r="C57" s="1">
        <v>440</v>
      </c>
      <c r="D57" s="1">
        <f t="shared" si="22"/>
        <v>0.56999999999999995</v>
      </c>
      <c r="E57" s="1">
        <f t="shared" si="23"/>
        <v>0.44</v>
      </c>
      <c r="F57" s="1" t="str">
        <f t="shared" si="24"/>
        <v>[0.57,0.44],</v>
      </c>
    </row>
    <row r="58" spans="1:6">
      <c r="A58" s="1" t="s">
        <v>3</v>
      </c>
      <c r="B58" s="1">
        <v>65</v>
      </c>
      <c r="C58" s="1">
        <v>455</v>
      </c>
      <c r="D58" s="1">
        <f t="shared" ref="D58:D65" si="25">B58/1000</f>
        <v>6.5000000000000002E-2</v>
      </c>
      <c r="E58" s="1">
        <f t="shared" ref="E58:E65" si="26">C58/1000</f>
        <v>0.45500000000000002</v>
      </c>
      <c r="F58" s="1" t="str">
        <f t="shared" ref="F58:F65" si="27">"["&amp;D58&amp;","&amp;E58&amp;"],"</f>
        <v>[0.065,0.455],</v>
      </c>
    </row>
    <row r="59" spans="1:6">
      <c r="B59" s="1">
        <v>245</v>
      </c>
      <c r="C59" s="1">
        <v>455</v>
      </c>
      <c r="D59" s="1">
        <f t="shared" si="25"/>
        <v>0.245</v>
      </c>
      <c r="E59" s="1">
        <f t="shared" si="26"/>
        <v>0.45500000000000002</v>
      </c>
      <c r="F59" s="1" t="str">
        <f t="shared" si="27"/>
        <v>[0.245,0.455],</v>
      </c>
    </row>
    <row r="60" spans="1:6">
      <c r="B60" s="1">
        <v>280</v>
      </c>
      <c r="C60" s="1">
        <v>415</v>
      </c>
      <c r="D60" s="1">
        <f t="shared" si="25"/>
        <v>0.28000000000000003</v>
      </c>
      <c r="E60" s="1">
        <f t="shared" si="26"/>
        <v>0.41499999999999998</v>
      </c>
      <c r="F60" s="1" t="str">
        <f t="shared" si="27"/>
        <v>[0.28,0.415],</v>
      </c>
    </row>
    <row r="61" spans="1:6">
      <c r="B61" s="1">
        <v>355</v>
      </c>
      <c r="C61" s="1">
        <v>415</v>
      </c>
      <c r="D61" s="1">
        <f t="shared" si="25"/>
        <v>0.35499999999999998</v>
      </c>
      <c r="E61" s="1">
        <f t="shared" si="26"/>
        <v>0.41499999999999998</v>
      </c>
      <c r="F61" s="1" t="str">
        <f t="shared" si="27"/>
        <v>[0.355,0.415],</v>
      </c>
    </row>
    <row r="62" spans="1:6">
      <c r="B62" s="1">
        <v>355</v>
      </c>
      <c r="C62" s="1">
        <v>335</v>
      </c>
      <c r="D62" s="1">
        <f t="shared" si="25"/>
        <v>0.35499999999999998</v>
      </c>
      <c r="E62" s="1">
        <f t="shared" si="26"/>
        <v>0.33500000000000002</v>
      </c>
      <c r="F62" s="1" t="str">
        <f t="shared" si="27"/>
        <v>[0.355,0.335],</v>
      </c>
    </row>
    <row r="63" spans="1:6">
      <c r="B63" s="1">
        <v>685</v>
      </c>
      <c r="C63" s="1">
        <v>335</v>
      </c>
      <c r="D63" s="1">
        <f t="shared" si="25"/>
        <v>0.68500000000000005</v>
      </c>
      <c r="E63" s="1">
        <f t="shared" si="26"/>
        <v>0.33500000000000002</v>
      </c>
      <c r="F63" s="1" t="str">
        <f t="shared" si="27"/>
        <v>[0.685,0.335],</v>
      </c>
    </row>
    <row r="64" spans="1:6">
      <c r="B64" s="1">
        <v>685</v>
      </c>
      <c r="C64" s="1">
        <v>475</v>
      </c>
      <c r="D64" s="1">
        <f t="shared" si="25"/>
        <v>0.68500000000000005</v>
      </c>
      <c r="E64" s="1">
        <f t="shared" si="26"/>
        <v>0.47499999999999998</v>
      </c>
      <c r="F64" s="1" t="str">
        <f t="shared" si="27"/>
        <v>[0.685,0.475],</v>
      </c>
    </row>
    <row r="65" spans="1:6">
      <c r="B65" s="1">
        <v>515</v>
      </c>
      <c r="C65" s="1">
        <v>475</v>
      </c>
      <c r="D65" s="1">
        <f t="shared" si="25"/>
        <v>0.51500000000000001</v>
      </c>
      <c r="E65" s="1">
        <f t="shared" si="26"/>
        <v>0.47499999999999998</v>
      </c>
      <c r="F65" s="1" t="str">
        <f t="shared" si="27"/>
        <v>[0.515,0.475],</v>
      </c>
    </row>
    <row r="66" spans="1:6">
      <c r="A66" s="1" t="s">
        <v>4</v>
      </c>
      <c r="B66" s="1">
        <v>135</v>
      </c>
      <c r="C66" s="1">
        <v>530</v>
      </c>
      <c r="D66" s="1">
        <f t="shared" ref="D66:D71" si="28">B66/1000</f>
        <v>0.13500000000000001</v>
      </c>
      <c r="E66" s="1">
        <f t="shared" ref="E66:E71" si="29">C66/1000</f>
        <v>0.53</v>
      </c>
      <c r="F66" s="1" t="str">
        <f t="shared" ref="F66:F71" si="30">"["&amp;D66&amp;","&amp;E66&amp;"],"</f>
        <v>[0.135,0.53],</v>
      </c>
    </row>
    <row r="67" spans="1:6">
      <c r="B67" s="1">
        <v>225</v>
      </c>
      <c r="C67" s="1">
        <v>530</v>
      </c>
      <c r="D67" s="1">
        <f t="shared" si="28"/>
        <v>0.22500000000000001</v>
      </c>
      <c r="E67" s="1">
        <f t="shared" si="29"/>
        <v>0.53</v>
      </c>
      <c r="F67" s="1" t="str">
        <f t="shared" si="30"/>
        <v>[0.225,0.53],</v>
      </c>
    </row>
    <row r="68" spans="1:6">
      <c r="B68" s="1">
        <v>355</v>
      </c>
      <c r="C68" s="1">
        <v>415</v>
      </c>
      <c r="D68" s="1">
        <f t="shared" si="28"/>
        <v>0.35499999999999998</v>
      </c>
      <c r="E68" s="1">
        <f t="shared" si="29"/>
        <v>0.41499999999999998</v>
      </c>
      <c r="F68" s="1" t="str">
        <f t="shared" si="30"/>
        <v>[0.355,0.415],</v>
      </c>
    </row>
    <row r="69" spans="1:6">
      <c r="B69" s="1">
        <v>365</v>
      </c>
      <c r="C69" s="1">
        <v>415</v>
      </c>
      <c r="D69" s="1">
        <f t="shared" si="28"/>
        <v>0.36499999999999999</v>
      </c>
      <c r="E69" s="1">
        <f t="shared" si="29"/>
        <v>0.41499999999999998</v>
      </c>
      <c r="F69" s="1" t="str">
        <f t="shared" si="30"/>
        <v>[0.365,0.415],</v>
      </c>
    </row>
    <row r="70" spans="1:6">
      <c r="B70" s="1">
        <v>365</v>
      </c>
      <c r="C70" s="1">
        <v>455</v>
      </c>
      <c r="D70" s="1">
        <f t="shared" si="28"/>
        <v>0.36499999999999999</v>
      </c>
      <c r="E70" s="1">
        <f t="shared" si="29"/>
        <v>0.45500000000000002</v>
      </c>
      <c r="F70" s="1" t="str">
        <f t="shared" si="30"/>
        <v>[0.365,0.455],</v>
      </c>
    </row>
    <row r="71" spans="1:6">
      <c r="B71" s="1">
        <v>515</v>
      </c>
      <c r="C71" s="1">
        <v>455</v>
      </c>
      <c r="D71" s="1">
        <f t="shared" si="28"/>
        <v>0.51500000000000001</v>
      </c>
      <c r="E71" s="1">
        <f t="shared" si="29"/>
        <v>0.45500000000000002</v>
      </c>
      <c r="F71" s="1" t="str">
        <f t="shared" si="30"/>
        <v>[0.515,0.455],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2"/>
  <sheetViews>
    <sheetView tabSelected="1" workbookViewId="0">
      <pane ySplit="1" topLeftCell="A100" activePane="bottomLeft" state="frozen"/>
      <selection pane="bottomLeft" activeCell="P127" sqref="P127"/>
    </sheetView>
  </sheetViews>
  <sheetFormatPr defaultRowHeight="15"/>
  <cols>
    <col min="1" max="1" width="17.5703125" bestFit="1" customWidth="1"/>
    <col min="2" max="2" width="17.5703125" customWidth="1"/>
    <col min="9" max="9" width="12.7109375" bestFit="1" customWidth="1"/>
  </cols>
  <sheetData>
    <row r="1" spans="1:18"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R1" t="s">
        <v>41</v>
      </c>
    </row>
    <row r="2" spans="1:18">
      <c r="A2" t="s">
        <v>24</v>
      </c>
      <c r="B2" t="s">
        <v>5</v>
      </c>
      <c r="C2">
        <v>505</v>
      </c>
      <c r="D2">
        <v>630</v>
      </c>
      <c r="E2">
        <f>C2/1000</f>
        <v>0.505</v>
      </c>
      <c r="F2">
        <f>D2/1000</f>
        <v>0.63</v>
      </c>
      <c r="G2">
        <v>1</v>
      </c>
      <c r="H2" t="str">
        <f>IF(P2=0,B2,"")</f>
        <v>Google Authorship</v>
      </c>
      <c r="I2">
        <v>1</v>
      </c>
      <c r="J2">
        <f>IF(I2=I1,J1+1,1)</f>
        <v>1</v>
      </c>
      <c r="K2">
        <f>E2</f>
        <v>0.505</v>
      </c>
      <c r="L2">
        <f>F2</f>
        <v>0.63</v>
      </c>
      <c r="M2">
        <v>-1.4999999999999999E-2</v>
      </c>
      <c r="N2">
        <v>0</v>
      </c>
      <c r="O2">
        <v>0</v>
      </c>
      <c r="P2">
        <v>0</v>
      </c>
      <c r="R2" t="str">
        <f>"("&amp;G2&amp;",'"&amp;H2&amp;"',"&amp;I2&amp;","&amp;J2&amp;","&amp;K2&amp;","&amp;L2&amp;","&amp;M2&amp;","&amp;N2&amp;","&amp;O2&amp;","&amp;P2&amp;"),"</f>
        <v>(1,'Google Authorship',1,1,0.505,0.63,-0.015,0,0,0),</v>
      </c>
    </row>
    <row r="3" spans="1:18">
      <c r="B3" t="s">
        <v>6</v>
      </c>
      <c r="C3">
        <v>513</v>
      </c>
      <c r="D3">
        <v>614</v>
      </c>
      <c r="E3">
        <f t="shared" ref="E3:E19" si="0">C3/1000</f>
        <v>0.51300000000000001</v>
      </c>
      <c r="F3">
        <f t="shared" ref="F3:F19" si="1">D3/1000</f>
        <v>0.61399999999999999</v>
      </c>
      <c r="G3">
        <v>2</v>
      </c>
      <c r="H3" t="str">
        <f t="shared" ref="H3:H46" si="2">IF(P3=0,B3,"")</f>
        <v>Imagery</v>
      </c>
      <c r="I3">
        <v>1</v>
      </c>
      <c r="J3">
        <f t="shared" ref="J3:J47" si="3">IF(I3=I2,J2+1,1)</f>
        <v>2</v>
      </c>
      <c r="K3">
        <f t="shared" ref="K3:K19" si="4">E3</f>
        <v>0.51300000000000001</v>
      </c>
      <c r="L3">
        <f t="shared" ref="L3:L19" si="5">F3</f>
        <v>0.61399999999999999</v>
      </c>
      <c r="M3">
        <v>1.4999999999999999E-2</v>
      </c>
      <c r="N3">
        <v>0</v>
      </c>
      <c r="O3">
        <v>0</v>
      </c>
      <c r="P3">
        <v>0</v>
      </c>
      <c r="R3" t="str">
        <f t="shared" ref="R3:R66" si="6">"("&amp;G3&amp;",'"&amp;H3&amp;"',"&amp;I3&amp;","&amp;J3&amp;","&amp;K3&amp;","&amp;L3&amp;","&amp;M3&amp;","&amp;N3&amp;","&amp;O3&amp;","&amp;P3&amp;"),"</f>
        <v>(2,'Imagery',1,2,0.513,0.614,0.015,0,0,0),</v>
      </c>
    </row>
    <row r="4" spans="1:18">
      <c r="B4" t="s">
        <v>7</v>
      </c>
      <c r="C4">
        <v>521</v>
      </c>
      <c r="D4">
        <v>598</v>
      </c>
      <c r="E4">
        <f t="shared" si="0"/>
        <v>0.52100000000000002</v>
      </c>
      <c r="F4">
        <f t="shared" si="1"/>
        <v>0.59799999999999998</v>
      </c>
      <c r="G4">
        <v>3</v>
      </c>
      <c r="H4" t="str">
        <f t="shared" si="2"/>
        <v>Shareable Content</v>
      </c>
      <c r="I4">
        <v>1</v>
      </c>
      <c r="J4">
        <f t="shared" si="3"/>
        <v>3</v>
      </c>
      <c r="K4">
        <f t="shared" si="4"/>
        <v>0.52100000000000002</v>
      </c>
      <c r="L4">
        <f t="shared" si="5"/>
        <v>0.59799999999999998</v>
      </c>
      <c r="M4">
        <v>-1.4999999999999999E-2</v>
      </c>
      <c r="N4">
        <v>0</v>
      </c>
      <c r="O4">
        <v>0</v>
      </c>
      <c r="P4">
        <v>0</v>
      </c>
      <c r="R4" t="str">
        <f t="shared" si="6"/>
        <v>(3,'Shareable Content',1,3,0.521,0.598,-0.015,0,0,0),</v>
      </c>
    </row>
    <row r="5" spans="1:18">
      <c r="B5" t="s">
        <v>8</v>
      </c>
      <c r="C5">
        <v>529</v>
      </c>
      <c r="D5">
        <v>582</v>
      </c>
      <c r="E5">
        <f t="shared" si="0"/>
        <v>0.52900000000000003</v>
      </c>
      <c r="F5">
        <f t="shared" si="1"/>
        <v>0.58199999999999996</v>
      </c>
      <c r="G5">
        <v>4</v>
      </c>
      <c r="H5" t="str">
        <f t="shared" si="2"/>
        <v>Thought Leadership</v>
      </c>
      <c r="I5">
        <v>1</v>
      </c>
      <c r="J5">
        <f t="shared" si="3"/>
        <v>4</v>
      </c>
      <c r="K5">
        <f t="shared" si="4"/>
        <v>0.52900000000000003</v>
      </c>
      <c r="L5">
        <f t="shared" si="5"/>
        <v>0.58199999999999996</v>
      </c>
      <c r="M5">
        <v>1.4999999999999999E-2</v>
      </c>
      <c r="N5">
        <v>0</v>
      </c>
      <c r="O5">
        <v>0</v>
      </c>
      <c r="P5">
        <v>0</v>
      </c>
      <c r="R5" t="str">
        <f t="shared" si="6"/>
        <v>(4,'Thought Leadership',1,4,0.529,0.582,0.015,0,0,0),</v>
      </c>
    </row>
    <row r="6" spans="1:18">
      <c r="B6" t="s">
        <v>9</v>
      </c>
      <c r="C6">
        <v>537</v>
      </c>
      <c r="D6">
        <v>566</v>
      </c>
      <c r="E6">
        <f t="shared" si="0"/>
        <v>0.53700000000000003</v>
      </c>
      <c r="F6">
        <f t="shared" si="1"/>
        <v>0.56599999999999995</v>
      </c>
      <c r="G6">
        <v>5</v>
      </c>
      <c r="H6" t="str">
        <f t="shared" si="2"/>
        <v>Blogging</v>
      </c>
      <c r="I6">
        <v>1</v>
      </c>
      <c r="J6">
        <f t="shared" si="3"/>
        <v>5</v>
      </c>
      <c r="K6">
        <f t="shared" si="4"/>
        <v>0.53700000000000003</v>
      </c>
      <c r="L6">
        <f t="shared" si="5"/>
        <v>0.56599999999999995</v>
      </c>
      <c r="M6">
        <v>-1.4999999999999999E-2</v>
      </c>
      <c r="N6">
        <v>0</v>
      </c>
      <c r="O6">
        <v>0</v>
      </c>
      <c r="P6">
        <v>0</v>
      </c>
      <c r="R6" t="str">
        <f t="shared" si="6"/>
        <v>(5,'Blogging',1,5,0.537,0.566,-0.015,0,0,0),</v>
      </c>
    </row>
    <row r="7" spans="1:18">
      <c r="B7" t="s">
        <v>10</v>
      </c>
      <c r="C7">
        <v>545</v>
      </c>
      <c r="D7">
        <v>550</v>
      </c>
      <c r="E7">
        <f t="shared" si="0"/>
        <v>0.54500000000000004</v>
      </c>
      <c r="F7">
        <f t="shared" si="1"/>
        <v>0.55000000000000004</v>
      </c>
      <c r="G7">
        <v>6</v>
      </c>
      <c r="H7" t="str">
        <f t="shared" si="2"/>
        <v>Video Marketing</v>
      </c>
      <c r="I7">
        <v>1</v>
      </c>
      <c r="J7">
        <f t="shared" si="3"/>
        <v>6</v>
      </c>
      <c r="K7">
        <f t="shared" si="4"/>
        <v>0.54500000000000004</v>
      </c>
      <c r="L7">
        <f t="shared" si="5"/>
        <v>0.55000000000000004</v>
      </c>
      <c r="M7">
        <v>1.4999999999999999E-2</v>
      </c>
      <c r="N7">
        <v>0</v>
      </c>
      <c r="O7">
        <v>0</v>
      </c>
      <c r="P7">
        <v>0</v>
      </c>
      <c r="R7" t="str">
        <f t="shared" si="6"/>
        <v>(6,'Video Marketing',1,6,0.545,0.55,0.015,0,0,0),</v>
      </c>
    </row>
    <row r="8" spans="1:18">
      <c r="B8" t="s">
        <v>11</v>
      </c>
      <c r="C8">
        <v>553</v>
      </c>
      <c r="D8">
        <v>534</v>
      </c>
      <c r="E8">
        <f t="shared" si="0"/>
        <v>0.55300000000000005</v>
      </c>
      <c r="F8">
        <f t="shared" si="1"/>
        <v>0.53400000000000003</v>
      </c>
      <c r="G8">
        <v>7</v>
      </c>
      <c r="H8" t="str">
        <f t="shared" si="2"/>
        <v>Infographics</v>
      </c>
      <c r="I8">
        <v>1</v>
      </c>
      <c r="J8">
        <f t="shared" si="3"/>
        <v>7</v>
      </c>
      <c r="K8">
        <f t="shared" si="4"/>
        <v>0.55300000000000005</v>
      </c>
      <c r="L8">
        <f t="shared" si="5"/>
        <v>0.53400000000000003</v>
      </c>
      <c r="M8">
        <v>-1.4999999999999999E-2</v>
      </c>
      <c r="N8">
        <v>0</v>
      </c>
      <c r="O8">
        <v>0</v>
      </c>
      <c r="P8">
        <v>0</v>
      </c>
      <c r="R8" t="str">
        <f t="shared" si="6"/>
        <v>(7,'Infographics',1,7,0.553,0.534,-0.015,0,0,0),</v>
      </c>
    </row>
    <row r="9" spans="1:18">
      <c r="B9" t="s">
        <v>12</v>
      </c>
      <c r="C9">
        <v>561</v>
      </c>
      <c r="D9">
        <v>518</v>
      </c>
      <c r="E9">
        <f t="shared" si="0"/>
        <v>0.56100000000000005</v>
      </c>
      <c r="F9">
        <f t="shared" si="1"/>
        <v>0.51800000000000002</v>
      </c>
      <c r="G9">
        <v>8</v>
      </c>
      <c r="H9" t="str">
        <f t="shared" si="2"/>
        <v>Fresh Content</v>
      </c>
      <c r="I9">
        <v>1</v>
      </c>
      <c r="J9">
        <f t="shared" si="3"/>
        <v>8</v>
      </c>
      <c r="K9">
        <f t="shared" si="4"/>
        <v>0.56100000000000005</v>
      </c>
      <c r="L9">
        <f t="shared" si="5"/>
        <v>0.51800000000000002</v>
      </c>
      <c r="M9">
        <v>1.4999999999999999E-2</v>
      </c>
      <c r="N9">
        <v>0</v>
      </c>
      <c r="O9">
        <v>0</v>
      </c>
      <c r="P9">
        <v>0</v>
      </c>
      <c r="R9" t="str">
        <f t="shared" si="6"/>
        <v>(8,'Fresh Content',1,8,0.561,0.518,0.015,0,0,0),</v>
      </c>
    </row>
    <row r="10" spans="1:18">
      <c r="B10" t="s">
        <v>13</v>
      </c>
      <c r="C10">
        <v>569</v>
      </c>
      <c r="D10">
        <v>502</v>
      </c>
      <c r="E10">
        <f t="shared" si="0"/>
        <v>0.56899999999999995</v>
      </c>
      <c r="F10">
        <f t="shared" si="1"/>
        <v>0.502</v>
      </c>
      <c r="G10">
        <v>9</v>
      </c>
      <c r="H10" t="str">
        <f t="shared" si="2"/>
        <v>Unique Content</v>
      </c>
      <c r="I10">
        <v>1</v>
      </c>
      <c r="J10">
        <f t="shared" si="3"/>
        <v>9</v>
      </c>
      <c r="K10">
        <f t="shared" si="4"/>
        <v>0.56899999999999995</v>
      </c>
      <c r="L10">
        <f t="shared" si="5"/>
        <v>0.502</v>
      </c>
      <c r="M10">
        <v>-1.4999999999999999E-2</v>
      </c>
      <c r="N10">
        <v>0</v>
      </c>
      <c r="O10">
        <v>0</v>
      </c>
      <c r="P10">
        <v>0</v>
      </c>
      <c r="R10" t="str">
        <f t="shared" si="6"/>
        <v>(9,'Unique Content',1,9,0.569,0.502,-0.015,0,0,0),</v>
      </c>
    </row>
    <row r="11" spans="1:18">
      <c r="B11" t="s">
        <v>14</v>
      </c>
      <c r="C11">
        <v>580</v>
      </c>
      <c r="D11">
        <v>440</v>
      </c>
      <c r="E11">
        <f t="shared" si="0"/>
        <v>0.57999999999999996</v>
      </c>
      <c r="F11">
        <f t="shared" si="1"/>
        <v>0.44</v>
      </c>
      <c r="G11">
        <v>10</v>
      </c>
      <c r="H11" t="str">
        <f t="shared" si="2"/>
        <v>Keyword Research</v>
      </c>
      <c r="I11">
        <v>1</v>
      </c>
      <c r="J11">
        <f t="shared" si="3"/>
        <v>10</v>
      </c>
      <c r="K11">
        <f t="shared" si="4"/>
        <v>0.57999999999999996</v>
      </c>
      <c r="L11">
        <f t="shared" si="5"/>
        <v>0.44</v>
      </c>
      <c r="M11">
        <v>5.0000000000000001E-3</v>
      </c>
      <c r="N11">
        <v>0</v>
      </c>
      <c r="O11">
        <f t="shared" ref="O11:O12" si="7">G11</f>
        <v>10</v>
      </c>
      <c r="P11">
        <v>0</v>
      </c>
      <c r="R11" t="str">
        <f t="shared" si="6"/>
        <v>(10,'Keyword Research',1,10,0.58,0.44,0.005,0,10,0),</v>
      </c>
    </row>
    <row r="12" spans="1:18">
      <c r="B12" t="s">
        <v>15</v>
      </c>
      <c r="C12">
        <v>440</v>
      </c>
      <c r="D12">
        <v>325</v>
      </c>
      <c r="E12">
        <f t="shared" si="0"/>
        <v>0.44</v>
      </c>
      <c r="F12">
        <f t="shared" si="1"/>
        <v>0.32500000000000001</v>
      </c>
      <c r="G12">
        <v>11</v>
      </c>
      <c r="H12" t="str">
        <f t="shared" si="2"/>
        <v>Organic Traffic</v>
      </c>
      <c r="I12">
        <v>1</v>
      </c>
      <c r="J12">
        <f t="shared" si="3"/>
        <v>11</v>
      </c>
      <c r="K12">
        <f t="shared" si="4"/>
        <v>0.44</v>
      </c>
      <c r="L12">
        <f t="shared" si="5"/>
        <v>0.32500000000000001</v>
      </c>
      <c r="M12">
        <v>-5.0000000000000001E-3</v>
      </c>
      <c r="N12">
        <v>1.4999999999999999E-2</v>
      </c>
      <c r="O12">
        <f t="shared" si="7"/>
        <v>11</v>
      </c>
      <c r="P12">
        <v>0</v>
      </c>
      <c r="R12" t="str">
        <f t="shared" si="6"/>
        <v>(11,'Organic Traffic',1,11,0.44,0.325,-0.005,0.015,11,0),</v>
      </c>
    </row>
    <row r="13" spans="1:18">
      <c r="B13" t="s">
        <v>16</v>
      </c>
      <c r="C13">
        <v>425</v>
      </c>
      <c r="D13">
        <v>310</v>
      </c>
      <c r="E13">
        <f t="shared" si="0"/>
        <v>0.42499999999999999</v>
      </c>
      <c r="F13">
        <f t="shared" si="1"/>
        <v>0.31</v>
      </c>
      <c r="G13">
        <v>12</v>
      </c>
      <c r="H13" t="str">
        <f t="shared" si="2"/>
        <v>Outreach</v>
      </c>
      <c r="I13">
        <v>1</v>
      </c>
      <c r="J13">
        <f t="shared" si="3"/>
        <v>12</v>
      </c>
      <c r="K13">
        <f t="shared" si="4"/>
        <v>0.42499999999999999</v>
      </c>
      <c r="L13">
        <f t="shared" si="5"/>
        <v>0.31</v>
      </c>
      <c r="M13">
        <v>-1.4999999999999999E-2</v>
      </c>
      <c r="N13">
        <v>0</v>
      </c>
      <c r="O13">
        <v>0</v>
      </c>
      <c r="P13">
        <v>0</v>
      </c>
      <c r="R13" t="str">
        <f t="shared" si="6"/>
        <v>(12,'Outreach',1,12,0.425,0.31,-0.015,0,0,0),</v>
      </c>
    </row>
    <row r="14" spans="1:18">
      <c r="B14" t="s">
        <v>17</v>
      </c>
      <c r="C14">
        <v>405</v>
      </c>
      <c r="D14">
        <v>290</v>
      </c>
      <c r="E14">
        <f t="shared" si="0"/>
        <v>0.40500000000000003</v>
      </c>
      <c r="F14">
        <f t="shared" si="1"/>
        <v>0.28999999999999998</v>
      </c>
      <c r="G14">
        <v>13</v>
      </c>
      <c r="H14" t="str">
        <f t="shared" si="2"/>
        <v>Online PR</v>
      </c>
      <c r="I14">
        <v>1</v>
      </c>
      <c r="J14">
        <f t="shared" si="3"/>
        <v>13</v>
      </c>
      <c r="K14">
        <f t="shared" si="4"/>
        <v>0.40500000000000003</v>
      </c>
      <c r="L14">
        <f t="shared" si="5"/>
        <v>0.28999999999999998</v>
      </c>
      <c r="M14">
        <v>-1.4999999999999999E-2</v>
      </c>
      <c r="N14">
        <v>0</v>
      </c>
      <c r="O14">
        <v>0</v>
      </c>
      <c r="P14">
        <v>0</v>
      </c>
      <c r="R14" t="str">
        <f t="shared" si="6"/>
        <v>(13,'Online PR',1,13,0.405,0.29,-0.015,0,0,0),</v>
      </c>
    </row>
    <row r="15" spans="1:18">
      <c r="B15" t="s">
        <v>18</v>
      </c>
      <c r="C15">
        <v>385</v>
      </c>
      <c r="D15">
        <v>270</v>
      </c>
      <c r="E15">
        <f t="shared" si="0"/>
        <v>0.38500000000000001</v>
      </c>
      <c r="F15">
        <f t="shared" si="1"/>
        <v>0.27</v>
      </c>
      <c r="G15">
        <v>14</v>
      </c>
      <c r="H15" t="str">
        <f t="shared" si="2"/>
        <v>Domain Trust</v>
      </c>
      <c r="I15">
        <v>1</v>
      </c>
      <c r="J15">
        <f t="shared" si="3"/>
        <v>14</v>
      </c>
      <c r="K15">
        <f t="shared" si="4"/>
        <v>0.38500000000000001</v>
      </c>
      <c r="L15">
        <f t="shared" si="5"/>
        <v>0.27</v>
      </c>
      <c r="M15">
        <v>-1.4999999999999999E-2</v>
      </c>
      <c r="N15">
        <v>0</v>
      </c>
      <c r="O15">
        <v>0</v>
      </c>
      <c r="P15">
        <v>0</v>
      </c>
      <c r="R15" t="str">
        <f t="shared" si="6"/>
        <v>(14,'Domain Trust',1,14,0.385,0.27,-0.015,0,0,0),</v>
      </c>
    </row>
    <row r="16" spans="1:18">
      <c r="B16" t="s">
        <v>19</v>
      </c>
      <c r="C16">
        <v>365</v>
      </c>
      <c r="D16">
        <v>250</v>
      </c>
      <c r="E16">
        <f t="shared" si="0"/>
        <v>0.36499999999999999</v>
      </c>
      <c r="F16">
        <f t="shared" si="1"/>
        <v>0.25</v>
      </c>
      <c r="G16">
        <v>15</v>
      </c>
      <c r="H16" t="str">
        <f t="shared" si="2"/>
        <v>Recency</v>
      </c>
      <c r="I16">
        <v>1</v>
      </c>
      <c r="J16">
        <f t="shared" si="3"/>
        <v>15</v>
      </c>
      <c r="K16">
        <f t="shared" si="4"/>
        <v>0.36499999999999999</v>
      </c>
      <c r="L16">
        <f t="shared" si="5"/>
        <v>0.25</v>
      </c>
      <c r="M16">
        <v>-1.4999999999999999E-2</v>
      </c>
      <c r="N16">
        <v>0</v>
      </c>
      <c r="O16">
        <v>0</v>
      </c>
      <c r="P16">
        <v>0</v>
      </c>
      <c r="R16" t="str">
        <f t="shared" si="6"/>
        <v>(15,'Recency',1,15,0.365,0.25,-0.015,0,0,0),</v>
      </c>
    </row>
    <row r="17" spans="1:18">
      <c r="B17" t="s">
        <v>74</v>
      </c>
      <c r="C17">
        <v>310</v>
      </c>
      <c r="D17">
        <v>235</v>
      </c>
      <c r="E17">
        <f t="shared" si="0"/>
        <v>0.31</v>
      </c>
      <c r="F17">
        <f t="shared" si="1"/>
        <v>0.23499999999999999</v>
      </c>
      <c r="G17">
        <v>16</v>
      </c>
      <c r="H17" t="str">
        <f t="shared" si="2"/>
        <v>Competitor Analysis</v>
      </c>
      <c r="I17">
        <v>1</v>
      </c>
      <c r="J17">
        <f t="shared" si="3"/>
        <v>16</v>
      </c>
      <c r="K17">
        <f t="shared" si="4"/>
        <v>0.31</v>
      </c>
      <c r="L17">
        <f t="shared" si="5"/>
        <v>0.23499999999999999</v>
      </c>
      <c r="M17">
        <v>0</v>
      </c>
      <c r="N17">
        <v>-0.01</v>
      </c>
      <c r="O17">
        <v>0</v>
      </c>
      <c r="P17">
        <v>0</v>
      </c>
      <c r="R17" t="str">
        <f t="shared" si="6"/>
        <v>(16,'Competitor Analysis',1,16,0.31,0.235,0,-0.01,0,0),</v>
      </c>
    </row>
    <row r="18" spans="1:18">
      <c r="B18" t="s">
        <v>21</v>
      </c>
      <c r="C18">
        <v>260</v>
      </c>
      <c r="D18">
        <v>235</v>
      </c>
      <c r="E18">
        <f t="shared" si="0"/>
        <v>0.26</v>
      </c>
      <c r="F18">
        <f t="shared" si="1"/>
        <v>0.23499999999999999</v>
      </c>
      <c r="G18">
        <v>17</v>
      </c>
      <c r="H18" t="str">
        <f t="shared" si="2"/>
        <v>Topicality</v>
      </c>
      <c r="I18">
        <v>1</v>
      </c>
      <c r="J18">
        <f t="shared" si="3"/>
        <v>17</v>
      </c>
      <c r="K18">
        <f t="shared" si="4"/>
        <v>0.26</v>
      </c>
      <c r="L18">
        <f t="shared" si="5"/>
        <v>0.23499999999999999</v>
      </c>
      <c r="M18">
        <v>0</v>
      </c>
      <c r="N18">
        <v>-0.01</v>
      </c>
      <c r="O18">
        <v>0</v>
      </c>
      <c r="P18">
        <v>0</v>
      </c>
      <c r="R18" t="str">
        <f t="shared" si="6"/>
        <v>(17,'Topicality',1,17,0.26,0.235,0,-0.01,0,0),</v>
      </c>
    </row>
    <row r="19" spans="1:18">
      <c r="B19" t="s">
        <v>22</v>
      </c>
      <c r="C19">
        <v>210</v>
      </c>
      <c r="D19">
        <v>235</v>
      </c>
      <c r="E19">
        <f t="shared" si="0"/>
        <v>0.21</v>
      </c>
      <c r="F19">
        <f t="shared" si="1"/>
        <v>0.23499999999999999</v>
      </c>
      <c r="G19">
        <v>18</v>
      </c>
      <c r="H19" t="str">
        <f t="shared" si="2"/>
        <v>Backlink Analysis</v>
      </c>
      <c r="I19">
        <v>1</v>
      </c>
      <c r="J19">
        <f t="shared" si="3"/>
        <v>18</v>
      </c>
      <c r="K19">
        <f t="shared" si="4"/>
        <v>0.21</v>
      </c>
      <c r="L19">
        <f t="shared" si="5"/>
        <v>0.23499999999999999</v>
      </c>
      <c r="M19">
        <v>0</v>
      </c>
      <c r="N19">
        <v>-0.01</v>
      </c>
      <c r="O19">
        <v>0</v>
      </c>
      <c r="P19">
        <v>0</v>
      </c>
      <c r="R19" t="str">
        <f t="shared" si="6"/>
        <v>(18,'Backlink Analysis',1,18,0.21,0.235,0,-0.01,0,0),</v>
      </c>
    </row>
    <row r="20" spans="1:18">
      <c r="A20" t="s">
        <v>23</v>
      </c>
      <c r="B20" t="s">
        <v>25</v>
      </c>
      <c r="C20">
        <v>655</v>
      </c>
      <c r="D20">
        <v>560</v>
      </c>
      <c r="E20">
        <f t="shared" ref="E20:E28" si="8">C20/1000</f>
        <v>0.65500000000000003</v>
      </c>
      <c r="F20">
        <f t="shared" ref="F20:F28" si="9">D20/1000</f>
        <v>0.56000000000000005</v>
      </c>
      <c r="G20">
        <v>19</v>
      </c>
      <c r="H20" t="str">
        <f t="shared" si="2"/>
        <v>Hosting</v>
      </c>
      <c r="I20">
        <v>2</v>
      </c>
      <c r="J20">
        <f t="shared" si="3"/>
        <v>1</v>
      </c>
      <c r="K20">
        <f t="shared" ref="K20:K23" si="10">E20</f>
        <v>0.65500000000000003</v>
      </c>
      <c r="L20">
        <f t="shared" ref="L20:L23" si="11">F20</f>
        <v>0.56000000000000005</v>
      </c>
      <c r="M20">
        <v>1.4999999999999999E-2</v>
      </c>
      <c r="N20">
        <v>0</v>
      </c>
      <c r="O20">
        <v>0</v>
      </c>
      <c r="P20">
        <v>0</v>
      </c>
      <c r="R20" t="str">
        <f t="shared" si="6"/>
        <v>(19,'Hosting',2,1,0.655,0.56,0.015,0,0,0),</v>
      </c>
    </row>
    <row r="21" spans="1:18">
      <c r="B21" t="s">
        <v>26</v>
      </c>
      <c r="C21">
        <v>655</v>
      </c>
      <c r="D21">
        <v>540</v>
      </c>
      <c r="E21">
        <f t="shared" si="8"/>
        <v>0.65500000000000003</v>
      </c>
      <c r="F21">
        <f t="shared" si="9"/>
        <v>0.54</v>
      </c>
      <c r="G21">
        <v>20</v>
      </c>
      <c r="H21" t="str">
        <f t="shared" si="2"/>
        <v>NAP</v>
      </c>
      <c r="I21">
        <v>2</v>
      </c>
      <c r="J21">
        <f t="shared" si="3"/>
        <v>2</v>
      </c>
      <c r="K21">
        <f t="shared" si="10"/>
        <v>0.65500000000000003</v>
      </c>
      <c r="L21">
        <f t="shared" si="11"/>
        <v>0.54</v>
      </c>
      <c r="M21">
        <v>1.4999999999999999E-2</v>
      </c>
      <c r="N21">
        <v>0</v>
      </c>
      <c r="O21">
        <v>0</v>
      </c>
      <c r="P21">
        <v>0</v>
      </c>
      <c r="R21" t="str">
        <f t="shared" si="6"/>
        <v>(20,'NAP',2,2,0.655,0.54,0.015,0,0,0),</v>
      </c>
    </row>
    <row r="22" spans="1:18">
      <c r="B22" t="s">
        <v>27</v>
      </c>
      <c r="C22">
        <v>655</v>
      </c>
      <c r="D22">
        <v>520</v>
      </c>
      <c r="E22">
        <f t="shared" si="8"/>
        <v>0.65500000000000003</v>
      </c>
      <c r="F22">
        <f t="shared" si="9"/>
        <v>0.52</v>
      </c>
      <c r="G22">
        <v>21</v>
      </c>
      <c r="H22" t="str">
        <f t="shared" si="2"/>
        <v>Website Content</v>
      </c>
      <c r="I22">
        <v>2</v>
      </c>
      <c r="J22">
        <f t="shared" si="3"/>
        <v>3</v>
      </c>
      <c r="K22">
        <f t="shared" si="10"/>
        <v>0.65500000000000003</v>
      </c>
      <c r="L22">
        <f t="shared" si="11"/>
        <v>0.52</v>
      </c>
      <c r="M22">
        <v>1.4999999999999999E-2</v>
      </c>
      <c r="N22">
        <v>0</v>
      </c>
      <c r="O22">
        <v>0</v>
      </c>
      <c r="P22">
        <v>0</v>
      </c>
      <c r="R22" t="str">
        <f t="shared" si="6"/>
        <v>(21,'Website Content',2,3,0.655,0.52,0.015,0,0,0),</v>
      </c>
    </row>
    <row r="23" spans="1:18">
      <c r="B23" t="s">
        <v>28</v>
      </c>
      <c r="C23">
        <v>655</v>
      </c>
      <c r="D23">
        <v>500</v>
      </c>
      <c r="E23">
        <f t="shared" si="8"/>
        <v>0.65500000000000003</v>
      </c>
      <c r="F23">
        <f t="shared" si="9"/>
        <v>0.5</v>
      </c>
      <c r="G23">
        <v>22</v>
      </c>
      <c r="H23" t="str">
        <f t="shared" si="2"/>
        <v>Citations</v>
      </c>
      <c r="I23">
        <v>2</v>
      </c>
      <c r="J23">
        <f t="shared" si="3"/>
        <v>4</v>
      </c>
      <c r="K23">
        <f t="shared" si="10"/>
        <v>0.65500000000000003</v>
      </c>
      <c r="L23">
        <f t="shared" si="11"/>
        <v>0.5</v>
      </c>
      <c r="M23">
        <v>1.4999999999999999E-2</v>
      </c>
      <c r="N23">
        <v>0</v>
      </c>
      <c r="O23">
        <v>0</v>
      </c>
      <c r="P23">
        <v>0</v>
      </c>
      <c r="R23" t="str">
        <f t="shared" si="6"/>
        <v>(22,'Citations',2,4,0.655,0.5,0.015,0,0,0),</v>
      </c>
    </row>
    <row r="24" spans="1:18">
      <c r="B24" t="s">
        <v>29</v>
      </c>
      <c r="C24">
        <v>635</v>
      </c>
      <c r="D24">
        <v>485</v>
      </c>
      <c r="E24">
        <f t="shared" si="8"/>
        <v>0.63500000000000001</v>
      </c>
      <c r="F24">
        <f t="shared" si="9"/>
        <v>0.48499999999999999</v>
      </c>
      <c r="G24">
        <v>23</v>
      </c>
      <c r="H24" t="str">
        <f t="shared" si="2"/>
        <v>Google +</v>
      </c>
      <c r="I24">
        <v>2</v>
      </c>
      <c r="J24">
        <f t="shared" si="3"/>
        <v>5</v>
      </c>
      <c r="K24">
        <f t="shared" ref="K24:K48" si="12">E24</f>
        <v>0.63500000000000001</v>
      </c>
      <c r="L24">
        <f t="shared" ref="L24:L48" si="13">F24</f>
        <v>0.48499999999999999</v>
      </c>
      <c r="M24">
        <v>-0.01</v>
      </c>
      <c r="N24">
        <v>5.0000000000000001E-3</v>
      </c>
      <c r="O24">
        <f>G24</f>
        <v>23</v>
      </c>
      <c r="P24">
        <v>0</v>
      </c>
      <c r="R24" t="str">
        <f t="shared" si="6"/>
        <v>(23,'Google +',2,5,0.635,0.485,-0.01,0.005,23,0),</v>
      </c>
    </row>
    <row r="25" spans="1:18">
      <c r="B25" t="s">
        <v>40</v>
      </c>
      <c r="C25">
        <v>345</v>
      </c>
      <c r="D25">
        <v>415</v>
      </c>
      <c r="E25">
        <f t="shared" si="8"/>
        <v>0.34499999999999997</v>
      </c>
      <c r="F25">
        <f t="shared" si="9"/>
        <v>0.41499999999999998</v>
      </c>
      <c r="G25">
        <v>24</v>
      </c>
      <c r="H25" t="str">
        <f t="shared" si="2"/>
        <v>SEO Strategy</v>
      </c>
      <c r="I25">
        <v>2</v>
      </c>
      <c r="J25">
        <f t="shared" si="3"/>
        <v>6</v>
      </c>
      <c r="K25">
        <f t="shared" si="12"/>
        <v>0.34499999999999997</v>
      </c>
      <c r="L25">
        <f t="shared" si="13"/>
        <v>0.41499999999999998</v>
      </c>
      <c r="M25">
        <v>1.4999999999999999E-2</v>
      </c>
      <c r="N25">
        <v>-0.01</v>
      </c>
      <c r="O25">
        <f t="shared" ref="O25:O26" si="14">G25</f>
        <v>24</v>
      </c>
      <c r="P25">
        <v>0</v>
      </c>
      <c r="R25" t="str">
        <f t="shared" si="6"/>
        <v>(24,'SEO Strategy',2,6,0.345,0.415,0.015,-0.01,24,0),</v>
      </c>
    </row>
    <row r="26" spans="1:18">
      <c r="B26" t="s">
        <v>42</v>
      </c>
      <c r="C26">
        <v>345</v>
      </c>
      <c r="D26">
        <v>350</v>
      </c>
      <c r="E26">
        <f t="shared" si="8"/>
        <v>0.34499999999999997</v>
      </c>
      <c r="F26">
        <f t="shared" si="9"/>
        <v>0.35</v>
      </c>
      <c r="G26">
        <v>25</v>
      </c>
      <c r="H26" t="str">
        <f t="shared" si="2"/>
        <v>SEO Reporting</v>
      </c>
      <c r="I26">
        <v>2</v>
      </c>
      <c r="J26">
        <f t="shared" si="3"/>
        <v>7</v>
      </c>
      <c r="K26">
        <f t="shared" si="12"/>
        <v>0.34499999999999997</v>
      </c>
      <c r="L26">
        <f t="shared" si="13"/>
        <v>0.35</v>
      </c>
      <c r="M26">
        <v>-0.01</v>
      </c>
      <c r="N26">
        <v>0</v>
      </c>
      <c r="O26">
        <f t="shared" si="14"/>
        <v>25</v>
      </c>
      <c r="P26">
        <v>0</v>
      </c>
      <c r="R26" t="str">
        <f t="shared" si="6"/>
        <v>(25,'SEO Reporting',2,7,0.345,0.35,-0.01,0,25,0),</v>
      </c>
    </row>
    <row r="27" spans="1:18">
      <c r="B27" t="s">
        <v>15</v>
      </c>
      <c r="C27">
        <v>440</v>
      </c>
      <c r="D27">
        <v>325</v>
      </c>
      <c r="E27">
        <f t="shared" si="8"/>
        <v>0.44</v>
      </c>
      <c r="F27">
        <f t="shared" si="9"/>
        <v>0.32500000000000001</v>
      </c>
      <c r="G27">
        <v>26</v>
      </c>
      <c r="H27" t="str">
        <f t="shared" si="2"/>
        <v/>
      </c>
      <c r="I27">
        <v>2</v>
      </c>
      <c r="J27">
        <f t="shared" si="3"/>
        <v>8</v>
      </c>
      <c r="K27">
        <f t="shared" si="12"/>
        <v>0.44</v>
      </c>
      <c r="L27">
        <f t="shared" si="13"/>
        <v>0.32500000000000001</v>
      </c>
      <c r="M27">
        <v>0</v>
      </c>
      <c r="N27">
        <v>0</v>
      </c>
      <c r="O27">
        <v>11</v>
      </c>
      <c r="P27">
        <v>1</v>
      </c>
      <c r="R27" t="str">
        <f t="shared" si="6"/>
        <v>(26,'',2,8,0.44,0.325,0,0,11,1),</v>
      </c>
    </row>
    <row r="28" spans="1:18">
      <c r="A28" t="s">
        <v>43</v>
      </c>
      <c r="B28" t="s">
        <v>44</v>
      </c>
      <c r="C28">
        <v>550</v>
      </c>
      <c r="D28">
        <v>135</v>
      </c>
      <c r="E28">
        <f t="shared" si="8"/>
        <v>0.55000000000000004</v>
      </c>
      <c r="F28">
        <f t="shared" si="9"/>
        <v>0.13500000000000001</v>
      </c>
      <c r="G28">
        <v>27</v>
      </c>
      <c r="H28" t="str">
        <f t="shared" si="2"/>
        <v>Strategy</v>
      </c>
      <c r="I28">
        <v>3</v>
      </c>
      <c r="J28">
        <f t="shared" si="3"/>
        <v>1</v>
      </c>
      <c r="K28">
        <f t="shared" si="12"/>
        <v>0.55000000000000004</v>
      </c>
      <c r="L28">
        <f t="shared" si="13"/>
        <v>0.13500000000000001</v>
      </c>
      <c r="M28">
        <v>-1.4999999999999999E-2</v>
      </c>
      <c r="N28">
        <v>0</v>
      </c>
      <c r="O28">
        <v>0</v>
      </c>
      <c r="P28">
        <v>0</v>
      </c>
      <c r="R28" t="str">
        <f t="shared" si="6"/>
        <v>(27,'Strategy',3,1,0.55,0.135,-0.015,0,0,0),</v>
      </c>
    </row>
    <row r="29" spans="1:18">
      <c r="B29" t="s">
        <v>45</v>
      </c>
      <c r="C29">
        <v>550</v>
      </c>
      <c r="D29">
        <v>152</v>
      </c>
      <c r="E29">
        <f t="shared" ref="E29:E35" si="15">C29/1000</f>
        <v>0.55000000000000004</v>
      </c>
      <c r="F29">
        <f t="shared" ref="F29:F35" si="16">D29/1000</f>
        <v>0.152</v>
      </c>
      <c r="G29">
        <v>28</v>
      </c>
      <c r="H29" t="str">
        <f t="shared" si="2"/>
        <v>Campaign Planning</v>
      </c>
      <c r="I29">
        <v>3</v>
      </c>
      <c r="J29">
        <f t="shared" si="3"/>
        <v>2</v>
      </c>
      <c r="K29">
        <f t="shared" si="12"/>
        <v>0.55000000000000004</v>
      </c>
      <c r="L29">
        <f t="shared" si="13"/>
        <v>0.152</v>
      </c>
      <c r="M29">
        <v>-1.4999999999999999E-2</v>
      </c>
      <c r="N29">
        <v>0</v>
      </c>
      <c r="O29">
        <v>0</v>
      </c>
      <c r="P29">
        <v>0</v>
      </c>
      <c r="R29" t="str">
        <f t="shared" si="6"/>
        <v>(28,'Campaign Planning',3,2,0.55,0.152,-0.015,0,0,0),</v>
      </c>
    </row>
    <row r="30" spans="1:18">
      <c r="B30" t="s">
        <v>46</v>
      </c>
      <c r="C30">
        <v>550</v>
      </c>
      <c r="D30">
        <v>169</v>
      </c>
      <c r="E30">
        <f t="shared" si="15"/>
        <v>0.55000000000000004</v>
      </c>
      <c r="F30">
        <f t="shared" si="16"/>
        <v>0.16900000000000001</v>
      </c>
      <c r="G30">
        <v>29</v>
      </c>
      <c r="H30" t="str">
        <f t="shared" si="2"/>
        <v>Audience</v>
      </c>
      <c r="I30">
        <v>3</v>
      </c>
      <c r="J30">
        <f t="shared" si="3"/>
        <v>3</v>
      </c>
      <c r="K30">
        <f t="shared" si="12"/>
        <v>0.55000000000000004</v>
      </c>
      <c r="L30">
        <f t="shared" si="13"/>
        <v>0.16900000000000001</v>
      </c>
      <c r="M30">
        <v>-1.4999999999999999E-2</v>
      </c>
      <c r="N30">
        <v>0</v>
      </c>
      <c r="O30">
        <v>0</v>
      </c>
      <c r="P30">
        <v>0</v>
      </c>
      <c r="R30" t="str">
        <f t="shared" si="6"/>
        <v>(29,'Audience',3,3,0.55,0.169,-0.015,0,0,0),</v>
      </c>
    </row>
    <row r="31" spans="1:18">
      <c r="B31" t="s">
        <v>47</v>
      </c>
      <c r="C31">
        <v>550</v>
      </c>
      <c r="D31">
        <v>186</v>
      </c>
      <c r="E31">
        <f t="shared" si="15"/>
        <v>0.55000000000000004</v>
      </c>
      <c r="F31">
        <f t="shared" si="16"/>
        <v>0.186</v>
      </c>
      <c r="G31">
        <v>30</v>
      </c>
      <c r="H31" t="str">
        <f t="shared" si="2"/>
        <v>Online Sales</v>
      </c>
      <c r="I31">
        <v>3</v>
      </c>
      <c r="J31">
        <f t="shared" si="3"/>
        <v>4</v>
      </c>
      <c r="K31">
        <f t="shared" si="12"/>
        <v>0.55000000000000004</v>
      </c>
      <c r="L31">
        <f t="shared" si="13"/>
        <v>0.186</v>
      </c>
      <c r="M31">
        <v>-1.4999999999999999E-2</v>
      </c>
      <c r="N31">
        <v>0</v>
      </c>
      <c r="O31">
        <v>0</v>
      </c>
      <c r="P31">
        <v>0</v>
      </c>
      <c r="R31" t="str">
        <f t="shared" si="6"/>
        <v>(30,'Online Sales',3,4,0.55,0.186,-0.015,0,0,0),</v>
      </c>
    </row>
    <row r="32" spans="1:18">
      <c r="B32" t="s">
        <v>48</v>
      </c>
      <c r="C32">
        <v>550</v>
      </c>
      <c r="D32">
        <v>203</v>
      </c>
      <c r="E32">
        <f t="shared" si="15"/>
        <v>0.55000000000000004</v>
      </c>
      <c r="F32">
        <f t="shared" si="16"/>
        <v>0.20300000000000001</v>
      </c>
      <c r="G32">
        <v>31</v>
      </c>
      <c r="H32" t="str">
        <f t="shared" si="2"/>
        <v>Social Insights</v>
      </c>
      <c r="I32">
        <v>3</v>
      </c>
      <c r="J32">
        <f t="shared" si="3"/>
        <v>5</v>
      </c>
      <c r="K32">
        <f t="shared" si="12"/>
        <v>0.55000000000000004</v>
      </c>
      <c r="L32">
        <f t="shared" si="13"/>
        <v>0.20300000000000001</v>
      </c>
      <c r="M32">
        <v>-1.4999999999999999E-2</v>
      </c>
      <c r="N32">
        <v>0</v>
      </c>
      <c r="O32">
        <v>0</v>
      </c>
      <c r="P32">
        <v>0</v>
      </c>
      <c r="R32" t="str">
        <f t="shared" si="6"/>
        <v>(31,'Social Insights',3,5,0.55,0.203,-0.015,0,0,0),</v>
      </c>
    </row>
    <row r="33" spans="1:18">
      <c r="B33" t="s">
        <v>49</v>
      </c>
      <c r="C33">
        <v>550</v>
      </c>
      <c r="D33">
        <v>220</v>
      </c>
      <c r="E33">
        <f t="shared" si="15"/>
        <v>0.55000000000000004</v>
      </c>
      <c r="F33">
        <f t="shared" si="16"/>
        <v>0.22</v>
      </c>
      <c r="G33">
        <v>32</v>
      </c>
      <c r="H33" t="str">
        <f t="shared" si="2"/>
        <v>Conversation</v>
      </c>
      <c r="I33">
        <v>3</v>
      </c>
      <c r="J33">
        <f t="shared" si="3"/>
        <v>6</v>
      </c>
      <c r="K33">
        <f t="shared" si="12"/>
        <v>0.55000000000000004</v>
      </c>
      <c r="L33">
        <f t="shared" si="13"/>
        <v>0.22</v>
      </c>
      <c r="M33">
        <v>1.4999999999999999E-2</v>
      </c>
      <c r="N33">
        <v>0</v>
      </c>
      <c r="O33">
        <v>0</v>
      </c>
      <c r="P33">
        <v>0</v>
      </c>
      <c r="R33" t="str">
        <f t="shared" si="6"/>
        <v>(32,'Conversation',3,6,0.55,0.22,0.015,0,0,0),</v>
      </c>
    </row>
    <row r="34" spans="1:18">
      <c r="B34" t="s">
        <v>50</v>
      </c>
      <c r="C34">
        <v>550</v>
      </c>
      <c r="D34">
        <v>237</v>
      </c>
      <c r="E34">
        <f t="shared" si="15"/>
        <v>0.55000000000000004</v>
      </c>
      <c r="F34">
        <f t="shared" si="16"/>
        <v>0.23699999999999999</v>
      </c>
      <c r="G34">
        <v>33</v>
      </c>
      <c r="H34" t="str">
        <f t="shared" si="2"/>
        <v>Amplification</v>
      </c>
      <c r="I34">
        <v>3</v>
      </c>
      <c r="J34">
        <f t="shared" si="3"/>
        <v>7</v>
      </c>
      <c r="K34">
        <f t="shared" si="12"/>
        <v>0.55000000000000004</v>
      </c>
      <c r="L34">
        <f t="shared" si="13"/>
        <v>0.23699999999999999</v>
      </c>
      <c r="M34">
        <v>1.4999999999999999E-2</v>
      </c>
      <c r="N34">
        <v>0</v>
      </c>
      <c r="O34">
        <v>0</v>
      </c>
      <c r="P34">
        <v>0</v>
      </c>
      <c r="R34" t="str">
        <f t="shared" si="6"/>
        <v>(33,'Amplification',3,7,0.55,0.237,0.015,0,0,0),</v>
      </c>
    </row>
    <row r="35" spans="1:18">
      <c r="B35" t="s">
        <v>51</v>
      </c>
      <c r="C35">
        <v>550</v>
      </c>
      <c r="D35">
        <v>254</v>
      </c>
      <c r="E35">
        <f t="shared" si="15"/>
        <v>0.55000000000000004</v>
      </c>
      <c r="F35">
        <f t="shared" si="16"/>
        <v>0.254</v>
      </c>
      <c r="G35">
        <v>34</v>
      </c>
      <c r="H35" t="str">
        <f t="shared" si="2"/>
        <v>Applause</v>
      </c>
      <c r="I35">
        <v>3</v>
      </c>
      <c r="J35">
        <f t="shared" si="3"/>
        <v>8</v>
      </c>
      <c r="K35">
        <f t="shared" si="12"/>
        <v>0.55000000000000004</v>
      </c>
      <c r="L35">
        <f t="shared" si="13"/>
        <v>0.254</v>
      </c>
      <c r="M35">
        <v>1.4999999999999999E-2</v>
      </c>
      <c r="N35">
        <v>0</v>
      </c>
      <c r="O35">
        <v>0</v>
      </c>
      <c r="P35">
        <v>0</v>
      </c>
      <c r="R35" t="str">
        <f t="shared" si="6"/>
        <v>(34,'Applause',3,8,0.55,0.254,0.015,0,0,0),</v>
      </c>
    </row>
    <row r="36" spans="1:18">
      <c r="B36" t="s">
        <v>52</v>
      </c>
      <c r="C36" s="1">
        <v>635</v>
      </c>
      <c r="D36" s="1">
        <v>420</v>
      </c>
      <c r="E36">
        <f t="shared" ref="E36:E39" si="17">C36/1000</f>
        <v>0.63500000000000001</v>
      </c>
      <c r="F36">
        <f t="shared" ref="F36:F39" si="18">D36/1000</f>
        <v>0.42</v>
      </c>
      <c r="G36">
        <v>35</v>
      </c>
      <c r="H36" t="str">
        <f t="shared" si="2"/>
        <v>ROI</v>
      </c>
      <c r="I36">
        <v>3</v>
      </c>
      <c r="J36">
        <f t="shared" si="3"/>
        <v>9</v>
      </c>
      <c r="K36">
        <f t="shared" si="12"/>
        <v>0.63500000000000001</v>
      </c>
      <c r="L36">
        <f t="shared" si="13"/>
        <v>0.42</v>
      </c>
      <c r="M36">
        <v>0.01</v>
      </c>
      <c r="N36">
        <v>-5.0000000000000001E-3</v>
      </c>
      <c r="O36">
        <f t="shared" ref="O36" si="19">G36</f>
        <v>35</v>
      </c>
      <c r="P36">
        <v>0</v>
      </c>
      <c r="R36" t="str">
        <f t="shared" si="6"/>
        <v>(35,'ROI',3,9,0.635,0.42,0.01,-0.005,35,0),</v>
      </c>
    </row>
    <row r="37" spans="1:18">
      <c r="B37" t="s">
        <v>29</v>
      </c>
      <c r="C37">
        <v>635</v>
      </c>
      <c r="D37">
        <v>465</v>
      </c>
      <c r="E37">
        <f t="shared" si="17"/>
        <v>0.63500000000000001</v>
      </c>
      <c r="F37">
        <f t="shared" si="18"/>
        <v>0.46500000000000002</v>
      </c>
      <c r="G37">
        <v>36</v>
      </c>
      <c r="H37" t="str">
        <f t="shared" si="2"/>
        <v/>
      </c>
      <c r="I37">
        <v>3</v>
      </c>
      <c r="J37">
        <f t="shared" si="3"/>
        <v>10</v>
      </c>
      <c r="K37">
        <f t="shared" si="12"/>
        <v>0.63500000000000001</v>
      </c>
      <c r="L37">
        <f t="shared" si="13"/>
        <v>0.46500000000000002</v>
      </c>
      <c r="M37">
        <v>0</v>
      </c>
      <c r="N37">
        <v>0</v>
      </c>
      <c r="O37">
        <v>23</v>
      </c>
      <c r="P37">
        <v>2</v>
      </c>
      <c r="R37" t="str">
        <f t="shared" si="6"/>
        <v>(36,'',3,10,0.635,0.465,0,0,23,2),</v>
      </c>
    </row>
    <row r="38" spans="1:18">
      <c r="B38" t="s">
        <v>53</v>
      </c>
      <c r="C38">
        <v>685</v>
      </c>
      <c r="D38">
        <v>475</v>
      </c>
      <c r="E38">
        <f t="shared" si="17"/>
        <v>0.68500000000000005</v>
      </c>
      <c r="F38">
        <f t="shared" si="18"/>
        <v>0.47499999999999998</v>
      </c>
      <c r="G38">
        <v>37</v>
      </c>
      <c r="H38" t="str">
        <f t="shared" si="2"/>
        <v>Social Analytics</v>
      </c>
      <c r="I38">
        <v>3</v>
      </c>
      <c r="J38">
        <f t="shared" si="3"/>
        <v>11</v>
      </c>
      <c r="K38">
        <f t="shared" si="12"/>
        <v>0.68500000000000005</v>
      </c>
      <c r="L38">
        <f t="shared" si="13"/>
        <v>0.47499999999999998</v>
      </c>
      <c r="M38">
        <v>1.4999999999999999E-2</v>
      </c>
      <c r="N38">
        <v>-5.0000000000000001E-3</v>
      </c>
      <c r="O38">
        <v>37</v>
      </c>
      <c r="P38">
        <v>0</v>
      </c>
      <c r="R38" t="str">
        <f t="shared" si="6"/>
        <v>(37,'Social Analytics',3,11,0.685,0.475,0.015,-0.005,37,0),</v>
      </c>
    </row>
    <row r="39" spans="1:18">
      <c r="B39" t="s">
        <v>54</v>
      </c>
      <c r="C39">
        <v>745</v>
      </c>
      <c r="D39">
        <v>490</v>
      </c>
      <c r="E39">
        <f t="shared" si="17"/>
        <v>0.745</v>
      </c>
      <c r="F39">
        <f t="shared" si="18"/>
        <v>0.49</v>
      </c>
      <c r="G39">
        <v>38</v>
      </c>
      <c r="H39" t="str">
        <f t="shared" si="2"/>
        <v>Slideshare</v>
      </c>
      <c r="I39">
        <v>3</v>
      </c>
      <c r="J39">
        <f t="shared" si="3"/>
        <v>12</v>
      </c>
      <c r="K39">
        <f t="shared" si="12"/>
        <v>0.745</v>
      </c>
      <c r="L39">
        <f t="shared" si="13"/>
        <v>0.49</v>
      </c>
      <c r="M39">
        <v>1.4999999999999999E-2</v>
      </c>
      <c r="N39">
        <v>0</v>
      </c>
      <c r="O39">
        <v>0</v>
      </c>
      <c r="P39">
        <v>0</v>
      </c>
      <c r="R39" t="str">
        <f t="shared" si="6"/>
        <v>(38,'Slideshare',3,12,0.745,0.49,0.015,0,0,0),</v>
      </c>
    </row>
    <row r="40" spans="1:18">
      <c r="B40" t="s">
        <v>55</v>
      </c>
      <c r="C40">
        <v>745</v>
      </c>
      <c r="D40">
        <v>507</v>
      </c>
      <c r="E40">
        <f t="shared" ref="E40:E48" si="20">C40/1000</f>
        <v>0.745</v>
      </c>
      <c r="F40">
        <f t="shared" ref="F40:F48" si="21">D40/1000</f>
        <v>0.50700000000000001</v>
      </c>
      <c r="G40">
        <v>39</v>
      </c>
      <c r="H40" t="str">
        <f t="shared" si="2"/>
        <v>Instagram</v>
      </c>
      <c r="I40">
        <v>3</v>
      </c>
      <c r="J40">
        <f t="shared" si="3"/>
        <v>13</v>
      </c>
      <c r="K40">
        <f t="shared" si="12"/>
        <v>0.745</v>
      </c>
      <c r="L40">
        <f t="shared" si="13"/>
        <v>0.50700000000000001</v>
      </c>
      <c r="M40">
        <v>1.4999999999999999E-2</v>
      </c>
      <c r="N40">
        <v>0</v>
      </c>
      <c r="O40">
        <v>0</v>
      </c>
      <c r="P40">
        <v>0</v>
      </c>
      <c r="R40" t="str">
        <f t="shared" si="6"/>
        <v>(39,'Instagram',3,13,0.745,0.507,0.015,0,0,0),</v>
      </c>
    </row>
    <row r="41" spans="1:18">
      <c r="B41" t="s">
        <v>56</v>
      </c>
      <c r="C41">
        <v>745</v>
      </c>
      <c r="D41">
        <v>524</v>
      </c>
      <c r="E41">
        <f t="shared" si="20"/>
        <v>0.745</v>
      </c>
      <c r="F41">
        <f t="shared" si="21"/>
        <v>0.52400000000000002</v>
      </c>
      <c r="G41">
        <v>40</v>
      </c>
      <c r="H41" t="str">
        <f t="shared" si="2"/>
        <v>Flickr</v>
      </c>
      <c r="I41">
        <v>3</v>
      </c>
      <c r="J41">
        <f t="shared" si="3"/>
        <v>14</v>
      </c>
      <c r="K41">
        <f t="shared" si="12"/>
        <v>0.745</v>
      </c>
      <c r="L41">
        <f t="shared" si="13"/>
        <v>0.52400000000000002</v>
      </c>
      <c r="M41">
        <v>1.4999999999999999E-2</v>
      </c>
      <c r="N41">
        <v>0</v>
      </c>
      <c r="O41">
        <v>0</v>
      </c>
      <c r="P41">
        <v>0</v>
      </c>
      <c r="R41" t="str">
        <f t="shared" si="6"/>
        <v>(40,'Flickr',3,14,0.745,0.524,0.015,0,0,0),</v>
      </c>
    </row>
    <row r="42" spans="1:18">
      <c r="B42" t="s">
        <v>57</v>
      </c>
      <c r="C42">
        <v>745</v>
      </c>
      <c r="D42">
        <v>541</v>
      </c>
      <c r="E42">
        <f t="shared" si="20"/>
        <v>0.745</v>
      </c>
      <c r="F42">
        <f t="shared" si="21"/>
        <v>0.54100000000000004</v>
      </c>
      <c r="G42">
        <v>41</v>
      </c>
      <c r="H42" t="str">
        <f t="shared" si="2"/>
        <v>Pinterest</v>
      </c>
      <c r="I42">
        <v>3</v>
      </c>
      <c r="J42">
        <f t="shared" si="3"/>
        <v>15</v>
      </c>
      <c r="K42">
        <f t="shared" si="12"/>
        <v>0.745</v>
      </c>
      <c r="L42">
        <f t="shared" si="13"/>
        <v>0.54100000000000004</v>
      </c>
      <c r="M42">
        <v>1.4999999999999999E-2</v>
      </c>
      <c r="N42">
        <v>0</v>
      </c>
      <c r="O42">
        <v>0</v>
      </c>
      <c r="P42">
        <v>0</v>
      </c>
      <c r="R42" t="str">
        <f t="shared" si="6"/>
        <v>(41,'Pinterest',3,15,0.745,0.541,0.015,0,0,0),</v>
      </c>
    </row>
    <row r="43" spans="1:18">
      <c r="B43" t="s">
        <v>58</v>
      </c>
      <c r="C43">
        <v>745</v>
      </c>
      <c r="D43">
        <v>558</v>
      </c>
      <c r="E43">
        <f t="shared" si="20"/>
        <v>0.745</v>
      </c>
      <c r="F43">
        <f t="shared" si="21"/>
        <v>0.55800000000000005</v>
      </c>
      <c r="G43">
        <v>42</v>
      </c>
      <c r="H43" t="str">
        <f t="shared" si="2"/>
        <v>Facebook</v>
      </c>
      <c r="I43">
        <v>3</v>
      </c>
      <c r="J43">
        <f t="shared" si="3"/>
        <v>16</v>
      </c>
      <c r="K43">
        <f t="shared" si="12"/>
        <v>0.745</v>
      </c>
      <c r="L43">
        <f t="shared" si="13"/>
        <v>0.55800000000000005</v>
      </c>
      <c r="M43">
        <v>1.4999999999999999E-2</v>
      </c>
      <c r="N43">
        <v>0</v>
      </c>
      <c r="O43">
        <v>0</v>
      </c>
      <c r="P43">
        <v>0</v>
      </c>
      <c r="R43" t="str">
        <f t="shared" si="6"/>
        <v>(42,'Facebook',3,16,0.745,0.558,0.015,0,0,0),</v>
      </c>
    </row>
    <row r="44" spans="1:18">
      <c r="B44" t="s">
        <v>59</v>
      </c>
      <c r="C44">
        <v>745</v>
      </c>
      <c r="D44">
        <v>575</v>
      </c>
      <c r="E44">
        <f t="shared" si="20"/>
        <v>0.745</v>
      </c>
      <c r="F44">
        <f t="shared" si="21"/>
        <v>0.57499999999999996</v>
      </c>
      <c r="G44">
        <v>43</v>
      </c>
      <c r="H44" t="str">
        <f t="shared" si="2"/>
        <v>YouTube</v>
      </c>
      <c r="I44">
        <v>3</v>
      </c>
      <c r="J44">
        <f t="shared" si="3"/>
        <v>17</v>
      </c>
      <c r="K44">
        <f t="shared" si="12"/>
        <v>0.745</v>
      </c>
      <c r="L44">
        <f t="shared" si="13"/>
        <v>0.57499999999999996</v>
      </c>
      <c r="M44">
        <v>1.4999999999999999E-2</v>
      </c>
      <c r="N44">
        <v>0</v>
      </c>
      <c r="O44">
        <v>0</v>
      </c>
      <c r="P44">
        <v>0</v>
      </c>
      <c r="R44" t="str">
        <f t="shared" si="6"/>
        <v>(43,'YouTube',3,17,0.745,0.575,0.015,0,0,0),</v>
      </c>
    </row>
    <row r="45" spans="1:18">
      <c r="B45" t="s">
        <v>60</v>
      </c>
      <c r="C45">
        <v>745</v>
      </c>
      <c r="D45">
        <v>592</v>
      </c>
      <c r="E45">
        <f t="shared" si="20"/>
        <v>0.745</v>
      </c>
      <c r="F45">
        <f t="shared" si="21"/>
        <v>0.59199999999999997</v>
      </c>
      <c r="G45">
        <v>44</v>
      </c>
      <c r="H45" t="str">
        <f t="shared" si="2"/>
        <v>LinkedIn</v>
      </c>
      <c r="I45">
        <v>3</v>
      </c>
      <c r="J45">
        <f t="shared" si="3"/>
        <v>18</v>
      </c>
      <c r="K45">
        <f t="shared" si="12"/>
        <v>0.745</v>
      </c>
      <c r="L45">
        <f t="shared" si="13"/>
        <v>0.59199999999999997</v>
      </c>
      <c r="M45">
        <v>1.4999999999999999E-2</v>
      </c>
      <c r="N45">
        <v>0</v>
      </c>
      <c r="O45">
        <v>0</v>
      </c>
      <c r="P45">
        <v>0</v>
      </c>
      <c r="R45" t="str">
        <f t="shared" si="6"/>
        <v>(44,'LinkedIn',3,18,0.745,0.592,0.015,0,0,0),</v>
      </c>
    </row>
    <row r="46" spans="1:18">
      <c r="B46" t="s">
        <v>61</v>
      </c>
      <c r="C46">
        <v>745</v>
      </c>
      <c r="D46">
        <v>609</v>
      </c>
      <c r="E46">
        <f t="shared" si="20"/>
        <v>0.745</v>
      </c>
      <c r="F46">
        <f t="shared" si="21"/>
        <v>0.60899999999999999</v>
      </c>
      <c r="G46">
        <v>45</v>
      </c>
      <c r="H46" t="str">
        <f t="shared" si="2"/>
        <v>Twitter</v>
      </c>
      <c r="I46">
        <v>3</v>
      </c>
      <c r="J46">
        <f t="shared" si="3"/>
        <v>19</v>
      </c>
      <c r="K46">
        <f t="shared" si="12"/>
        <v>0.745</v>
      </c>
      <c r="L46">
        <f t="shared" si="13"/>
        <v>0.60899999999999999</v>
      </c>
      <c r="M46">
        <v>1.4999999999999999E-2</v>
      </c>
      <c r="N46">
        <v>0</v>
      </c>
      <c r="O46">
        <v>0</v>
      </c>
      <c r="P46">
        <v>0</v>
      </c>
      <c r="R46" t="str">
        <f t="shared" si="6"/>
        <v>(45,'Twitter',3,19,0.745,0.609,0.015,0,0,0),</v>
      </c>
    </row>
    <row r="47" spans="1:18">
      <c r="A47" s="1" t="s">
        <v>0</v>
      </c>
      <c r="B47" t="s">
        <v>62</v>
      </c>
      <c r="C47">
        <v>717.5</v>
      </c>
      <c r="D47">
        <v>156.5</v>
      </c>
      <c r="E47">
        <f t="shared" si="20"/>
        <v>0.71750000000000003</v>
      </c>
      <c r="F47">
        <f t="shared" si="21"/>
        <v>0.1565</v>
      </c>
      <c r="G47">
        <v>46</v>
      </c>
      <c r="H47" t="str">
        <f t="shared" ref="H47" si="22">IF(P47=0,B47,"")</f>
        <v>Personas</v>
      </c>
      <c r="I47">
        <v>4</v>
      </c>
      <c r="J47">
        <f t="shared" si="3"/>
        <v>1</v>
      </c>
      <c r="K47">
        <f t="shared" si="12"/>
        <v>0.71750000000000003</v>
      </c>
      <c r="L47">
        <f t="shared" si="13"/>
        <v>0.1565</v>
      </c>
      <c r="M47">
        <v>-1.4999999999999999E-2</v>
      </c>
      <c r="N47">
        <v>0</v>
      </c>
      <c r="O47">
        <v>0</v>
      </c>
      <c r="P47">
        <v>0</v>
      </c>
      <c r="R47" t="str">
        <f t="shared" si="6"/>
        <v>(46,'Personas',4,1,0.7175,0.1565,-0.015,0,0,0),</v>
      </c>
    </row>
    <row r="48" spans="1:18">
      <c r="B48" t="s">
        <v>65</v>
      </c>
      <c r="C48">
        <v>707.5</v>
      </c>
      <c r="D48">
        <v>174.5</v>
      </c>
      <c r="E48">
        <f t="shared" ref="E48:E61" si="23">C48/1000</f>
        <v>0.70750000000000002</v>
      </c>
      <c r="F48">
        <f t="shared" ref="F48:F62" si="24">D48/1000</f>
        <v>0.17449999999999999</v>
      </c>
      <c r="G48">
        <v>47</v>
      </c>
      <c r="H48" t="str">
        <f t="shared" ref="H48:H60" si="25">IF(P48=0,B48,"")</f>
        <v>KPIs</v>
      </c>
      <c r="I48">
        <v>4</v>
      </c>
      <c r="J48">
        <f t="shared" ref="J48:J72" si="26">IF(I48=I47,J47+1,1)</f>
        <v>2</v>
      </c>
      <c r="K48">
        <f t="shared" si="12"/>
        <v>0.70750000000000002</v>
      </c>
      <c r="L48">
        <f t="shared" si="13"/>
        <v>0.17449999999999999</v>
      </c>
      <c r="M48">
        <v>-1.4999999999999999E-2</v>
      </c>
      <c r="N48">
        <v>0</v>
      </c>
      <c r="O48">
        <v>0</v>
      </c>
      <c r="P48">
        <v>0</v>
      </c>
      <c r="R48" t="str">
        <f t="shared" si="6"/>
        <v>(47,'KPIs',4,2,0.7075,0.1745,-0.015,0,0,0),</v>
      </c>
    </row>
    <row r="49" spans="1:18">
      <c r="B49" t="s">
        <v>66</v>
      </c>
      <c r="C49">
        <v>697.5</v>
      </c>
      <c r="D49">
        <v>192.5</v>
      </c>
      <c r="E49">
        <f t="shared" si="23"/>
        <v>0.69750000000000001</v>
      </c>
      <c r="F49">
        <f t="shared" si="24"/>
        <v>0.1925</v>
      </c>
      <c r="G49">
        <v>48</v>
      </c>
      <c r="H49" t="str">
        <f t="shared" si="25"/>
        <v>Lead Generation</v>
      </c>
      <c r="I49">
        <v>4</v>
      </c>
      <c r="J49">
        <f t="shared" si="26"/>
        <v>3</v>
      </c>
      <c r="K49">
        <f t="shared" ref="K49:K65" si="27">E49</f>
        <v>0.69750000000000001</v>
      </c>
      <c r="L49">
        <f t="shared" ref="L49:L65" si="28">F49</f>
        <v>0.1925</v>
      </c>
      <c r="M49">
        <v>-1.4999999999999999E-2</v>
      </c>
      <c r="N49">
        <v>0</v>
      </c>
      <c r="O49">
        <v>0</v>
      </c>
      <c r="P49">
        <v>0</v>
      </c>
      <c r="R49" t="str">
        <f t="shared" si="6"/>
        <v>(48,'Lead Generation',4,3,0.6975,0.1925,-0.015,0,0,0),</v>
      </c>
    </row>
    <row r="50" spans="1:18">
      <c r="B50" t="s">
        <v>20</v>
      </c>
      <c r="C50">
        <v>687.5</v>
      </c>
      <c r="D50">
        <v>210.5</v>
      </c>
      <c r="E50">
        <f t="shared" si="23"/>
        <v>0.6875</v>
      </c>
      <c r="F50">
        <f t="shared" si="24"/>
        <v>0.21049999999999999</v>
      </c>
      <c r="G50">
        <v>49</v>
      </c>
      <c r="H50" t="str">
        <f t="shared" si="25"/>
        <v>Analysis</v>
      </c>
      <c r="I50">
        <v>4</v>
      </c>
      <c r="J50">
        <f t="shared" si="26"/>
        <v>4</v>
      </c>
      <c r="K50">
        <f t="shared" si="27"/>
        <v>0.6875</v>
      </c>
      <c r="L50">
        <f t="shared" si="28"/>
        <v>0.21049999999999999</v>
      </c>
      <c r="M50">
        <v>-1.4999999999999999E-2</v>
      </c>
      <c r="N50">
        <v>0</v>
      </c>
      <c r="O50">
        <v>0</v>
      </c>
      <c r="P50">
        <v>0</v>
      </c>
      <c r="R50" t="str">
        <f t="shared" si="6"/>
        <v>(49,'Analysis',4,4,0.6875,0.2105,-0.015,0,0,0),</v>
      </c>
    </row>
    <row r="51" spans="1:18">
      <c r="B51" t="s">
        <v>67</v>
      </c>
      <c r="C51">
        <v>677.5</v>
      </c>
      <c r="D51">
        <v>228.5</v>
      </c>
      <c r="E51">
        <f t="shared" si="23"/>
        <v>0.67749999999999999</v>
      </c>
      <c r="F51">
        <f t="shared" si="24"/>
        <v>0.22850000000000001</v>
      </c>
      <c r="G51">
        <v>50</v>
      </c>
      <c r="H51" t="str">
        <f t="shared" si="25"/>
        <v>Reporting</v>
      </c>
      <c r="I51">
        <v>4</v>
      </c>
      <c r="J51">
        <f t="shared" si="26"/>
        <v>5</v>
      </c>
      <c r="K51">
        <f t="shared" si="27"/>
        <v>0.67749999999999999</v>
      </c>
      <c r="L51">
        <f t="shared" si="28"/>
        <v>0.22850000000000001</v>
      </c>
      <c r="M51">
        <v>-1.4999999999999999E-2</v>
      </c>
      <c r="N51">
        <v>0</v>
      </c>
      <c r="O51">
        <v>0</v>
      </c>
      <c r="P51">
        <v>0</v>
      </c>
      <c r="R51" t="str">
        <f t="shared" si="6"/>
        <v>(50,'Reporting',4,5,0.6775,0.2285,-0.015,0,0,0),</v>
      </c>
    </row>
    <row r="52" spans="1:18">
      <c r="B52" t="s">
        <v>68</v>
      </c>
      <c r="C52">
        <v>667.5</v>
      </c>
      <c r="D52">
        <v>246.5</v>
      </c>
      <c r="E52">
        <f t="shared" si="23"/>
        <v>0.66749999999999998</v>
      </c>
      <c r="F52">
        <f t="shared" si="24"/>
        <v>0.2465</v>
      </c>
      <c r="G52">
        <v>51</v>
      </c>
      <c r="H52" t="str">
        <f t="shared" si="25"/>
        <v>Segmentation</v>
      </c>
      <c r="I52">
        <v>4</v>
      </c>
      <c r="J52">
        <f t="shared" si="26"/>
        <v>6</v>
      </c>
      <c r="K52">
        <f t="shared" si="27"/>
        <v>0.66749999999999998</v>
      </c>
      <c r="L52">
        <f t="shared" si="28"/>
        <v>0.2465</v>
      </c>
      <c r="M52">
        <v>-1.4999999999999999E-2</v>
      </c>
      <c r="N52">
        <v>0</v>
      </c>
      <c r="O52">
        <v>0</v>
      </c>
      <c r="P52">
        <v>0</v>
      </c>
      <c r="R52" t="str">
        <f t="shared" si="6"/>
        <v>(51,'Segmentation',4,6,0.6675,0.2465,-0.015,0,0,0),</v>
      </c>
    </row>
    <row r="53" spans="1:18">
      <c r="B53" t="s">
        <v>63</v>
      </c>
      <c r="C53">
        <v>657.5</v>
      </c>
      <c r="D53">
        <v>264.5</v>
      </c>
      <c r="E53">
        <f t="shared" si="23"/>
        <v>0.65749999999999997</v>
      </c>
      <c r="F53">
        <f t="shared" si="24"/>
        <v>0.26450000000000001</v>
      </c>
      <c r="G53">
        <v>52</v>
      </c>
      <c r="H53" t="str">
        <f t="shared" si="25"/>
        <v>Personalisation</v>
      </c>
      <c r="I53">
        <v>4</v>
      </c>
      <c r="J53">
        <f t="shared" si="26"/>
        <v>7</v>
      </c>
      <c r="K53">
        <f t="shared" si="27"/>
        <v>0.65749999999999997</v>
      </c>
      <c r="L53">
        <f t="shared" si="28"/>
        <v>0.26450000000000001</v>
      </c>
      <c r="M53">
        <v>-1.4999999999999999E-2</v>
      </c>
      <c r="N53">
        <v>0</v>
      </c>
      <c r="O53">
        <v>0</v>
      </c>
      <c r="P53">
        <v>0</v>
      </c>
      <c r="R53" t="str">
        <f t="shared" si="6"/>
        <v>(52,'Personalisation',4,7,0.6575,0.2645,-0.015,0,0,0),</v>
      </c>
    </row>
    <row r="54" spans="1:18">
      <c r="B54" t="s">
        <v>52</v>
      </c>
      <c r="C54" s="1">
        <v>635</v>
      </c>
      <c r="D54" s="1">
        <v>420</v>
      </c>
      <c r="E54">
        <f t="shared" si="23"/>
        <v>0.63500000000000001</v>
      </c>
      <c r="F54">
        <f t="shared" si="24"/>
        <v>0.42</v>
      </c>
      <c r="G54">
        <v>53</v>
      </c>
      <c r="H54" t="str">
        <f t="shared" si="25"/>
        <v/>
      </c>
      <c r="I54">
        <v>4</v>
      </c>
      <c r="J54">
        <f t="shared" si="26"/>
        <v>8</v>
      </c>
      <c r="K54">
        <f t="shared" si="27"/>
        <v>0.63500000000000001</v>
      </c>
      <c r="L54">
        <f t="shared" si="28"/>
        <v>0.42</v>
      </c>
      <c r="M54">
        <v>0</v>
      </c>
      <c r="N54">
        <v>0</v>
      </c>
      <c r="O54">
        <v>35</v>
      </c>
      <c r="P54">
        <v>1</v>
      </c>
      <c r="R54" t="str">
        <f t="shared" si="6"/>
        <v>(53,'',4,8,0.635,0.42,0,0,35,1),</v>
      </c>
    </row>
    <row r="55" spans="1:18">
      <c r="B55" t="s">
        <v>64</v>
      </c>
      <c r="C55">
        <v>685</v>
      </c>
      <c r="D55">
        <v>420</v>
      </c>
      <c r="E55">
        <f t="shared" si="23"/>
        <v>0.68500000000000005</v>
      </c>
      <c r="F55">
        <f t="shared" si="24"/>
        <v>0.42</v>
      </c>
      <c r="G55">
        <v>54</v>
      </c>
      <c r="H55" t="str">
        <f t="shared" si="25"/>
        <v>Campaign Tracking</v>
      </c>
      <c r="I55">
        <v>4</v>
      </c>
      <c r="J55">
        <f t="shared" si="26"/>
        <v>9</v>
      </c>
      <c r="K55">
        <f t="shared" si="27"/>
        <v>0.68500000000000005</v>
      </c>
      <c r="L55">
        <f t="shared" si="28"/>
        <v>0.42</v>
      </c>
      <c r="M55">
        <v>5.0000000000000001E-3</v>
      </c>
      <c r="N55">
        <v>-0.01</v>
      </c>
      <c r="O55">
        <v>54</v>
      </c>
      <c r="P55">
        <v>0</v>
      </c>
      <c r="R55" t="str">
        <f t="shared" si="6"/>
        <v>(54,'Campaign Tracking',4,9,0.685,0.42,0.005,-0.01,54,0),</v>
      </c>
    </row>
    <row r="56" spans="1:18">
      <c r="B56" t="s">
        <v>69</v>
      </c>
      <c r="C56">
        <v>725</v>
      </c>
      <c r="D56">
        <v>420</v>
      </c>
      <c r="E56">
        <f t="shared" si="23"/>
        <v>0.72499999999999998</v>
      </c>
      <c r="F56">
        <f t="shared" si="24"/>
        <v>0.42</v>
      </c>
      <c r="G56">
        <v>55</v>
      </c>
      <c r="H56" t="str">
        <f t="shared" si="25"/>
        <v>Visitor Tracking</v>
      </c>
      <c r="I56">
        <v>4</v>
      </c>
      <c r="J56">
        <f t="shared" si="26"/>
        <v>10</v>
      </c>
      <c r="K56">
        <f t="shared" si="27"/>
        <v>0.72499999999999998</v>
      </c>
      <c r="L56">
        <f t="shared" si="28"/>
        <v>0.42</v>
      </c>
      <c r="M56">
        <v>0</v>
      </c>
      <c r="N56">
        <v>0.01</v>
      </c>
      <c r="O56">
        <v>0</v>
      </c>
      <c r="P56">
        <v>0</v>
      </c>
      <c r="R56" t="str">
        <f t="shared" si="6"/>
        <v>(55,'Visitor Tracking',4,10,0.725,0.42,0,0.01,0,0),</v>
      </c>
    </row>
    <row r="57" spans="1:18">
      <c r="B57" t="s">
        <v>70</v>
      </c>
      <c r="C57">
        <v>755</v>
      </c>
      <c r="D57">
        <v>420</v>
      </c>
      <c r="E57">
        <f t="shared" si="23"/>
        <v>0.755</v>
      </c>
      <c r="F57">
        <f t="shared" si="24"/>
        <v>0.42</v>
      </c>
      <c r="G57">
        <v>56</v>
      </c>
      <c r="H57" t="str">
        <f t="shared" si="25"/>
        <v>Newsletters</v>
      </c>
      <c r="I57">
        <v>4</v>
      </c>
      <c r="J57">
        <f t="shared" si="26"/>
        <v>11</v>
      </c>
      <c r="K57">
        <f t="shared" si="27"/>
        <v>0.755</v>
      </c>
      <c r="L57">
        <f t="shared" si="28"/>
        <v>0.42</v>
      </c>
      <c r="M57">
        <v>0</v>
      </c>
      <c r="N57">
        <v>-0.01</v>
      </c>
      <c r="O57">
        <v>0</v>
      </c>
      <c r="P57">
        <v>0</v>
      </c>
      <c r="R57" t="str">
        <f t="shared" si="6"/>
        <v>(56,'Newsletters',4,11,0.755,0.42,0,-0.01,0,0),</v>
      </c>
    </row>
    <row r="58" spans="1:18">
      <c r="B58" t="s">
        <v>71</v>
      </c>
      <c r="C58">
        <v>785</v>
      </c>
      <c r="D58">
        <v>420</v>
      </c>
      <c r="E58">
        <f t="shared" si="23"/>
        <v>0.78500000000000003</v>
      </c>
      <c r="F58">
        <f t="shared" si="24"/>
        <v>0.42</v>
      </c>
      <c r="G58">
        <v>57</v>
      </c>
      <c r="H58" t="str">
        <f t="shared" si="25"/>
        <v>Data Capture</v>
      </c>
      <c r="I58">
        <v>4</v>
      </c>
      <c r="J58">
        <f t="shared" si="26"/>
        <v>12</v>
      </c>
      <c r="K58">
        <f t="shared" si="27"/>
        <v>0.78500000000000003</v>
      </c>
      <c r="L58">
        <f t="shared" si="28"/>
        <v>0.42</v>
      </c>
      <c r="M58">
        <v>0</v>
      </c>
      <c r="N58">
        <v>0.01</v>
      </c>
      <c r="O58">
        <v>0</v>
      </c>
      <c r="P58">
        <v>0</v>
      </c>
      <c r="R58" t="str">
        <f t="shared" si="6"/>
        <v>(57,'Data Capture',4,12,0.785,0.42,0,0.01,0,0),</v>
      </c>
    </row>
    <row r="59" spans="1:18">
      <c r="B59" t="s">
        <v>72</v>
      </c>
      <c r="C59">
        <v>815</v>
      </c>
      <c r="D59">
        <v>420</v>
      </c>
      <c r="E59">
        <f t="shared" si="23"/>
        <v>0.81499999999999995</v>
      </c>
      <c r="F59">
        <f t="shared" si="24"/>
        <v>0.42</v>
      </c>
      <c r="G59">
        <v>58</v>
      </c>
      <c r="H59" t="str">
        <f t="shared" si="25"/>
        <v>Click-through Rate</v>
      </c>
      <c r="I59">
        <v>4</v>
      </c>
      <c r="J59">
        <f t="shared" si="26"/>
        <v>13</v>
      </c>
      <c r="K59">
        <f t="shared" si="27"/>
        <v>0.81499999999999995</v>
      </c>
      <c r="L59">
        <f t="shared" si="28"/>
        <v>0.42</v>
      </c>
      <c r="M59">
        <v>0</v>
      </c>
      <c r="N59">
        <v>-0.01</v>
      </c>
      <c r="O59">
        <v>0</v>
      </c>
      <c r="P59">
        <v>0</v>
      </c>
      <c r="R59" t="str">
        <f t="shared" si="6"/>
        <v>(58,'Click-through Rate',4,13,0.815,0.42,0,-0.01,0,0),</v>
      </c>
    </row>
    <row r="60" spans="1:18">
      <c r="B60" t="s">
        <v>73</v>
      </c>
      <c r="C60">
        <v>845</v>
      </c>
      <c r="D60">
        <v>420</v>
      </c>
      <c r="E60">
        <f t="shared" si="23"/>
        <v>0.84499999999999997</v>
      </c>
      <c r="F60">
        <f t="shared" si="24"/>
        <v>0.42</v>
      </c>
      <c r="G60">
        <v>59</v>
      </c>
      <c r="H60" t="str">
        <f t="shared" si="25"/>
        <v>List Management</v>
      </c>
      <c r="I60">
        <v>4</v>
      </c>
      <c r="J60">
        <f t="shared" si="26"/>
        <v>14</v>
      </c>
      <c r="K60">
        <f t="shared" si="27"/>
        <v>0.84499999999999997</v>
      </c>
      <c r="L60">
        <f t="shared" si="28"/>
        <v>0.42</v>
      </c>
      <c r="M60">
        <v>0</v>
      </c>
      <c r="N60">
        <v>0.01</v>
      </c>
      <c r="O60">
        <v>0</v>
      </c>
      <c r="P60">
        <v>0</v>
      </c>
      <c r="R60" t="str">
        <f t="shared" si="6"/>
        <v>(59,'List Management',4,14,0.845,0.42,0,0.01,0,0),</v>
      </c>
    </row>
    <row r="61" spans="1:18">
      <c r="A61" s="1" t="s">
        <v>75</v>
      </c>
      <c r="B61" t="s">
        <v>76</v>
      </c>
      <c r="C61">
        <v>835</v>
      </c>
      <c r="D61">
        <v>275</v>
      </c>
      <c r="E61">
        <f t="shared" si="23"/>
        <v>0.83499999999999996</v>
      </c>
      <c r="F61">
        <f t="shared" si="24"/>
        <v>0.27500000000000002</v>
      </c>
      <c r="G61">
        <v>60</v>
      </c>
      <c r="H61" t="str">
        <f t="shared" ref="H61:H72" si="29">IF(P61=0,B61,"")</f>
        <v>LinkedIn Ads</v>
      </c>
      <c r="I61">
        <v>5</v>
      </c>
      <c r="J61">
        <f t="shared" si="26"/>
        <v>1</v>
      </c>
      <c r="K61">
        <f t="shared" si="27"/>
        <v>0.83499999999999996</v>
      </c>
      <c r="L61">
        <f t="shared" si="28"/>
        <v>0.27500000000000002</v>
      </c>
      <c r="M61">
        <v>1.4999999999999999E-2</v>
      </c>
      <c r="N61">
        <v>0</v>
      </c>
      <c r="O61">
        <v>0</v>
      </c>
      <c r="P61">
        <v>0</v>
      </c>
      <c r="R61" t="str">
        <f t="shared" si="6"/>
        <v>(60,'LinkedIn Ads',5,1,0.835,0.275,0.015,0,0,0),</v>
      </c>
    </row>
    <row r="62" spans="1:18">
      <c r="B62" t="s">
        <v>77</v>
      </c>
      <c r="C62">
        <v>835</v>
      </c>
      <c r="D62">
        <v>240</v>
      </c>
      <c r="E62">
        <f t="shared" ref="E62:E65" si="30">C62/1000</f>
        <v>0.83499999999999996</v>
      </c>
      <c r="F62">
        <f t="shared" ref="F62:F65" si="31">D62/1000</f>
        <v>0.24</v>
      </c>
      <c r="G62">
        <v>61</v>
      </c>
      <c r="H62" t="str">
        <f t="shared" si="29"/>
        <v>Facebook Ads</v>
      </c>
      <c r="I62">
        <v>5</v>
      </c>
      <c r="J62">
        <f t="shared" si="26"/>
        <v>2</v>
      </c>
      <c r="K62">
        <f t="shared" si="27"/>
        <v>0.83499999999999996</v>
      </c>
      <c r="L62">
        <f t="shared" si="28"/>
        <v>0.24</v>
      </c>
      <c r="M62">
        <v>1.4999999999999999E-2</v>
      </c>
      <c r="N62">
        <v>0</v>
      </c>
      <c r="O62">
        <v>0</v>
      </c>
      <c r="P62">
        <v>0</v>
      </c>
      <c r="R62" t="str">
        <f t="shared" si="6"/>
        <v>(61,'Facebook Ads',5,2,0.835,0.24,0.015,0,0,0),</v>
      </c>
    </row>
    <row r="63" spans="1:18">
      <c r="B63" t="s">
        <v>78</v>
      </c>
      <c r="C63">
        <v>835</v>
      </c>
      <c r="D63">
        <v>205</v>
      </c>
      <c r="E63">
        <f t="shared" si="30"/>
        <v>0.83499999999999996</v>
      </c>
      <c r="F63">
        <f t="shared" si="31"/>
        <v>0.20499999999999999</v>
      </c>
      <c r="G63">
        <v>62</v>
      </c>
      <c r="H63" t="str">
        <f t="shared" si="29"/>
        <v>Promoted Tweets</v>
      </c>
      <c r="I63">
        <v>5</v>
      </c>
      <c r="J63">
        <f t="shared" si="26"/>
        <v>3</v>
      </c>
      <c r="K63">
        <f t="shared" si="27"/>
        <v>0.83499999999999996</v>
      </c>
      <c r="L63">
        <f t="shared" si="28"/>
        <v>0.20499999999999999</v>
      </c>
      <c r="M63">
        <v>1.4999999999999999E-2</v>
      </c>
      <c r="N63">
        <v>0</v>
      </c>
      <c r="O63">
        <v>0</v>
      </c>
      <c r="P63">
        <v>0</v>
      </c>
      <c r="R63" t="str">
        <f t="shared" si="6"/>
        <v>(62,'Promoted Tweets',5,3,0.835,0.205,0.015,0,0,0),</v>
      </c>
    </row>
    <row r="64" spans="1:18">
      <c r="A64" s="1" t="s">
        <v>79</v>
      </c>
      <c r="B64" t="s">
        <v>80</v>
      </c>
      <c r="C64">
        <v>818</v>
      </c>
      <c r="D64">
        <v>193</v>
      </c>
      <c r="E64">
        <f t="shared" si="30"/>
        <v>0.81799999999999995</v>
      </c>
      <c r="F64">
        <f t="shared" si="31"/>
        <v>0.193</v>
      </c>
      <c r="G64">
        <v>63</v>
      </c>
      <c r="H64" t="str">
        <f t="shared" si="29"/>
        <v>Remarketing</v>
      </c>
      <c r="I64">
        <v>6</v>
      </c>
      <c r="J64">
        <f t="shared" si="26"/>
        <v>1</v>
      </c>
      <c r="K64">
        <f t="shared" si="27"/>
        <v>0.81799999999999995</v>
      </c>
      <c r="L64">
        <f t="shared" si="28"/>
        <v>0.193</v>
      </c>
      <c r="M64">
        <v>-1.4999999999999999E-2</v>
      </c>
      <c r="N64">
        <v>0</v>
      </c>
      <c r="O64">
        <v>0</v>
      </c>
      <c r="P64">
        <v>0</v>
      </c>
      <c r="R64" t="str">
        <f t="shared" si="6"/>
        <v>(63,'Remarketing',6,1,0.818,0.193,-0.015,0,0,0),</v>
      </c>
    </row>
    <row r="65" spans="1:18">
      <c r="B65" t="s">
        <v>81</v>
      </c>
      <c r="C65">
        <v>807</v>
      </c>
      <c r="D65">
        <v>208</v>
      </c>
      <c r="E65">
        <f t="shared" si="30"/>
        <v>0.80700000000000005</v>
      </c>
      <c r="F65">
        <f t="shared" si="31"/>
        <v>0.20799999999999999</v>
      </c>
      <c r="G65">
        <v>64</v>
      </c>
      <c r="H65" t="str">
        <f t="shared" si="29"/>
        <v>Google Shopping</v>
      </c>
      <c r="I65">
        <v>6</v>
      </c>
      <c r="J65">
        <f t="shared" si="26"/>
        <v>2</v>
      </c>
      <c r="K65">
        <f t="shared" si="27"/>
        <v>0.80700000000000005</v>
      </c>
      <c r="L65">
        <f t="shared" si="28"/>
        <v>0.20799999999999999</v>
      </c>
      <c r="M65">
        <v>-1.4999999999999999E-2</v>
      </c>
      <c r="N65">
        <v>0</v>
      </c>
      <c r="O65">
        <v>0</v>
      </c>
      <c r="P65">
        <v>0</v>
      </c>
      <c r="R65" t="str">
        <f t="shared" si="6"/>
        <v>(64,'Google Shopping',6,2,0.807,0.208,-0.015,0,0,0),</v>
      </c>
    </row>
    <row r="66" spans="1:18">
      <c r="B66" t="s">
        <v>82</v>
      </c>
      <c r="C66">
        <v>796</v>
      </c>
      <c r="D66">
        <v>223</v>
      </c>
      <c r="E66">
        <f t="shared" ref="E66:E75" si="32">C66/1000</f>
        <v>0.79600000000000004</v>
      </c>
      <c r="F66">
        <f t="shared" ref="F66:F75" si="33">D66/1000</f>
        <v>0.223</v>
      </c>
      <c r="G66">
        <v>65</v>
      </c>
      <c r="H66" t="str">
        <f t="shared" si="29"/>
        <v>Promoted Pins</v>
      </c>
      <c r="I66">
        <v>6</v>
      </c>
      <c r="J66">
        <f t="shared" si="26"/>
        <v>3</v>
      </c>
      <c r="K66">
        <f t="shared" ref="K66:K75" si="34">E66</f>
        <v>0.79600000000000004</v>
      </c>
      <c r="L66">
        <f t="shared" ref="L66:L75" si="35">F66</f>
        <v>0.223</v>
      </c>
      <c r="M66">
        <v>-1.4999999999999999E-2</v>
      </c>
      <c r="N66">
        <v>0</v>
      </c>
      <c r="O66">
        <v>0</v>
      </c>
      <c r="P66">
        <v>0</v>
      </c>
      <c r="R66" t="str">
        <f t="shared" si="6"/>
        <v>(65,'Promoted Pins',6,3,0.796,0.223,-0.015,0,0,0),</v>
      </c>
    </row>
    <row r="67" spans="1:18">
      <c r="B67" t="s">
        <v>83</v>
      </c>
      <c r="C67">
        <v>785</v>
      </c>
      <c r="D67">
        <v>238</v>
      </c>
      <c r="E67">
        <f t="shared" si="32"/>
        <v>0.78500000000000003</v>
      </c>
      <c r="F67">
        <f t="shared" si="33"/>
        <v>0.23799999999999999</v>
      </c>
      <c r="G67">
        <v>66</v>
      </c>
      <c r="H67" t="str">
        <f t="shared" si="29"/>
        <v>Amazon Ads</v>
      </c>
      <c r="I67">
        <v>6</v>
      </c>
      <c r="J67">
        <f t="shared" si="26"/>
        <v>4</v>
      </c>
      <c r="K67">
        <f t="shared" si="34"/>
        <v>0.78500000000000003</v>
      </c>
      <c r="L67">
        <f t="shared" si="35"/>
        <v>0.23799999999999999</v>
      </c>
      <c r="M67">
        <v>-1.4999999999999999E-2</v>
      </c>
      <c r="N67">
        <v>0</v>
      </c>
      <c r="O67">
        <v>0</v>
      </c>
      <c r="P67">
        <v>0</v>
      </c>
      <c r="R67" t="str">
        <f t="shared" ref="R67:R130" si="36">"("&amp;G67&amp;",'"&amp;H67&amp;"',"&amp;I67&amp;","&amp;J67&amp;","&amp;K67&amp;","&amp;L67&amp;","&amp;M67&amp;","&amp;N67&amp;","&amp;O67&amp;","&amp;P67&amp;"),"</f>
        <v>(66,'Amazon Ads',6,4,0.785,0.238,-0.015,0,0,0),</v>
      </c>
    </row>
    <row r="68" spans="1:18">
      <c r="B68" t="s">
        <v>84</v>
      </c>
      <c r="C68">
        <v>774</v>
      </c>
      <c r="D68">
        <v>253</v>
      </c>
      <c r="E68">
        <f t="shared" si="32"/>
        <v>0.77400000000000002</v>
      </c>
      <c r="F68">
        <f t="shared" si="33"/>
        <v>0.253</v>
      </c>
      <c r="G68">
        <v>67</v>
      </c>
      <c r="H68" t="str">
        <f t="shared" si="29"/>
        <v>Geotargeting</v>
      </c>
      <c r="I68">
        <v>6</v>
      </c>
      <c r="J68">
        <f t="shared" si="26"/>
        <v>5</v>
      </c>
      <c r="K68">
        <f t="shared" si="34"/>
        <v>0.77400000000000002</v>
      </c>
      <c r="L68">
        <f t="shared" si="35"/>
        <v>0.253</v>
      </c>
      <c r="M68">
        <v>-1.4999999999999999E-2</v>
      </c>
      <c r="N68">
        <v>0</v>
      </c>
      <c r="O68">
        <v>0</v>
      </c>
      <c r="P68">
        <v>0</v>
      </c>
      <c r="R68" t="str">
        <f t="shared" si="36"/>
        <v>(67,'Geotargeting',6,5,0.774,0.253,-0.015,0,0,0),</v>
      </c>
    </row>
    <row r="69" spans="1:18">
      <c r="B69" t="s">
        <v>85</v>
      </c>
      <c r="C69">
        <v>763</v>
      </c>
      <c r="D69">
        <v>268</v>
      </c>
      <c r="E69">
        <f t="shared" si="32"/>
        <v>0.76300000000000001</v>
      </c>
      <c r="F69">
        <f t="shared" si="33"/>
        <v>0.26800000000000002</v>
      </c>
      <c r="G69">
        <v>68</v>
      </c>
      <c r="H69" t="str">
        <f t="shared" si="29"/>
        <v>Campaign Management</v>
      </c>
      <c r="I69">
        <v>6</v>
      </c>
      <c r="J69">
        <f t="shared" si="26"/>
        <v>6</v>
      </c>
      <c r="K69">
        <f t="shared" si="34"/>
        <v>0.76300000000000001</v>
      </c>
      <c r="L69">
        <f t="shared" si="35"/>
        <v>0.26800000000000002</v>
      </c>
      <c r="M69">
        <v>1.4999999999999999E-2</v>
      </c>
      <c r="N69">
        <v>0</v>
      </c>
      <c r="O69">
        <v>0</v>
      </c>
      <c r="P69">
        <v>0</v>
      </c>
      <c r="R69" t="str">
        <f t="shared" si="36"/>
        <v>(68,'Campaign Management',6,6,0.763,0.268,0.015,0,0,0),</v>
      </c>
    </row>
    <row r="70" spans="1:18">
      <c r="B70" t="s">
        <v>86</v>
      </c>
      <c r="C70">
        <v>752</v>
      </c>
      <c r="D70">
        <v>283</v>
      </c>
      <c r="E70">
        <f t="shared" si="32"/>
        <v>0.752</v>
      </c>
      <c r="F70">
        <f t="shared" si="33"/>
        <v>0.28299999999999997</v>
      </c>
      <c r="G70">
        <v>69</v>
      </c>
      <c r="H70" t="str">
        <f t="shared" si="29"/>
        <v>Display Advertising</v>
      </c>
      <c r="I70">
        <v>6</v>
      </c>
      <c r="J70">
        <f t="shared" si="26"/>
        <v>7</v>
      </c>
      <c r="K70">
        <f t="shared" si="34"/>
        <v>0.752</v>
      </c>
      <c r="L70">
        <f t="shared" si="35"/>
        <v>0.28299999999999997</v>
      </c>
      <c r="M70">
        <v>-1.4999999999999999E-2</v>
      </c>
      <c r="N70">
        <v>0</v>
      </c>
      <c r="O70">
        <v>0</v>
      </c>
      <c r="P70">
        <v>0</v>
      </c>
      <c r="R70" t="str">
        <f t="shared" si="36"/>
        <v>(69,'Display Advertising',6,7,0.752,0.283,-0.015,0,0,0),</v>
      </c>
    </row>
    <row r="71" spans="1:18">
      <c r="B71" t="s">
        <v>88</v>
      </c>
      <c r="C71">
        <v>741</v>
      </c>
      <c r="D71">
        <v>298</v>
      </c>
      <c r="E71">
        <f t="shared" si="32"/>
        <v>0.74099999999999999</v>
      </c>
      <c r="F71">
        <f t="shared" si="33"/>
        <v>0.29799999999999999</v>
      </c>
      <c r="G71">
        <v>70</v>
      </c>
      <c r="H71" t="str">
        <f t="shared" si="29"/>
        <v>Videos Ads</v>
      </c>
      <c r="I71">
        <v>6</v>
      </c>
      <c r="J71">
        <f t="shared" si="26"/>
        <v>8</v>
      </c>
      <c r="K71">
        <f t="shared" si="34"/>
        <v>0.74099999999999999</v>
      </c>
      <c r="L71">
        <f t="shared" si="35"/>
        <v>0.29799999999999999</v>
      </c>
      <c r="M71">
        <v>1.4999999999999999E-2</v>
      </c>
      <c r="N71">
        <v>0</v>
      </c>
      <c r="O71">
        <v>0</v>
      </c>
      <c r="P71">
        <v>0</v>
      </c>
      <c r="R71" t="str">
        <f t="shared" si="36"/>
        <v>(70,'Videos Ads',6,8,0.741,0.298,0.015,0,0,0),</v>
      </c>
    </row>
    <row r="72" spans="1:18">
      <c r="B72" t="s">
        <v>87</v>
      </c>
      <c r="C72">
        <v>730</v>
      </c>
      <c r="D72">
        <v>313</v>
      </c>
      <c r="E72">
        <f t="shared" si="32"/>
        <v>0.73</v>
      </c>
      <c r="F72">
        <f t="shared" si="33"/>
        <v>0.313</v>
      </c>
      <c r="G72">
        <v>71</v>
      </c>
      <c r="H72" t="str">
        <f t="shared" si="29"/>
        <v>Bing Ads</v>
      </c>
      <c r="I72">
        <v>6</v>
      </c>
      <c r="J72">
        <f t="shared" si="26"/>
        <v>9</v>
      </c>
      <c r="K72">
        <f t="shared" si="34"/>
        <v>0.73</v>
      </c>
      <c r="L72">
        <f t="shared" si="35"/>
        <v>0.313</v>
      </c>
      <c r="M72">
        <v>1.4999999999999999E-2</v>
      </c>
      <c r="N72">
        <v>0</v>
      </c>
      <c r="O72">
        <v>0</v>
      </c>
      <c r="P72">
        <v>0</v>
      </c>
      <c r="R72" t="str">
        <f t="shared" si="36"/>
        <v>(71,'Bing Ads',6,9,0.73,0.313,0.015,0,0,0),</v>
      </c>
    </row>
    <row r="73" spans="1:18">
      <c r="B73" t="s">
        <v>89</v>
      </c>
      <c r="C73">
        <v>710</v>
      </c>
      <c r="D73">
        <v>325</v>
      </c>
      <c r="E73">
        <f t="shared" si="32"/>
        <v>0.71</v>
      </c>
      <c r="F73">
        <f t="shared" si="33"/>
        <v>0.32500000000000001</v>
      </c>
      <c r="G73">
        <v>72</v>
      </c>
      <c r="H73" t="str">
        <f t="shared" ref="H73:H75" si="37">IF(P73=0,B73,"")</f>
        <v>Conversion Tracking</v>
      </c>
      <c r="I73">
        <v>6</v>
      </c>
      <c r="J73">
        <f t="shared" ref="J73:J75" si="38">IF(I73=I72,J72+1,1)</f>
        <v>10</v>
      </c>
      <c r="K73">
        <f t="shared" si="34"/>
        <v>0.71</v>
      </c>
      <c r="L73">
        <f t="shared" si="35"/>
        <v>0.32500000000000001</v>
      </c>
      <c r="M73">
        <v>0</v>
      </c>
      <c r="N73">
        <v>0.01</v>
      </c>
      <c r="O73">
        <v>0</v>
      </c>
      <c r="P73">
        <v>0</v>
      </c>
      <c r="R73" t="str">
        <f t="shared" si="36"/>
        <v>(72,'Conversion Tracking',6,10,0.71,0.325,0,0.01,0,0),</v>
      </c>
    </row>
    <row r="74" spans="1:18">
      <c r="B74" t="s">
        <v>90</v>
      </c>
      <c r="C74">
        <v>685</v>
      </c>
      <c r="D74">
        <v>325</v>
      </c>
      <c r="E74">
        <f t="shared" si="32"/>
        <v>0.68500000000000005</v>
      </c>
      <c r="F74">
        <f t="shared" si="33"/>
        <v>0.32500000000000001</v>
      </c>
      <c r="G74">
        <v>73</v>
      </c>
      <c r="H74" t="str">
        <f t="shared" si="37"/>
        <v>Google AdWords</v>
      </c>
      <c r="I74">
        <v>6</v>
      </c>
      <c r="J74">
        <f t="shared" si="38"/>
        <v>11</v>
      </c>
      <c r="K74">
        <f t="shared" si="34"/>
        <v>0.68500000000000005</v>
      </c>
      <c r="L74">
        <f t="shared" si="35"/>
        <v>0.32500000000000001</v>
      </c>
      <c r="M74">
        <v>0</v>
      </c>
      <c r="N74">
        <v>-0.01</v>
      </c>
      <c r="O74">
        <v>0</v>
      </c>
      <c r="P74">
        <v>0</v>
      </c>
      <c r="R74" t="str">
        <f t="shared" si="36"/>
        <v>(73,'Google AdWords',6,11,0.685,0.325,0,-0.01,0,0),</v>
      </c>
    </row>
    <row r="75" spans="1:18">
      <c r="B75" t="s">
        <v>91</v>
      </c>
      <c r="C75">
        <v>660</v>
      </c>
      <c r="D75">
        <v>325</v>
      </c>
      <c r="E75">
        <f t="shared" ref="E75:E79" si="39">C75/1000</f>
        <v>0.66</v>
      </c>
      <c r="F75">
        <f t="shared" ref="F75:F79" si="40">D75/1000</f>
        <v>0.32500000000000001</v>
      </c>
      <c r="G75">
        <v>74</v>
      </c>
      <c r="H75" t="str">
        <f t="shared" ref="H75:H77" si="41">IF(P75=0,B75,"")</f>
        <v>Paid Traffic</v>
      </c>
      <c r="I75">
        <v>6</v>
      </c>
      <c r="J75">
        <f t="shared" ref="J75:J77" si="42">IF(I75=I74,J74+1,1)</f>
        <v>12</v>
      </c>
      <c r="K75">
        <f t="shared" ref="K75:K79" si="43">E75</f>
        <v>0.66</v>
      </c>
      <c r="L75">
        <f t="shared" ref="L75:L79" si="44">F75</f>
        <v>0.32500000000000001</v>
      </c>
      <c r="M75">
        <v>0</v>
      </c>
      <c r="N75">
        <v>1.4999999999999999E-2</v>
      </c>
      <c r="O75">
        <v>74</v>
      </c>
      <c r="P75">
        <v>0</v>
      </c>
      <c r="R75" t="str">
        <f t="shared" si="36"/>
        <v>(74,'Paid Traffic',6,12,0.66,0.325,0,0.015,74,0),</v>
      </c>
    </row>
    <row r="76" spans="1:18">
      <c r="B76" t="s">
        <v>92</v>
      </c>
      <c r="C76" s="1">
        <v>580</v>
      </c>
      <c r="D76" s="1">
        <v>325</v>
      </c>
      <c r="E76">
        <f t="shared" si="39"/>
        <v>0.57999999999999996</v>
      </c>
      <c r="F76">
        <f t="shared" si="40"/>
        <v>0.32500000000000001</v>
      </c>
      <c r="G76">
        <v>75</v>
      </c>
      <c r="H76" t="str">
        <f t="shared" si="41"/>
        <v>Mobile Advertising</v>
      </c>
      <c r="I76">
        <v>6</v>
      </c>
      <c r="J76">
        <f t="shared" si="42"/>
        <v>13</v>
      </c>
      <c r="K76">
        <f t="shared" si="43"/>
        <v>0.57999999999999996</v>
      </c>
      <c r="L76">
        <f t="shared" si="44"/>
        <v>0.32500000000000001</v>
      </c>
      <c r="M76">
        <v>5.0000000000000001E-3</v>
      </c>
      <c r="N76">
        <v>0.01</v>
      </c>
      <c r="O76">
        <v>75</v>
      </c>
      <c r="P76">
        <v>0</v>
      </c>
      <c r="R76" t="str">
        <f t="shared" si="36"/>
        <v>(75,'Mobile Advertising',6,13,0.58,0.325,0.005,0.01,75,0),</v>
      </c>
    </row>
    <row r="77" spans="1:18">
      <c r="B77" t="s">
        <v>52</v>
      </c>
      <c r="C77" s="1">
        <v>635</v>
      </c>
      <c r="D77" s="1">
        <v>420</v>
      </c>
      <c r="E77">
        <f t="shared" ref="E77:E84" si="45">C77/1000</f>
        <v>0.63500000000000001</v>
      </c>
      <c r="F77">
        <f t="shared" ref="F77:F84" si="46">D77/1000</f>
        <v>0.42</v>
      </c>
      <c r="G77">
        <v>76</v>
      </c>
      <c r="H77" t="str">
        <f t="shared" ref="H77:H82" si="47">IF(P77=0,B77,"")</f>
        <v/>
      </c>
      <c r="I77">
        <v>6</v>
      </c>
      <c r="J77">
        <f t="shared" si="42"/>
        <v>14</v>
      </c>
      <c r="K77">
        <f t="shared" si="43"/>
        <v>0.63500000000000001</v>
      </c>
      <c r="L77">
        <f t="shared" si="44"/>
        <v>0.42</v>
      </c>
      <c r="M77">
        <v>0</v>
      </c>
      <c r="N77">
        <v>0</v>
      </c>
      <c r="O77">
        <v>35</v>
      </c>
      <c r="P77">
        <v>2</v>
      </c>
      <c r="R77" t="str">
        <f t="shared" si="36"/>
        <v>(76,'',6,14,0.635,0.42,0,0,35,2),</v>
      </c>
    </row>
    <row r="78" spans="1:18">
      <c r="A78" s="1" t="s">
        <v>1</v>
      </c>
      <c r="B78" t="s">
        <v>94</v>
      </c>
      <c r="C78">
        <v>285</v>
      </c>
      <c r="D78">
        <v>180</v>
      </c>
      <c r="E78">
        <f t="shared" si="45"/>
        <v>0.28499999999999998</v>
      </c>
      <c r="F78">
        <f t="shared" si="46"/>
        <v>0.18</v>
      </c>
      <c r="G78">
        <v>77</v>
      </c>
      <c r="H78" t="str">
        <f t="shared" si="47"/>
        <v>Mobile Friendly</v>
      </c>
      <c r="I78">
        <v>7</v>
      </c>
      <c r="J78">
        <f t="shared" ref="J78:J82" si="48">IF(I78=I77,J77+1,1)</f>
        <v>1</v>
      </c>
      <c r="K78">
        <f t="shared" ref="K78:K84" si="49">E78</f>
        <v>0.28499999999999998</v>
      </c>
      <c r="L78">
        <f t="shared" ref="L78:L84" si="50">F78</f>
        <v>0.18</v>
      </c>
      <c r="M78">
        <v>0</v>
      </c>
      <c r="N78">
        <v>0.01</v>
      </c>
      <c r="O78">
        <v>0</v>
      </c>
      <c r="P78">
        <v>0</v>
      </c>
      <c r="R78" t="str">
        <f t="shared" si="36"/>
        <v>(77,'Mobile Friendly',7,1,0.285,0.18,0,0.01,0,0),</v>
      </c>
    </row>
    <row r="79" spans="1:18">
      <c r="B79" t="s">
        <v>93</v>
      </c>
      <c r="C79">
        <v>320</v>
      </c>
      <c r="D79">
        <v>180</v>
      </c>
      <c r="E79">
        <f t="shared" si="45"/>
        <v>0.32</v>
      </c>
      <c r="F79">
        <f t="shared" si="46"/>
        <v>0.18</v>
      </c>
      <c r="G79">
        <v>78</v>
      </c>
      <c r="H79" t="str">
        <f t="shared" si="47"/>
        <v>Location Based Services</v>
      </c>
      <c r="I79">
        <v>7</v>
      </c>
      <c r="J79">
        <f t="shared" si="48"/>
        <v>2</v>
      </c>
      <c r="K79">
        <f t="shared" si="49"/>
        <v>0.32</v>
      </c>
      <c r="L79">
        <f t="shared" si="50"/>
        <v>0.18</v>
      </c>
      <c r="M79">
        <v>0</v>
      </c>
      <c r="N79">
        <v>-0.01</v>
      </c>
      <c r="O79">
        <v>0</v>
      </c>
      <c r="P79">
        <v>0</v>
      </c>
      <c r="R79" t="str">
        <f t="shared" si="36"/>
        <v>(78,'Location Based Services',7,2,0.32,0.18,0,-0.01,0,0),</v>
      </c>
    </row>
    <row r="80" spans="1:18">
      <c r="B80" t="s">
        <v>95</v>
      </c>
      <c r="C80">
        <v>355</v>
      </c>
      <c r="D80">
        <v>180</v>
      </c>
      <c r="E80">
        <f t="shared" si="45"/>
        <v>0.35499999999999998</v>
      </c>
      <c r="F80">
        <f t="shared" si="46"/>
        <v>0.18</v>
      </c>
      <c r="G80">
        <v>79</v>
      </c>
      <c r="H80" t="str">
        <f t="shared" si="47"/>
        <v>iBeacons</v>
      </c>
      <c r="I80">
        <v>7</v>
      </c>
      <c r="J80">
        <f t="shared" si="48"/>
        <v>3</v>
      </c>
      <c r="K80">
        <f t="shared" si="49"/>
        <v>0.35499999999999998</v>
      </c>
      <c r="L80">
        <f t="shared" si="50"/>
        <v>0.18</v>
      </c>
      <c r="M80">
        <v>0</v>
      </c>
      <c r="N80">
        <v>0.01</v>
      </c>
      <c r="O80">
        <v>0</v>
      </c>
      <c r="P80">
        <v>0</v>
      </c>
      <c r="R80" t="str">
        <f t="shared" si="36"/>
        <v>(79,'iBeacons',7,3,0.355,0.18,0,0.01,0,0),</v>
      </c>
    </row>
    <row r="81" spans="1:18">
      <c r="B81" t="s">
        <v>96</v>
      </c>
      <c r="C81">
        <v>390</v>
      </c>
      <c r="D81">
        <v>180</v>
      </c>
      <c r="E81">
        <f t="shared" si="45"/>
        <v>0.39</v>
      </c>
      <c r="F81">
        <f t="shared" si="46"/>
        <v>0.18</v>
      </c>
      <c r="G81">
        <v>80</v>
      </c>
      <c r="H81" t="str">
        <f t="shared" si="47"/>
        <v>Responsive Web Design</v>
      </c>
      <c r="I81">
        <v>7</v>
      </c>
      <c r="J81">
        <f t="shared" si="48"/>
        <v>4</v>
      </c>
      <c r="K81">
        <f t="shared" si="49"/>
        <v>0.39</v>
      </c>
      <c r="L81">
        <f t="shared" si="50"/>
        <v>0.18</v>
      </c>
      <c r="M81">
        <v>0</v>
      </c>
      <c r="N81">
        <v>-0.01</v>
      </c>
      <c r="O81">
        <v>0</v>
      </c>
      <c r="P81">
        <v>0</v>
      </c>
      <c r="R81" t="str">
        <f t="shared" si="36"/>
        <v>(80,'Responsive Web Design',7,4,0.39,0.18,0,-0.01,0,0),</v>
      </c>
    </row>
    <row r="82" spans="1:18">
      <c r="B82" t="s">
        <v>97</v>
      </c>
      <c r="C82">
        <v>425</v>
      </c>
      <c r="D82">
        <v>180</v>
      </c>
      <c r="E82">
        <f t="shared" si="45"/>
        <v>0.42499999999999999</v>
      </c>
      <c r="F82">
        <f t="shared" si="46"/>
        <v>0.18</v>
      </c>
      <c r="G82">
        <v>81</v>
      </c>
      <c r="H82" t="str">
        <f t="shared" si="47"/>
        <v>Apps</v>
      </c>
      <c r="I82">
        <v>7</v>
      </c>
      <c r="J82">
        <f t="shared" si="48"/>
        <v>5</v>
      </c>
      <c r="K82">
        <f t="shared" si="49"/>
        <v>0.42499999999999999</v>
      </c>
      <c r="L82">
        <f t="shared" si="50"/>
        <v>0.18</v>
      </c>
      <c r="M82">
        <v>0</v>
      </c>
      <c r="N82">
        <v>0.01</v>
      </c>
      <c r="O82">
        <v>0</v>
      </c>
      <c r="P82">
        <v>0</v>
      </c>
      <c r="R82" t="str">
        <f t="shared" si="36"/>
        <v>(81,'Apps',7,5,0.425,0.18,0,0.01,0,0),</v>
      </c>
    </row>
    <row r="83" spans="1:18">
      <c r="B83" t="s">
        <v>98</v>
      </c>
      <c r="C83">
        <v>460</v>
      </c>
      <c r="D83">
        <v>195</v>
      </c>
      <c r="E83">
        <f t="shared" ref="E83:E86" si="51">C83/1000</f>
        <v>0.46</v>
      </c>
      <c r="F83">
        <f t="shared" ref="F83:F86" si="52">D83/1000</f>
        <v>0.19500000000000001</v>
      </c>
      <c r="G83">
        <v>82</v>
      </c>
      <c r="H83" t="str">
        <f t="shared" ref="H83:H88" si="53">IF(P83=0,B83,"")</f>
        <v>Text Messaging</v>
      </c>
      <c r="I83">
        <v>7</v>
      </c>
      <c r="J83">
        <f t="shared" ref="J83:J86" si="54">IF(I83=I82,J82+1,1)</f>
        <v>6</v>
      </c>
      <c r="K83">
        <f t="shared" ref="K83:K86" si="55">E83</f>
        <v>0.46</v>
      </c>
      <c r="L83">
        <f t="shared" ref="L83:L86" si="56">F83</f>
        <v>0.19500000000000001</v>
      </c>
      <c r="M83">
        <v>-1.4999999999999999E-2</v>
      </c>
      <c r="N83">
        <v>0</v>
      </c>
      <c r="O83">
        <v>0</v>
      </c>
      <c r="P83">
        <v>0</v>
      </c>
      <c r="R83" t="str">
        <f t="shared" si="36"/>
        <v>(82,'Text Messaging',7,6,0.46,0.195,-0.015,0,0,0),</v>
      </c>
    </row>
    <row r="84" spans="1:18">
      <c r="B84" t="s">
        <v>99</v>
      </c>
      <c r="C84">
        <v>473.5</v>
      </c>
      <c r="D84">
        <v>209.5</v>
      </c>
      <c r="E84">
        <f t="shared" si="51"/>
        <v>0.47349999999999998</v>
      </c>
      <c r="F84">
        <f t="shared" si="52"/>
        <v>0.20949999999999999</v>
      </c>
      <c r="G84">
        <v>83</v>
      </c>
      <c r="H84" t="str">
        <f t="shared" si="53"/>
        <v>Click to Cal</v>
      </c>
      <c r="I84">
        <v>7</v>
      </c>
      <c r="J84">
        <f t="shared" si="54"/>
        <v>7</v>
      </c>
      <c r="K84">
        <f t="shared" si="55"/>
        <v>0.47349999999999998</v>
      </c>
      <c r="L84">
        <f t="shared" si="56"/>
        <v>0.20949999999999999</v>
      </c>
      <c r="M84">
        <v>-1.4999999999999999E-2</v>
      </c>
      <c r="N84">
        <v>0</v>
      </c>
      <c r="O84">
        <v>0</v>
      </c>
      <c r="P84">
        <v>0</v>
      </c>
      <c r="R84" t="str">
        <f t="shared" si="36"/>
        <v>(83,'Click to Cal',7,7,0.4735,0.2095,-0.015,0,0,0),</v>
      </c>
    </row>
    <row r="85" spans="1:18">
      <c r="B85" t="s">
        <v>100</v>
      </c>
      <c r="C85">
        <v>487</v>
      </c>
      <c r="D85">
        <v>224</v>
      </c>
      <c r="E85">
        <f t="shared" si="51"/>
        <v>0.48699999999999999</v>
      </c>
      <c r="F85">
        <f t="shared" si="52"/>
        <v>0.224</v>
      </c>
      <c r="G85">
        <v>84</v>
      </c>
      <c r="H85" t="str">
        <f t="shared" si="53"/>
        <v>Mobile Commerce</v>
      </c>
      <c r="I85">
        <v>7</v>
      </c>
      <c r="J85">
        <f t="shared" si="54"/>
        <v>8</v>
      </c>
      <c r="K85">
        <f t="shared" si="55"/>
        <v>0.48699999999999999</v>
      </c>
      <c r="L85">
        <f t="shared" si="56"/>
        <v>0.224</v>
      </c>
      <c r="M85">
        <v>-1.4999999999999999E-2</v>
      </c>
      <c r="N85">
        <v>0</v>
      </c>
      <c r="O85">
        <v>0</v>
      </c>
      <c r="P85">
        <v>0</v>
      </c>
      <c r="R85" t="str">
        <f t="shared" si="36"/>
        <v>(84,'Mobile Commerce',7,8,0.487,0.224,-0.015,0,0,0),</v>
      </c>
    </row>
    <row r="86" spans="1:18">
      <c r="B86" t="s">
        <v>101</v>
      </c>
      <c r="C86">
        <v>500.5</v>
      </c>
      <c r="D86">
        <v>238.5</v>
      </c>
      <c r="E86">
        <f t="shared" si="51"/>
        <v>0.50049999999999994</v>
      </c>
      <c r="F86">
        <f t="shared" si="52"/>
        <v>0.23849999999999999</v>
      </c>
      <c r="G86">
        <v>85</v>
      </c>
      <c r="H86" t="str">
        <f t="shared" si="53"/>
        <v>SMS Marketing</v>
      </c>
      <c r="I86">
        <v>7</v>
      </c>
      <c r="J86">
        <f t="shared" si="54"/>
        <v>9</v>
      </c>
      <c r="K86">
        <f t="shared" si="55"/>
        <v>0.50049999999999994</v>
      </c>
      <c r="L86">
        <f t="shared" si="56"/>
        <v>0.23849999999999999</v>
      </c>
      <c r="M86">
        <v>-1.4999999999999999E-2</v>
      </c>
      <c r="N86">
        <v>0</v>
      </c>
      <c r="O86">
        <v>0</v>
      </c>
      <c r="P86">
        <v>0</v>
      </c>
      <c r="R86" t="str">
        <f t="shared" si="36"/>
        <v>(85,'SMS Marketing',7,9,0.5005,0.2385,-0.015,0,0,0),</v>
      </c>
    </row>
    <row r="87" spans="1:18">
      <c r="B87" t="s">
        <v>92</v>
      </c>
      <c r="C87" s="1">
        <v>580</v>
      </c>
      <c r="D87" s="1">
        <v>325</v>
      </c>
      <c r="E87">
        <f t="shared" ref="E87:E91" si="57">C87/1000</f>
        <v>0.57999999999999996</v>
      </c>
      <c r="F87">
        <f t="shared" ref="F87:F95" si="58">D87/1000</f>
        <v>0.32500000000000001</v>
      </c>
      <c r="G87">
        <v>86</v>
      </c>
      <c r="H87" t="str">
        <f t="shared" si="53"/>
        <v/>
      </c>
      <c r="I87">
        <v>7</v>
      </c>
      <c r="J87">
        <f t="shared" ref="J87:J88" si="59">IF(I87=I86,J86+1,1)</f>
        <v>10</v>
      </c>
      <c r="K87">
        <f t="shared" ref="K87:K91" si="60">E87</f>
        <v>0.57999999999999996</v>
      </c>
      <c r="L87">
        <f t="shared" ref="L87:L95" si="61">F87</f>
        <v>0.32500000000000001</v>
      </c>
      <c r="M87">
        <v>0</v>
      </c>
      <c r="N87">
        <v>0</v>
      </c>
      <c r="O87">
        <v>75</v>
      </c>
      <c r="P87">
        <v>1</v>
      </c>
      <c r="R87" t="str">
        <f t="shared" si="36"/>
        <v>(86,'',7,10,0.58,0.325,0,0,75,1),</v>
      </c>
    </row>
    <row r="88" spans="1:18">
      <c r="B88" t="s">
        <v>102</v>
      </c>
      <c r="C88">
        <v>500</v>
      </c>
      <c r="D88">
        <v>325</v>
      </c>
      <c r="E88">
        <f t="shared" si="57"/>
        <v>0.5</v>
      </c>
      <c r="F88">
        <f t="shared" si="58"/>
        <v>0.32500000000000001</v>
      </c>
      <c r="G88">
        <v>87</v>
      </c>
      <c r="H88" t="str">
        <f t="shared" si="53"/>
        <v>Call Tracking</v>
      </c>
      <c r="I88">
        <v>7</v>
      </c>
      <c r="J88">
        <f t="shared" si="59"/>
        <v>11</v>
      </c>
      <c r="K88">
        <f t="shared" si="60"/>
        <v>0.5</v>
      </c>
      <c r="L88">
        <f t="shared" si="61"/>
        <v>0.32500000000000001</v>
      </c>
      <c r="M88">
        <v>0</v>
      </c>
      <c r="N88">
        <v>1.4999999999999999E-2</v>
      </c>
      <c r="O88">
        <v>87</v>
      </c>
      <c r="P88">
        <v>0</v>
      </c>
      <c r="R88" t="str">
        <f t="shared" si="36"/>
        <v>(87,'Call Tracking',7,11,0.5,0.325,0,0.015,87,0),</v>
      </c>
    </row>
    <row r="89" spans="1:18">
      <c r="B89" t="s">
        <v>103</v>
      </c>
      <c r="C89">
        <v>440</v>
      </c>
      <c r="D89">
        <v>515</v>
      </c>
      <c r="E89">
        <f t="shared" si="57"/>
        <v>0.44</v>
      </c>
      <c r="F89">
        <f t="shared" si="58"/>
        <v>0.51500000000000001</v>
      </c>
      <c r="G89">
        <v>88</v>
      </c>
      <c r="H89" t="str">
        <f t="shared" ref="H89:H91" si="62">IF(P89=0,B89,"")</f>
        <v>Virtual Reality</v>
      </c>
      <c r="I89">
        <v>7</v>
      </c>
      <c r="J89">
        <f t="shared" ref="J89:J91" si="63">IF(I89=I88,J88+1,1)</f>
        <v>12</v>
      </c>
      <c r="K89">
        <f t="shared" si="60"/>
        <v>0.44</v>
      </c>
      <c r="L89">
        <f t="shared" si="61"/>
        <v>0.51500000000000001</v>
      </c>
      <c r="M89">
        <v>-1.4999999999999999E-2</v>
      </c>
      <c r="N89">
        <v>0</v>
      </c>
      <c r="O89">
        <v>0</v>
      </c>
      <c r="P89">
        <v>0</v>
      </c>
      <c r="R89" t="str">
        <f t="shared" si="36"/>
        <v>(88,'Virtual Reality',7,12,0.44,0.515,-0.015,0,0,0),</v>
      </c>
    </row>
    <row r="90" spans="1:18">
      <c r="B90" t="s">
        <v>104</v>
      </c>
      <c r="C90">
        <v>440</v>
      </c>
      <c r="D90">
        <v>540</v>
      </c>
      <c r="E90">
        <f t="shared" si="57"/>
        <v>0.44</v>
      </c>
      <c r="F90">
        <f t="shared" si="58"/>
        <v>0.54</v>
      </c>
      <c r="G90">
        <v>89</v>
      </c>
      <c r="H90" t="str">
        <f t="shared" si="62"/>
        <v>Wearable Technology</v>
      </c>
      <c r="I90">
        <v>7</v>
      </c>
      <c r="J90">
        <f t="shared" si="63"/>
        <v>13</v>
      </c>
      <c r="K90">
        <f t="shared" si="60"/>
        <v>0.44</v>
      </c>
      <c r="L90">
        <f t="shared" si="61"/>
        <v>0.54</v>
      </c>
      <c r="M90">
        <v>-1.4999999999999999E-2</v>
      </c>
      <c r="N90">
        <v>0</v>
      </c>
      <c r="O90">
        <v>0</v>
      </c>
      <c r="P90">
        <v>0</v>
      </c>
      <c r="R90" t="str">
        <f t="shared" si="36"/>
        <v>(89,'Wearable Technology',7,13,0.44,0.54,-0.015,0,0,0),</v>
      </c>
    </row>
    <row r="91" spans="1:18">
      <c r="B91" t="s">
        <v>105</v>
      </c>
      <c r="C91">
        <v>420</v>
      </c>
      <c r="D91">
        <v>565</v>
      </c>
      <c r="E91">
        <f t="shared" si="57"/>
        <v>0.42</v>
      </c>
      <c r="F91">
        <f t="shared" si="58"/>
        <v>0.56499999999999995</v>
      </c>
      <c r="G91">
        <v>90</v>
      </c>
      <c r="H91" t="str">
        <f t="shared" si="62"/>
        <v>Augmented Reality</v>
      </c>
      <c r="I91">
        <v>7</v>
      </c>
      <c r="J91">
        <f t="shared" si="63"/>
        <v>14</v>
      </c>
      <c r="K91">
        <f t="shared" si="60"/>
        <v>0.42</v>
      </c>
      <c r="L91">
        <f t="shared" si="61"/>
        <v>0.56499999999999995</v>
      </c>
      <c r="M91">
        <v>-1.4999999999999999E-2</v>
      </c>
      <c r="N91">
        <v>0</v>
      </c>
      <c r="O91">
        <v>0</v>
      </c>
      <c r="P91">
        <v>0</v>
      </c>
      <c r="R91" t="str">
        <f t="shared" si="36"/>
        <v>(90,'Augmented Reality',7,14,0.42,0.565,-0.015,0,0,0),</v>
      </c>
    </row>
    <row r="92" spans="1:18">
      <c r="A92" s="1" t="s">
        <v>2</v>
      </c>
      <c r="B92" t="s">
        <v>106</v>
      </c>
      <c r="C92" s="1">
        <v>230</v>
      </c>
      <c r="D92">
        <v>340</v>
      </c>
      <c r="E92">
        <f t="shared" ref="E92:E93" si="64">C92/1000</f>
        <v>0.23</v>
      </c>
      <c r="F92">
        <f t="shared" ref="F92:F93" si="65">D92/1000</f>
        <v>0.34</v>
      </c>
      <c r="G92">
        <v>91</v>
      </c>
      <c r="H92" t="str">
        <f t="shared" ref="H92:H93" si="66">IF(P92=0,B92,"")</f>
        <v>Call to Action</v>
      </c>
      <c r="I92">
        <v>8</v>
      </c>
      <c r="J92">
        <f t="shared" ref="J92:J93" si="67">IF(I92=I91,J91+1,1)</f>
        <v>1</v>
      </c>
      <c r="K92">
        <f t="shared" ref="K92:K93" si="68">E92</f>
        <v>0.23</v>
      </c>
      <c r="L92">
        <f t="shared" si="61"/>
        <v>0.34</v>
      </c>
      <c r="M92">
        <v>1.4999999999999999E-2</v>
      </c>
      <c r="N92">
        <v>0</v>
      </c>
      <c r="O92">
        <v>0</v>
      </c>
      <c r="P92">
        <v>0</v>
      </c>
      <c r="R92" t="str">
        <f t="shared" si="36"/>
        <v>(91,'Call to Action',8,1,0.23,0.34,0.015,0,0,0),</v>
      </c>
    </row>
    <row r="93" spans="1:18">
      <c r="B93" t="s">
        <v>107</v>
      </c>
      <c r="C93" s="1">
        <v>230</v>
      </c>
      <c r="D93">
        <v>320</v>
      </c>
      <c r="E93">
        <f t="shared" si="64"/>
        <v>0.23</v>
      </c>
      <c r="F93">
        <f t="shared" si="65"/>
        <v>0.32</v>
      </c>
      <c r="G93">
        <v>92</v>
      </c>
      <c r="H93" t="str">
        <f t="shared" si="66"/>
        <v>Trust Signals</v>
      </c>
      <c r="I93">
        <v>8</v>
      </c>
      <c r="J93">
        <f t="shared" si="67"/>
        <v>2</v>
      </c>
      <c r="K93">
        <f t="shared" si="68"/>
        <v>0.23</v>
      </c>
      <c r="L93">
        <f t="shared" si="61"/>
        <v>0.32</v>
      </c>
      <c r="M93">
        <v>1.4999999999999999E-2</v>
      </c>
      <c r="N93">
        <v>0</v>
      </c>
      <c r="O93">
        <v>0</v>
      </c>
      <c r="P93">
        <v>0</v>
      </c>
      <c r="R93" t="str">
        <f t="shared" si="36"/>
        <v>(92,'Trust Signals',8,2,0.23,0.32,0.015,0,0,0),</v>
      </c>
    </row>
    <row r="94" spans="1:18">
      <c r="B94" t="s">
        <v>108</v>
      </c>
      <c r="C94" s="1">
        <v>250</v>
      </c>
      <c r="D94">
        <v>300</v>
      </c>
      <c r="E94">
        <f t="shared" ref="E94:E107" si="69">C94/1000</f>
        <v>0.25</v>
      </c>
      <c r="F94">
        <f t="shared" ref="F94:F105" si="70">D94/1000</f>
        <v>0.3</v>
      </c>
      <c r="G94">
        <v>93</v>
      </c>
      <c r="H94" t="str">
        <f t="shared" ref="H94:H129" si="71">IF(P94=0,B94,"")</f>
        <v>Legal Compliance</v>
      </c>
      <c r="I94">
        <v>8</v>
      </c>
      <c r="J94">
        <f t="shared" ref="J94:J105" si="72">IF(I94=I93,J93+1,1)</f>
        <v>3</v>
      </c>
      <c r="K94">
        <f t="shared" ref="K94:K107" si="73">E94</f>
        <v>0.25</v>
      </c>
      <c r="L94">
        <f t="shared" ref="L94:L105" si="74">F94</f>
        <v>0.3</v>
      </c>
      <c r="M94">
        <v>1.4999999999999999E-2</v>
      </c>
      <c r="N94">
        <v>0</v>
      </c>
      <c r="O94">
        <v>0</v>
      </c>
      <c r="P94">
        <v>0</v>
      </c>
      <c r="R94" t="str">
        <f t="shared" si="36"/>
        <v>(93,'Legal Compliance',8,3,0.25,0.3,0.015,0,0,0),</v>
      </c>
    </row>
    <row r="95" spans="1:18">
      <c r="B95" t="s">
        <v>109</v>
      </c>
      <c r="C95" s="1">
        <v>250</v>
      </c>
      <c r="D95">
        <v>280</v>
      </c>
      <c r="E95">
        <f t="shared" si="69"/>
        <v>0.25</v>
      </c>
      <c r="F95">
        <f t="shared" si="70"/>
        <v>0.28000000000000003</v>
      </c>
      <c r="G95">
        <v>94</v>
      </c>
      <c r="H95" t="str">
        <f t="shared" si="71"/>
        <v>User Experience</v>
      </c>
      <c r="I95">
        <v>8</v>
      </c>
      <c r="J95">
        <f t="shared" si="72"/>
        <v>4</v>
      </c>
      <c r="K95">
        <f t="shared" si="73"/>
        <v>0.25</v>
      </c>
      <c r="L95">
        <f t="shared" si="74"/>
        <v>0.28000000000000003</v>
      </c>
      <c r="M95">
        <v>1.4999999999999999E-2</v>
      </c>
      <c r="N95">
        <v>0</v>
      </c>
      <c r="O95">
        <v>0</v>
      </c>
      <c r="P95">
        <v>0</v>
      </c>
      <c r="R95" t="str">
        <f t="shared" si="36"/>
        <v>(94,'User Experience',8,4,0.25,0.28,0.015,0,0,0),</v>
      </c>
    </row>
    <row r="96" spans="1:18">
      <c r="B96" t="s">
        <v>63</v>
      </c>
      <c r="C96" s="1">
        <v>200</v>
      </c>
      <c r="D96" s="1">
        <v>275</v>
      </c>
      <c r="E96">
        <f t="shared" si="69"/>
        <v>0.2</v>
      </c>
      <c r="F96">
        <f t="shared" si="70"/>
        <v>0.27500000000000002</v>
      </c>
      <c r="G96">
        <v>95</v>
      </c>
      <c r="H96" t="str">
        <f t="shared" si="71"/>
        <v>Personalisation</v>
      </c>
      <c r="I96">
        <v>8</v>
      </c>
      <c r="J96">
        <f t="shared" si="72"/>
        <v>5</v>
      </c>
      <c r="K96">
        <f t="shared" si="73"/>
        <v>0.2</v>
      </c>
      <c r="L96">
        <f t="shared" si="74"/>
        <v>0.27500000000000002</v>
      </c>
      <c r="M96">
        <v>0</v>
      </c>
      <c r="N96">
        <v>0.01</v>
      </c>
      <c r="O96">
        <v>0</v>
      </c>
      <c r="P96">
        <v>0</v>
      </c>
      <c r="R96" t="str">
        <f t="shared" si="36"/>
        <v>(95,'Personalisation',8,5,0.2,0.275,0,0.01,0,0),</v>
      </c>
    </row>
    <row r="97" spans="1:18">
      <c r="B97" t="s">
        <v>110</v>
      </c>
      <c r="C97" s="1">
        <v>140</v>
      </c>
      <c r="D97" s="1">
        <v>275</v>
      </c>
      <c r="E97">
        <f t="shared" si="69"/>
        <v>0.14000000000000001</v>
      </c>
      <c r="F97">
        <f t="shared" si="70"/>
        <v>0.27500000000000002</v>
      </c>
      <c r="G97">
        <v>96</v>
      </c>
      <c r="H97" t="str">
        <f t="shared" si="71"/>
        <v>Usability</v>
      </c>
      <c r="I97">
        <v>8</v>
      </c>
      <c r="J97">
        <f t="shared" si="72"/>
        <v>6</v>
      </c>
      <c r="K97">
        <f t="shared" si="73"/>
        <v>0.14000000000000001</v>
      </c>
      <c r="L97">
        <f t="shared" si="74"/>
        <v>0.27500000000000002</v>
      </c>
      <c r="M97">
        <v>0</v>
      </c>
      <c r="N97">
        <v>0.01</v>
      </c>
      <c r="O97">
        <v>0</v>
      </c>
      <c r="P97">
        <v>0</v>
      </c>
      <c r="R97" t="str">
        <f t="shared" si="36"/>
        <v>(96,'Usability',8,6,0.14,0.275,0,0.01,0,0),</v>
      </c>
    </row>
    <row r="98" spans="1:18">
      <c r="B98" t="s">
        <v>111</v>
      </c>
      <c r="C98" s="1">
        <v>85</v>
      </c>
      <c r="D98">
        <v>310</v>
      </c>
      <c r="E98">
        <f t="shared" si="69"/>
        <v>8.5000000000000006E-2</v>
      </c>
      <c r="F98">
        <f t="shared" si="70"/>
        <v>0.31</v>
      </c>
      <c r="G98">
        <v>97</v>
      </c>
      <c r="H98" t="str">
        <f t="shared" si="71"/>
        <v>Functionality</v>
      </c>
      <c r="I98">
        <v>8</v>
      </c>
      <c r="J98">
        <f t="shared" si="72"/>
        <v>7</v>
      </c>
      <c r="K98">
        <f t="shared" si="73"/>
        <v>8.5000000000000006E-2</v>
      </c>
      <c r="L98">
        <f t="shared" si="74"/>
        <v>0.31</v>
      </c>
      <c r="M98">
        <v>1.4999999999999999E-2</v>
      </c>
      <c r="N98">
        <v>0</v>
      </c>
      <c r="O98">
        <v>0</v>
      </c>
      <c r="P98">
        <v>0</v>
      </c>
      <c r="R98" t="str">
        <f t="shared" si="36"/>
        <v>(97,'Functionality',8,7,0.085,0.31,0.015,0,0,0),</v>
      </c>
    </row>
    <row r="99" spans="1:18">
      <c r="B99" t="s">
        <v>112</v>
      </c>
      <c r="C99" s="1">
        <v>85</v>
      </c>
      <c r="D99">
        <v>335</v>
      </c>
      <c r="E99">
        <f t="shared" si="69"/>
        <v>8.5000000000000006E-2</v>
      </c>
      <c r="F99">
        <f t="shared" si="70"/>
        <v>0.33500000000000002</v>
      </c>
      <c r="G99">
        <v>98</v>
      </c>
      <c r="H99" t="str">
        <f t="shared" si="71"/>
        <v>Conversion Rate Optimisation</v>
      </c>
      <c r="I99">
        <v>8</v>
      </c>
      <c r="J99">
        <f t="shared" si="72"/>
        <v>8</v>
      </c>
      <c r="K99">
        <f t="shared" si="73"/>
        <v>8.5000000000000006E-2</v>
      </c>
      <c r="L99">
        <f t="shared" si="74"/>
        <v>0.33500000000000002</v>
      </c>
      <c r="M99">
        <v>1.4999999999999999E-2</v>
      </c>
      <c r="N99">
        <v>0</v>
      </c>
      <c r="O99">
        <v>0</v>
      </c>
      <c r="P99">
        <v>0</v>
      </c>
      <c r="R99" t="str">
        <f t="shared" si="36"/>
        <v>(98,'Conversion Rate Optimisation',8,8,0.085,0.335,0.015,0,0,0),</v>
      </c>
    </row>
    <row r="100" spans="1:18">
      <c r="B100" t="s">
        <v>113</v>
      </c>
      <c r="C100" s="1">
        <v>130</v>
      </c>
      <c r="D100" s="1">
        <v>365</v>
      </c>
      <c r="E100">
        <f t="shared" si="69"/>
        <v>0.13</v>
      </c>
      <c r="F100">
        <f t="shared" si="70"/>
        <v>0.36499999999999999</v>
      </c>
      <c r="G100">
        <v>99</v>
      </c>
      <c r="H100" t="str">
        <f t="shared" si="71"/>
        <v>Ecommerce</v>
      </c>
      <c r="I100">
        <v>8</v>
      </c>
      <c r="J100">
        <f t="shared" si="72"/>
        <v>9</v>
      </c>
      <c r="K100">
        <f t="shared" si="73"/>
        <v>0.13</v>
      </c>
      <c r="L100">
        <f t="shared" si="74"/>
        <v>0.36499999999999999</v>
      </c>
      <c r="M100">
        <v>0</v>
      </c>
      <c r="N100">
        <v>0.01</v>
      </c>
      <c r="O100">
        <v>0</v>
      </c>
      <c r="P100">
        <v>0</v>
      </c>
      <c r="R100" t="str">
        <f t="shared" si="36"/>
        <v>(99,'Ecommerce',8,9,0.13,0.365,0,0.01,0,0),</v>
      </c>
    </row>
    <row r="101" spans="1:18">
      <c r="B101" t="s">
        <v>9</v>
      </c>
      <c r="C101" s="1">
        <v>180</v>
      </c>
      <c r="D101" s="1">
        <v>365</v>
      </c>
      <c r="E101">
        <f t="shared" si="69"/>
        <v>0.18</v>
      </c>
      <c r="F101">
        <f t="shared" si="70"/>
        <v>0.36499999999999999</v>
      </c>
      <c r="G101">
        <v>100</v>
      </c>
      <c r="H101" t="str">
        <f t="shared" si="71"/>
        <v>Blogging</v>
      </c>
      <c r="I101">
        <v>8</v>
      </c>
      <c r="J101">
        <f t="shared" si="72"/>
        <v>10</v>
      </c>
      <c r="K101">
        <f t="shared" si="73"/>
        <v>0.18</v>
      </c>
      <c r="L101">
        <f t="shared" si="74"/>
        <v>0.36499999999999999</v>
      </c>
      <c r="M101">
        <v>0</v>
      </c>
      <c r="N101">
        <v>0.01</v>
      </c>
      <c r="O101">
        <v>0</v>
      </c>
      <c r="P101">
        <v>0</v>
      </c>
      <c r="R101" t="str">
        <f t="shared" si="36"/>
        <v>(100,'Blogging',8,10,0.18,0.365,0,0.01,0,0),</v>
      </c>
    </row>
    <row r="102" spans="1:18">
      <c r="B102" t="s">
        <v>114</v>
      </c>
      <c r="C102" s="1">
        <v>355</v>
      </c>
      <c r="D102" s="1">
        <v>415</v>
      </c>
      <c r="E102">
        <f t="shared" si="69"/>
        <v>0.35499999999999998</v>
      </c>
      <c r="F102">
        <f t="shared" si="70"/>
        <v>0.41499999999999998</v>
      </c>
      <c r="G102">
        <v>101</v>
      </c>
      <c r="H102" t="str">
        <f t="shared" si="71"/>
        <v/>
      </c>
      <c r="I102">
        <v>8</v>
      </c>
      <c r="J102">
        <f t="shared" si="72"/>
        <v>11</v>
      </c>
      <c r="K102">
        <f t="shared" si="73"/>
        <v>0.35499999999999998</v>
      </c>
      <c r="L102">
        <f t="shared" si="74"/>
        <v>0.41499999999999998</v>
      </c>
      <c r="M102">
        <v>0</v>
      </c>
      <c r="N102">
        <v>0</v>
      </c>
      <c r="O102">
        <v>24</v>
      </c>
      <c r="P102">
        <v>1</v>
      </c>
      <c r="R102" t="str">
        <f t="shared" si="36"/>
        <v>(101,'',8,11,0.355,0.415,0,0,24,1),</v>
      </c>
    </row>
    <row r="103" spans="1:18">
      <c r="B103" t="s">
        <v>115</v>
      </c>
      <c r="C103" s="1">
        <v>400</v>
      </c>
      <c r="D103" s="1">
        <v>465</v>
      </c>
      <c r="E103">
        <f t="shared" si="69"/>
        <v>0.4</v>
      </c>
      <c r="F103">
        <f t="shared" si="70"/>
        <v>0.46500000000000002</v>
      </c>
      <c r="G103">
        <v>102</v>
      </c>
      <c r="H103" t="str">
        <f t="shared" si="71"/>
        <v>Site Structure</v>
      </c>
      <c r="I103">
        <v>8</v>
      </c>
      <c r="J103">
        <f t="shared" si="72"/>
        <v>12</v>
      </c>
      <c r="K103">
        <f t="shared" si="73"/>
        <v>0.4</v>
      </c>
      <c r="L103">
        <f t="shared" si="74"/>
        <v>0.46500000000000002</v>
      </c>
      <c r="M103">
        <v>0</v>
      </c>
      <c r="N103">
        <v>-1.4999999999999999E-2</v>
      </c>
      <c r="O103">
        <v>102</v>
      </c>
      <c r="P103">
        <v>0</v>
      </c>
      <c r="R103" t="str">
        <f t="shared" si="36"/>
        <v>(102,'Site Structure',8,12,0.4,0.465,0,-0.015,102,0),</v>
      </c>
    </row>
    <row r="104" spans="1:18">
      <c r="B104" t="s">
        <v>116</v>
      </c>
      <c r="C104" s="1">
        <v>515</v>
      </c>
      <c r="D104" s="1">
        <v>465</v>
      </c>
      <c r="E104">
        <f t="shared" si="69"/>
        <v>0.51500000000000001</v>
      </c>
      <c r="F104">
        <f t="shared" si="70"/>
        <v>0.46500000000000002</v>
      </c>
      <c r="G104">
        <v>103</v>
      </c>
      <c r="H104" t="str">
        <f t="shared" si="71"/>
        <v/>
      </c>
      <c r="I104">
        <v>8</v>
      </c>
      <c r="J104">
        <f t="shared" si="72"/>
        <v>13</v>
      </c>
      <c r="K104">
        <f t="shared" si="73"/>
        <v>0.51500000000000001</v>
      </c>
      <c r="L104">
        <f t="shared" si="74"/>
        <v>0.46500000000000002</v>
      </c>
      <c r="M104">
        <v>0</v>
      </c>
      <c r="N104">
        <v>-1.4999999999999999E-2</v>
      </c>
      <c r="O104">
        <v>122</v>
      </c>
      <c r="P104">
        <v>1</v>
      </c>
      <c r="R104" t="str">
        <f t="shared" si="36"/>
        <v>(103,'',8,13,0.515,0.465,0,-0.015,122,1),</v>
      </c>
    </row>
    <row r="105" spans="1:18">
      <c r="B105" t="s">
        <v>14</v>
      </c>
      <c r="C105" s="1">
        <v>570</v>
      </c>
      <c r="D105" s="1">
        <v>440</v>
      </c>
      <c r="E105">
        <f t="shared" si="69"/>
        <v>0.56999999999999995</v>
      </c>
      <c r="F105">
        <f t="shared" si="70"/>
        <v>0.44</v>
      </c>
      <c r="G105">
        <v>104</v>
      </c>
      <c r="H105" t="str">
        <f t="shared" si="71"/>
        <v/>
      </c>
      <c r="I105">
        <v>8</v>
      </c>
      <c r="J105">
        <f t="shared" si="72"/>
        <v>14</v>
      </c>
      <c r="K105">
        <f t="shared" si="73"/>
        <v>0.56999999999999995</v>
      </c>
      <c r="L105">
        <f t="shared" si="74"/>
        <v>0.44</v>
      </c>
      <c r="M105">
        <v>0</v>
      </c>
      <c r="N105">
        <v>0</v>
      </c>
      <c r="O105">
        <v>10</v>
      </c>
      <c r="P105">
        <v>1</v>
      </c>
      <c r="R105" t="str">
        <f t="shared" si="36"/>
        <v>(104,'',8,14,0.57,0.44,0,0,10,1),</v>
      </c>
    </row>
    <row r="106" spans="1:18">
      <c r="A106" s="1" t="s">
        <v>3</v>
      </c>
      <c r="B106" t="s">
        <v>46</v>
      </c>
      <c r="C106" s="1">
        <v>110</v>
      </c>
      <c r="D106" s="1">
        <v>455</v>
      </c>
      <c r="E106">
        <f t="shared" ref="E106:E129" si="75">C106/1000</f>
        <v>0.11</v>
      </c>
      <c r="F106">
        <f t="shared" ref="F106:F123" si="76">D106/1000</f>
        <v>0.45500000000000002</v>
      </c>
      <c r="G106">
        <v>105</v>
      </c>
      <c r="H106" t="str">
        <f t="shared" si="71"/>
        <v>Audience</v>
      </c>
      <c r="I106">
        <v>9</v>
      </c>
      <c r="J106">
        <f t="shared" ref="J106:J122" si="77">IF(I106=I105,J105+1,1)</f>
        <v>1</v>
      </c>
      <c r="K106">
        <f t="shared" ref="K106:K122" si="78">E106</f>
        <v>0.11</v>
      </c>
      <c r="L106">
        <f t="shared" ref="L106:L122" si="79">F106</f>
        <v>0.45500000000000002</v>
      </c>
      <c r="M106">
        <v>0</v>
      </c>
      <c r="N106">
        <v>-0.01</v>
      </c>
      <c r="O106">
        <v>0</v>
      </c>
      <c r="P106">
        <v>0</v>
      </c>
      <c r="R106" t="str">
        <f t="shared" si="36"/>
        <v>(105,'Audience',9,1,0.11,0.455,0,-0.01,0,0),</v>
      </c>
    </row>
    <row r="107" spans="1:18">
      <c r="B107" t="s">
        <v>117</v>
      </c>
      <c r="C107" s="1">
        <v>130</v>
      </c>
      <c r="D107" s="1">
        <v>455</v>
      </c>
      <c r="E107">
        <f t="shared" si="75"/>
        <v>0.13</v>
      </c>
      <c r="F107">
        <f t="shared" si="76"/>
        <v>0.45500000000000002</v>
      </c>
      <c r="G107">
        <v>106</v>
      </c>
      <c r="H107" t="str">
        <f t="shared" si="71"/>
        <v>Acquisition</v>
      </c>
      <c r="I107">
        <v>9</v>
      </c>
      <c r="J107">
        <f t="shared" si="77"/>
        <v>2</v>
      </c>
      <c r="K107">
        <f t="shared" si="78"/>
        <v>0.13</v>
      </c>
      <c r="L107">
        <f t="shared" si="79"/>
        <v>0.45500000000000002</v>
      </c>
      <c r="M107">
        <v>0</v>
      </c>
      <c r="N107">
        <v>0.01</v>
      </c>
      <c r="O107">
        <v>0</v>
      </c>
      <c r="P107">
        <v>0</v>
      </c>
      <c r="R107" t="str">
        <f t="shared" si="36"/>
        <v>(106,'Acquisition',9,2,0.13,0.455,0,0.01,0,0),</v>
      </c>
    </row>
    <row r="108" spans="1:18">
      <c r="B108" t="s">
        <v>118</v>
      </c>
      <c r="C108" s="1">
        <v>150</v>
      </c>
      <c r="D108" s="1">
        <v>455</v>
      </c>
      <c r="E108">
        <f t="shared" si="75"/>
        <v>0.15</v>
      </c>
      <c r="F108">
        <f t="shared" si="76"/>
        <v>0.45500000000000002</v>
      </c>
      <c r="G108">
        <v>107</v>
      </c>
      <c r="H108" t="str">
        <f t="shared" si="71"/>
        <v>Behaviour</v>
      </c>
      <c r="I108">
        <v>9</v>
      </c>
      <c r="J108">
        <f t="shared" si="77"/>
        <v>3</v>
      </c>
      <c r="K108">
        <f t="shared" si="78"/>
        <v>0.15</v>
      </c>
      <c r="L108">
        <f t="shared" si="79"/>
        <v>0.45500000000000002</v>
      </c>
      <c r="M108">
        <v>0</v>
      </c>
      <c r="N108">
        <v>-0.01</v>
      </c>
      <c r="O108">
        <v>0</v>
      </c>
      <c r="P108">
        <v>0</v>
      </c>
      <c r="R108" t="str">
        <f t="shared" si="36"/>
        <v>(107,'Behaviour',9,3,0.15,0.455,0,-0.01,0,0),</v>
      </c>
    </row>
    <row r="109" spans="1:18">
      <c r="B109" t="s">
        <v>119</v>
      </c>
      <c r="C109" s="1">
        <v>170</v>
      </c>
      <c r="D109" s="1">
        <v>455</v>
      </c>
      <c r="E109">
        <f t="shared" si="75"/>
        <v>0.17</v>
      </c>
      <c r="F109">
        <f t="shared" si="76"/>
        <v>0.45500000000000002</v>
      </c>
      <c r="G109">
        <v>108</v>
      </c>
      <c r="H109" t="str">
        <f t="shared" si="71"/>
        <v>Conversions</v>
      </c>
      <c r="I109">
        <v>9</v>
      </c>
      <c r="J109">
        <f t="shared" si="77"/>
        <v>4</v>
      </c>
      <c r="K109">
        <f t="shared" si="78"/>
        <v>0.17</v>
      </c>
      <c r="L109">
        <f t="shared" si="79"/>
        <v>0.45500000000000002</v>
      </c>
      <c r="M109">
        <v>0</v>
      </c>
      <c r="N109">
        <v>0.01</v>
      </c>
      <c r="O109">
        <v>0</v>
      </c>
      <c r="P109">
        <v>0</v>
      </c>
      <c r="R109" t="str">
        <f t="shared" si="36"/>
        <v>(108,'Conversions',9,4,0.17,0.455,0,0.01,0,0),</v>
      </c>
    </row>
    <row r="110" spans="1:18">
      <c r="B110" t="s">
        <v>120</v>
      </c>
      <c r="C110" s="1">
        <v>190</v>
      </c>
      <c r="D110" s="1">
        <v>455</v>
      </c>
      <c r="E110">
        <f t="shared" si="75"/>
        <v>0.19</v>
      </c>
      <c r="F110">
        <f t="shared" si="76"/>
        <v>0.45500000000000002</v>
      </c>
      <c r="G110">
        <v>109</v>
      </c>
      <c r="H110" t="str">
        <f t="shared" si="71"/>
        <v>Views</v>
      </c>
      <c r="I110">
        <v>9</v>
      </c>
      <c r="J110">
        <f t="shared" si="77"/>
        <v>5</v>
      </c>
      <c r="K110">
        <f t="shared" si="78"/>
        <v>0.19</v>
      </c>
      <c r="L110">
        <f t="shared" si="79"/>
        <v>0.45500000000000002</v>
      </c>
      <c r="M110">
        <v>0</v>
      </c>
      <c r="N110">
        <v>-0.01</v>
      </c>
      <c r="O110">
        <v>0</v>
      </c>
      <c r="P110">
        <v>0</v>
      </c>
      <c r="R110" t="str">
        <f t="shared" si="36"/>
        <v>(109,'Views',9,5,0.19,0.455,0,-0.01,0,0),</v>
      </c>
    </row>
    <row r="111" spans="1:18">
      <c r="B111" t="s">
        <v>121</v>
      </c>
      <c r="C111" s="1">
        <v>210</v>
      </c>
      <c r="D111" s="1">
        <v>455</v>
      </c>
      <c r="E111">
        <f t="shared" si="75"/>
        <v>0.21</v>
      </c>
      <c r="F111">
        <f t="shared" si="76"/>
        <v>0.45500000000000002</v>
      </c>
      <c r="G111">
        <v>110</v>
      </c>
      <c r="H111" t="str">
        <f t="shared" si="71"/>
        <v>Goals</v>
      </c>
      <c r="I111">
        <v>9</v>
      </c>
      <c r="J111">
        <f t="shared" si="77"/>
        <v>6</v>
      </c>
      <c r="K111">
        <f t="shared" si="78"/>
        <v>0.21</v>
      </c>
      <c r="L111">
        <f t="shared" si="79"/>
        <v>0.45500000000000002</v>
      </c>
      <c r="M111">
        <v>0</v>
      </c>
      <c r="N111">
        <v>0.01</v>
      </c>
      <c r="O111">
        <v>0</v>
      </c>
      <c r="P111">
        <v>0</v>
      </c>
      <c r="R111" t="str">
        <f t="shared" si="36"/>
        <v>(110,'Goals',9,6,0.21,0.455,0,0.01,0,0),</v>
      </c>
    </row>
    <row r="112" spans="1:18">
      <c r="B112" t="s">
        <v>122</v>
      </c>
      <c r="C112" s="1">
        <v>230</v>
      </c>
      <c r="D112" s="1">
        <v>455</v>
      </c>
      <c r="E112">
        <f t="shared" si="75"/>
        <v>0.23</v>
      </c>
      <c r="F112">
        <f t="shared" si="76"/>
        <v>0.45500000000000002</v>
      </c>
      <c r="G112">
        <v>111</v>
      </c>
      <c r="H112" t="str">
        <f t="shared" si="71"/>
        <v>Custom Reports</v>
      </c>
      <c r="I112">
        <v>9</v>
      </c>
      <c r="J112">
        <f t="shared" si="77"/>
        <v>7</v>
      </c>
      <c r="K112">
        <f t="shared" si="78"/>
        <v>0.23</v>
      </c>
      <c r="L112">
        <f t="shared" si="79"/>
        <v>0.45500000000000002</v>
      </c>
      <c r="M112">
        <v>0.02</v>
      </c>
      <c r="N112">
        <v>0</v>
      </c>
      <c r="O112">
        <v>0</v>
      </c>
      <c r="P112">
        <v>0</v>
      </c>
      <c r="R112" t="str">
        <f t="shared" si="36"/>
        <v>(111,'Custom Reports',9,7,0.23,0.455,0.02,0,0,0),</v>
      </c>
    </row>
    <row r="113" spans="1:18">
      <c r="B113" t="s">
        <v>123</v>
      </c>
      <c r="C113" s="1">
        <v>254</v>
      </c>
      <c r="D113" s="1">
        <v>440</v>
      </c>
      <c r="E113">
        <f t="shared" si="75"/>
        <v>0.254</v>
      </c>
      <c r="F113">
        <f t="shared" si="76"/>
        <v>0.44</v>
      </c>
      <c r="G113">
        <v>112</v>
      </c>
      <c r="H113" t="str">
        <f t="shared" si="71"/>
        <v>Dashboards</v>
      </c>
      <c r="I113">
        <v>9</v>
      </c>
      <c r="J113">
        <f t="shared" si="77"/>
        <v>8</v>
      </c>
      <c r="K113">
        <f t="shared" si="78"/>
        <v>0.254</v>
      </c>
      <c r="L113">
        <f t="shared" si="79"/>
        <v>0.44</v>
      </c>
      <c r="M113">
        <v>1.4999999999999999E-2</v>
      </c>
      <c r="N113">
        <v>0</v>
      </c>
      <c r="O113">
        <v>0</v>
      </c>
      <c r="P113">
        <v>0</v>
      </c>
      <c r="R113" t="str">
        <f t="shared" si="36"/>
        <v>(112,'Dashboards',9,8,0.254,0.44,0.015,0,0,0),</v>
      </c>
    </row>
    <row r="114" spans="1:18">
      <c r="B114" t="s">
        <v>124</v>
      </c>
      <c r="C114" s="1">
        <v>271</v>
      </c>
      <c r="D114" s="1">
        <v>425</v>
      </c>
      <c r="E114">
        <f t="shared" si="75"/>
        <v>0.27100000000000002</v>
      </c>
      <c r="F114">
        <f t="shared" si="76"/>
        <v>0.42499999999999999</v>
      </c>
      <c r="G114">
        <v>113</v>
      </c>
      <c r="H114" t="str">
        <f t="shared" si="71"/>
        <v>Real Time</v>
      </c>
      <c r="I114">
        <v>9</v>
      </c>
      <c r="J114">
        <f t="shared" si="77"/>
        <v>9</v>
      </c>
      <c r="K114">
        <f t="shared" si="78"/>
        <v>0.27100000000000002</v>
      </c>
      <c r="L114">
        <f t="shared" si="79"/>
        <v>0.42499999999999999</v>
      </c>
      <c r="M114">
        <v>-1.4999999999999999E-2</v>
      </c>
      <c r="N114">
        <v>0</v>
      </c>
      <c r="O114">
        <v>0</v>
      </c>
      <c r="P114">
        <v>0</v>
      </c>
      <c r="R114" t="str">
        <f t="shared" si="36"/>
        <v>(113,'Real Time',9,9,0.271,0.425,-0.015,0,0,0),</v>
      </c>
    </row>
    <row r="115" spans="1:18">
      <c r="B115" t="s">
        <v>125</v>
      </c>
      <c r="C115" s="1">
        <v>305</v>
      </c>
      <c r="D115" s="1">
        <v>415</v>
      </c>
      <c r="E115">
        <f t="shared" si="75"/>
        <v>0.30499999999999999</v>
      </c>
      <c r="F115">
        <f t="shared" si="76"/>
        <v>0.41499999999999998</v>
      </c>
      <c r="G115">
        <v>114</v>
      </c>
      <c r="H115" t="str">
        <f t="shared" si="71"/>
        <v>Filters</v>
      </c>
      <c r="I115">
        <v>9</v>
      </c>
      <c r="J115">
        <f t="shared" si="77"/>
        <v>10</v>
      </c>
      <c r="K115">
        <f t="shared" si="78"/>
        <v>0.30499999999999999</v>
      </c>
      <c r="L115">
        <f t="shared" si="79"/>
        <v>0.41499999999999998</v>
      </c>
      <c r="M115">
        <v>0</v>
      </c>
      <c r="N115">
        <v>-0.01</v>
      </c>
      <c r="O115">
        <v>0</v>
      </c>
      <c r="P115">
        <v>0</v>
      </c>
      <c r="R115" t="str">
        <f t="shared" si="36"/>
        <v>(114,'Filters',9,10,0.305,0.415,0,-0.01,0,0),</v>
      </c>
    </row>
    <row r="116" spans="1:18">
      <c r="B116" t="s">
        <v>40</v>
      </c>
      <c r="C116" s="1">
        <v>355</v>
      </c>
      <c r="D116" s="1">
        <v>415</v>
      </c>
      <c r="E116">
        <f t="shared" si="75"/>
        <v>0.35499999999999998</v>
      </c>
      <c r="F116">
        <f t="shared" si="76"/>
        <v>0.41499999999999998</v>
      </c>
      <c r="G116">
        <v>115</v>
      </c>
      <c r="H116" t="str">
        <f t="shared" si="71"/>
        <v/>
      </c>
      <c r="I116">
        <v>9</v>
      </c>
      <c r="J116">
        <f t="shared" si="77"/>
        <v>11</v>
      </c>
      <c r="K116">
        <f t="shared" si="78"/>
        <v>0.35499999999999998</v>
      </c>
      <c r="L116">
        <f t="shared" si="79"/>
        <v>0.41499999999999998</v>
      </c>
      <c r="M116">
        <v>0</v>
      </c>
      <c r="N116">
        <v>0</v>
      </c>
      <c r="O116">
        <v>24</v>
      </c>
      <c r="P116">
        <v>2</v>
      </c>
      <c r="R116" t="str">
        <f t="shared" si="36"/>
        <v>(115,'',9,11,0.355,0.415,0,0,24,2),</v>
      </c>
    </row>
    <row r="117" spans="1:18">
      <c r="B117" t="s">
        <v>42</v>
      </c>
      <c r="C117">
        <v>355</v>
      </c>
      <c r="D117">
        <v>350</v>
      </c>
      <c r="E117">
        <f t="shared" si="75"/>
        <v>0.35499999999999998</v>
      </c>
      <c r="F117">
        <f t="shared" si="76"/>
        <v>0.35</v>
      </c>
      <c r="G117">
        <v>116</v>
      </c>
      <c r="H117" t="str">
        <f t="shared" si="71"/>
        <v/>
      </c>
      <c r="I117">
        <v>9</v>
      </c>
      <c r="J117">
        <f t="shared" si="77"/>
        <v>12</v>
      </c>
      <c r="K117">
        <f t="shared" si="78"/>
        <v>0.35499999999999998</v>
      </c>
      <c r="L117">
        <f t="shared" si="79"/>
        <v>0.35</v>
      </c>
      <c r="M117">
        <v>0</v>
      </c>
      <c r="N117">
        <v>0</v>
      </c>
      <c r="O117">
        <v>25</v>
      </c>
      <c r="P117">
        <v>1</v>
      </c>
      <c r="R117" t="str">
        <f t="shared" si="36"/>
        <v>(116,'',9,12,0.355,0.35,0,0,25,1),</v>
      </c>
    </row>
    <row r="118" spans="1:18">
      <c r="B118" t="s">
        <v>15</v>
      </c>
      <c r="C118">
        <v>440</v>
      </c>
      <c r="D118">
        <v>335</v>
      </c>
      <c r="E118">
        <f t="shared" si="75"/>
        <v>0.44</v>
      </c>
      <c r="F118">
        <f t="shared" si="76"/>
        <v>0.33500000000000002</v>
      </c>
      <c r="G118">
        <v>117</v>
      </c>
      <c r="H118" t="str">
        <f t="shared" si="71"/>
        <v/>
      </c>
      <c r="I118">
        <v>9</v>
      </c>
      <c r="J118">
        <f t="shared" si="77"/>
        <v>13</v>
      </c>
      <c r="K118">
        <f t="shared" si="78"/>
        <v>0.44</v>
      </c>
      <c r="L118">
        <f t="shared" si="79"/>
        <v>0.33500000000000002</v>
      </c>
      <c r="M118">
        <v>0</v>
      </c>
      <c r="N118">
        <v>0</v>
      </c>
      <c r="O118">
        <v>11</v>
      </c>
      <c r="P118">
        <v>2</v>
      </c>
      <c r="R118" t="str">
        <f t="shared" si="36"/>
        <v>(117,'',9,13,0.44,0.335,0,0,11,2),</v>
      </c>
    </row>
    <row r="119" spans="1:18">
      <c r="B119" t="s">
        <v>102</v>
      </c>
      <c r="C119">
        <v>500</v>
      </c>
      <c r="D119">
        <v>335</v>
      </c>
      <c r="E119">
        <f t="shared" si="75"/>
        <v>0.5</v>
      </c>
      <c r="F119">
        <f t="shared" si="76"/>
        <v>0.33500000000000002</v>
      </c>
      <c r="G119">
        <v>118</v>
      </c>
      <c r="H119" t="str">
        <f t="shared" si="71"/>
        <v/>
      </c>
      <c r="I119">
        <v>9</v>
      </c>
      <c r="J119">
        <f t="shared" si="77"/>
        <v>14</v>
      </c>
      <c r="K119">
        <f t="shared" si="78"/>
        <v>0.5</v>
      </c>
      <c r="L119">
        <f t="shared" si="79"/>
        <v>0.33500000000000002</v>
      </c>
      <c r="M119">
        <v>0</v>
      </c>
      <c r="N119">
        <v>0</v>
      </c>
      <c r="O119">
        <v>87</v>
      </c>
      <c r="P119">
        <v>1</v>
      </c>
      <c r="R119" t="str">
        <f t="shared" si="36"/>
        <v>(118,'',9,14,0.5,0.335,0,0,87,1),</v>
      </c>
    </row>
    <row r="120" spans="1:18">
      <c r="B120" t="s">
        <v>91</v>
      </c>
      <c r="C120">
        <v>660</v>
      </c>
      <c r="D120">
        <v>335</v>
      </c>
      <c r="E120">
        <f t="shared" si="75"/>
        <v>0.66</v>
      </c>
      <c r="F120">
        <f t="shared" si="76"/>
        <v>0.33500000000000002</v>
      </c>
      <c r="G120">
        <v>119</v>
      </c>
      <c r="H120" t="str">
        <f t="shared" si="71"/>
        <v/>
      </c>
      <c r="I120">
        <v>9</v>
      </c>
      <c r="J120">
        <f t="shared" si="77"/>
        <v>15</v>
      </c>
      <c r="K120">
        <f t="shared" si="78"/>
        <v>0.66</v>
      </c>
      <c r="L120">
        <f t="shared" si="79"/>
        <v>0.33500000000000002</v>
      </c>
      <c r="M120">
        <v>0</v>
      </c>
      <c r="N120">
        <v>0</v>
      </c>
      <c r="O120">
        <v>74</v>
      </c>
      <c r="P120">
        <v>1</v>
      </c>
      <c r="R120" t="str">
        <f t="shared" si="36"/>
        <v>(119,'',9,15,0.66,0.335,0,0,74,1),</v>
      </c>
    </row>
    <row r="121" spans="1:18">
      <c r="B121" t="s">
        <v>64</v>
      </c>
      <c r="C121">
        <v>685</v>
      </c>
      <c r="D121">
        <v>420</v>
      </c>
      <c r="E121">
        <f t="shared" si="75"/>
        <v>0.68500000000000005</v>
      </c>
      <c r="F121">
        <f t="shared" si="76"/>
        <v>0.42</v>
      </c>
      <c r="G121">
        <v>120</v>
      </c>
      <c r="H121" t="str">
        <f t="shared" si="71"/>
        <v/>
      </c>
      <c r="I121">
        <v>9</v>
      </c>
      <c r="J121">
        <f t="shared" si="77"/>
        <v>16</v>
      </c>
      <c r="K121">
        <f t="shared" si="78"/>
        <v>0.68500000000000005</v>
      </c>
      <c r="L121">
        <f t="shared" si="79"/>
        <v>0.42</v>
      </c>
      <c r="M121">
        <v>0</v>
      </c>
      <c r="N121">
        <v>0</v>
      </c>
      <c r="O121">
        <v>54</v>
      </c>
      <c r="P121">
        <v>1</v>
      </c>
      <c r="R121" t="str">
        <f t="shared" si="36"/>
        <v>(120,'',9,16,0.685,0.42,0,0,54,1),</v>
      </c>
    </row>
    <row r="122" spans="1:18">
      <c r="B122" t="s">
        <v>53</v>
      </c>
      <c r="C122">
        <v>685</v>
      </c>
      <c r="D122">
        <v>475</v>
      </c>
      <c r="E122">
        <f t="shared" si="75"/>
        <v>0.68500000000000005</v>
      </c>
      <c r="F122">
        <f t="shared" si="76"/>
        <v>0.47499999999999998</v>
      </c>
      <c r="G122">
        <v>121</v>
      </c>
      <c r="H122" t="str">
        <f t="shared" si="71"/>
        <v/>
      </c>
      <c r="I122">
        <v>9</v>
      </c>
      <c r="J122">
        <f t="shared" si="77"/>
        <v>17</v>
      </c>
      <c r="K122">
        <f t="shared" si="78"/>
        <v>0.68500000000000005</v>
      </c>
      <c r="L122">
        <f t="shared" si="79"/>
        <v>0.47499999999999998</v>
      </c>
      <c r="M122">
        <v>0</v>
      </c>
      <c r="N122">
        <v>0</v>
      </c>
      <c r="O122">
        <v>37</v>
      </c>
      <c r="P122">
        <v>1</v>
      </c>
      <c r="R122" t="str">
        <f t="shared" si="36"/>
        <v>(121,'',9,17,0.685,0.475,0,0,37,1),</v>
      </c>
    </row>
    <row r="123" spans="1:18">
      <c r="B123" t="s">
        <v>116</v>
      </c>
      <c r="C123" s="1">
        <v>515</v>
      </c>
      <c r="D123" s="1">
        <v>475</v>
      </c>
      <c r="E123">
        <f t="shared" si="75"/>
        <v>0.51500000000000001</v>
      </c>
      <c r="F123">
        <f t="shared" si="76"/>
        <v>0.47499999999999998</v>
      </c>
      <c r="G123">
        <v>122</v>
      </c>
      <c r="H123" t="str">
        <f t="shared" si="71"/>
        <v>Webmaster Tools</v>
      </c>
      <c r="I123">
        <v>9</v>
      </c>
      <c r="J123">
        <f t="shared" ref="J123" si="80">IF(I123=I122,J122+1,1)</f>
        <v>18</v>
      </c>
      <c r="K123">
        <f t="shared" ref="K123:K129" si="81">E123</f>
        <v>0.51500000000000001</v>
      </c>
      <c r="L123">
        <f t="shared" ref="L123" si="82">F123</f>
        <v>0.47499999999999998</v>
      </c>
      <c r="M123">
        <v>0</v>
      </c>
      <c r="N123">
        <v>-2.5000000000000001E-2</v>
      </c>
      <c r="O123">
        <v>122</v>
      </c>
      <c r="P123">
        <v>0</v>
      </c>
      <c r="R123" t="str">
        <f t="shared" si="36"/>
        <v>(122,'Webmaster Tools',9,18,0.515,0.475,0,-0.025,122,0),</v>
      </c>
    </row>
    <row r="124" spans="1:18">
      <c r="A124" s="1" t="s">
        <v>4</v>
      </c>
      <c r="B124" t="s">
        <v>126</v>
      </c>
      <c r="C124">
        <v>175</v>
      </c>
      <c r="D124" s="1">
        <v>530</v>
      </c>
      <c r="E124">
        <f t="shared" ref="E124:E132" si="83">C124/1000</f>
        <v>0.17499999999999999</v>
      </c>
      <c r="F124">
        <f t="shared" ref="F124:F132" si="84">D124/1000</f>
        <v>0.53</v>
      </c>
      <c r="G124">
        <v>123</v>
      </c>
      <c r="H124" t="str">
        <f t="shared" ref="H124:H132" si="85">IF(P124=0,B124,"")</f>
        <v>On Page Factors</v>
      </c>
      <c r="I124">
        <v>10</v>
      </c>
      <c r="J124">
        <f t="shared" ref="J124:J132" si="86">IF(I124=I123,J123+1,1)</f>
        <v>1</v>
      </c>
      <c r="K124">
        <f t="shared" ref="K124:K132" si="87">E124</f>
        <v>0.17499999999999999</v>
      </c>
      <c r="L124">
        <f t="shared" ref="L124:L132" si="88">F124</f>
        <v>0.53</v>
      </c>
      <c r="M124">
        <v>0</v>
      </c>
      <c r="N124">
        <v>-0.01</v>
      </c>
      <c r="O124">
        <v>0</v>
      </c>
      <c r="P124">
        <v>0</v>
      </c>
      <c r="R124" t="str">
        <f t="shared" si="36"/>
        <v>(123,'On Page Factors',10,1,0.175,0.53,0,-0.01,0,0),</v>
      </c>
    </row>
    <row r="125" spans="1:18">
      <c r="B125" t="s">
        <v>127</v>
      </c>
      <c r="C125">
        <v>195</v>
      </c>
      <c r="D125" s="1">
        <v>530</v>
      </c>
      <c r="E125">
        <f t="shared" si="83"/>
        <v>0.19500000000000001</v>
      </c>
      <c r="F125">
        <f t="shared" si="84"/>
        <v>0.53</v>
      </c>
      <c r="G125">
        <v>124</v>
      </c>
      <c r="H125" t="str">
        <f t="shared" si="85"/>
        <v>schema.org</v>
      </c>
      <c r="I125">
        <v>10</v>
      </c>
      <c r="J125">
        <f t="shared" si="86"/>
        <v>2</v>
      </c>
      <c r="K125">
        <f t="shared" si="87"/>
        <v>0.19500000000000001</v>
      </c>
      <c r="L125">
        <f t="shared" si="88"/>
        <v>0.53</v>
      </c>
      <c r="M125">
        <v>0</v>
      </c>
      <c r="N125">
        <v>0.01</v>
      </c>
      <c r="O125">
        <v>0</v>
      </c>
      <c r="P125">
        <v>0</v>
      </c>
      <c r="R125" t="str">
        <f t="shared" si="36"/>
        <v>(124,'schema.org',10,2,0.195,0.53,0,0.01,0,0),</v>
      </c>
    </row>
    <row r="126" spans="1:18">
      <c r="B126" t="s">
        <v>128</v>
      </c>
      <c r="C126">
        <v>215</v>
      </c>
      <c r="D126" s="1">
        <v>530</v>
      </c>
      <c r="E126">
        <f t="shared" si="83"/>
        <v>0.215</v>
      </c>
      <c r="F126">
        <f t="shared" si="84"/>
        <v>0.53</v>
      </c>
      <c r="G126">
        <v>125</v>
      </c>
      <c r="H126" t="str">
        <f t="shared" si="85"/>
        <v>Sitemaps</v>
      </c>
      <c r="I126">
        <v>10</v>
      </c>
      <c r="J126">
        <f t="shared" si="86"/>
        <v>3</v>
      </c>
      <c r="K126">
        <f t="shared" si="87"/>
        <v>0.215</v>
      </c>
      <c r="L126">
        <f t="shared" si="88"/>
        <v>0.53</v>
      </c>
      <c r="M126">
        <v>0</v>
      </c>
      <c r="N126">
        <v>-0.01</v>
      </c>
      <c r="O126">
        <v>0</v>
      </c>
      <c r="P126">
        <v>0</v>
      </c>
      <c r="R126" t="str">
        <f t="shared" si="36"/>
        <v>(125,'Sitemaps',10,3,0.215,0.53,0,-0.01,0,0),</v>
      </c>
    </row>
    <row r="127" spans="1:18">
      <c r="B127" t="s">
        <v>129</v>
      </c>
      <c r="C127">
        <v>236.3</v>
      </c>
      <c r="D127" s="1">
        <v>520</v>
      </c>
      <c r="E127">
        <f t="shared" si="83"/>
        <v>0.23630000000000001</v>
      </c>
      <c r="F127">
        <f t="shared" si="84"/>
        <v>0.52</v>
      </c>
      <c r="G127">
        <v>126</v>
      </c>
      <c r="H127" t="str">
        <f t="shared" si="85"/>
        <v>Technical Audit</v>
      </c>
      <c r="I127">
        <v>10</v>
      </c>
      <c r="J127">
        <f t="shared" si="86"/>
        <v>4</v>
      </c>
      <c r="K127">
        <f t="shared" si="87"/>
        <v>0.23630000000000001</v>
      </c>
      <c r="L127">
        <f t="shared" si="88"/>
        <v>0.52</v>
      </c>
      <c r="M127">
        <v>1.4999999999999999E-2</v>
      </c>
      <c r="N127">
        <v>0</v>
      </c>
      <c r="O127">
        <v>0</v>
      </c>
      <c r="P127">
        <v>0</v>
      </c>
      <c r="R127" t="str">
        <f t="shared" si="36"/>
        <v>(126,'Technical Audit',10,4,0.2363,0.52,0.015,0,0,0),</v>
      </c>
    </row>
    <row r="128" spans="1:18">
      <c r="B128" t="s">
        <v>130</v>
      </c>
      <c r="C128">
        <v>259</v>
      </c>
      <c r="D128" s="1">
        <v>500</v>
      </c>
      <c r="E128">
        <f t="shared" si="83"/>
        <v>0.25900000000000001</v>
      </c>
      <c r="F128">
        <f t="shared" si="84"/>
        <v>0.5</v>
      </c>
      <c r="G128">
        <v>127</v>
      </c>
      <c r="H128" t="str">
        <f t="shared" si="85"/>
        <v>International SEO</v>
      </c>
      <c r="I128">
        <v>10</v>
      </c>
      <c r="J128">
        <f t="shared" si="86"/>
        <v>5</v>
      </c>
      <c r="K128">
        <f t="shared" si="87"/>
        <v>0.25900000000000001</v>
      </c>
      <c r="L128">
        <f t="shared" si="88"/>
        <v>0.5</v>
      </c>
      <c r="M128">
        <v>1.4999999999999999E-2</v>
      </c>
      <c r="N128">
        <v>0</v>
      </c>
      <c r="O128">
        <v>0</v>
      </c>
      <c r="P128">
        <v>0</v>
      </c>
      <c r="R128" t="str">
        <f t="shared" si="36"/>
        <v>(127,'International SEO',10,5,0.259,0.5,0.015,0,0,0),</v>
      </c>
    </row>
    <row r="129" spans="2:18">
      <c r="B129" t="s">
        <v>131</v>
      </c>
      <c r="C129">
        <v>281.60000000000002</v>
      </c>
      <c r="D129" s="1">
        <v>480</v>
      </c>
      <c r="E129">
        <f t="shared" si="83"/>
        <v>0.28160000000000002</v>
      </c>
      <c r="F129">
        <f t="shared" si="84"/>
        <v>0.48</v>
      </c>
      <c r="G129">
        <v>128</v>
      </c>
      <c r="H129" t="str">
        <f t="shared" si="85"/>
        <v>robots.txt</v>
      </c>
      <c r="I129">
        <v>10</v>
      </c>
      <c r="J129">
        <f t="shared" si="86"/>
        <v>6</v>
      </c>
      <c r="K129">
        <f t="shared" si="87"/>
        <v>0.28160000000000002</v>
      </c>
      <c r="L129">
        <f t="shared" si="88"/>
        <v>0.48</v>
      </c>
      <c r="M129">
        <v>1.4999999999999999E-2</v>
      </c>
      <c r="N129">
        <v>0</v>
      </c>
      <c r="O129">
        <v>0</v>
      </c>
      <c r="P129">
        <v>0</v>
      </c>
      <c r="R129" t="str">
        <f t="shared" si="36"/>
        <v>(128,'robots.txt',10,6,0.2816,0.48,0.015,0,0,0),</v>
      </c>
    </row>
    <row r="130" spans="2:18">
      <c r="B130" t="s">
        <v>40</v>
      </c>
      <c r="C130" s="1">
        <v>355</v>
      </c>
      <c r="D130" s="1">
        <v>415</v>
      </c>
      <c r="E130">
        <f t="shared" si="83"/>
        <v>0.35499999999999998</v>
      </c>
      <c r="F130">
        <f t="shared" si="84"/>
        <v>0.41499999999999998</v>
      </c>
      <c r="G130">
        <v>129</v>
      </c>
      <c r="H130" t="str">
        <f t="shared" si="85"/>
        <v/>
      </c>
      <c r="I130">
        <v>10</v>
      </c>
      <c r="J130">
        <f t="shared" si="86"/>
        <v>7</v>
      </c>
      <c r="K130">
        <f t="shared" si="87"/>
        <v>0.35499999999999998</v>
      </c>
      <c r="L130">
        <f t="shared" si="88"/>
        <v>0.41499999999999998</v>
      </c>
      <c r="M130">
        <v>0</v>
      </c>
      <c r="N130">
        <v>0</v>
      </c>
      <c r="O130">
        <v>24</v>
      </c>
      <c r="P130">
        <v>3</v>
      </c>
      <c r="R130" t="str">
        <f t="shared" si="36"/>
        <v>(129,'',10,7,0.355,0.415,0,0,24,3),</v>
      </c>
    </row>
    <row r="131" spans="2:18">
      <c r="B131" t="s">
        <v>115</v>
      </c>
      <c r="C131" s="1">
        <v>400</v>
      </c>
      <c r="D131" s="1">
        <v>465</v>
      </c>
      <c r="E131">
        <f t="shared" si="83"/>
        <v>0.4</v>
      </c>
      <c r="F131">
        <f t="shared" si="84"/>
        <v>0.46500000000000002</v>
      </c>
      <c r="G131">
        <v>130</v>
      </c>
      <c r="H131" t="str">
        <f t="shared" si="85"/>
        <v/>
      </c>
      <c r="I131">
        <v>10</v>
      </c>
      <c r="J131">
        <f t="shared" si="86"/>
        <v>8</v>
      </c>
      <c r="K131">
        <f t="shared" si="87"/>
        <v>0.4</v>
      </c>
      <c r="L131">
        <f t="shared" si="88"/>
        <v>0.46500000000000002</v>
      </c>
      <c r="M131">
        <v>0</v>
      </c>
      <c r="N131">
        <v>0</v>
      </c>
      <c r="O131">
        <v>102</v>
      </c>
      <c r="P131">
        <v>1</v>
      </c>
      <c r="R131" t="str">
        <f t="shared" ref="R131:R132" si="89">"("&amp;G131&amp;",'"&amp;H131&amp;"',"&amp;I131&amp;","&amp;J131&amp;","&amp;K131&amp;","&amp;L131&amp;","&amp;M131&amp;","&amp;N131&amp;","&amp;O131&amp;","&amp;P131&amp;"),"</f>
        <v>(130,'',10,8,0.4,0.465,0,0,102,1),</v>
      </c>
    </row>
    <row r="132" spans="2:18">
      <c r="B132" t="s">
        <v>116</v>
      </c>
      <c r="C132" s="1">
        <v>515</v>
      </c>
      <c r="D132" s="1">
        <v>465</v>
      </c>
      <c r="E132">
        <f t="shared" si="83"/>
        <v>0.51500000000000001</v>
      </c>
      <c r="F132">
        <f t="shared" si="84"/>
        <v>0.46500000000000002</v>
      </c>
      <c r="G132">
        <v>131</v>
      </c>
      <c r="H132" t="str">
        <f t="shared" si="85"/>
        <v/>
      </c>
      <c r="I132">
        <v>10</v>
      </c>
      <c r="J132">
        <f t="shared" si="86"/>
        <v>9</v>
      </c>
      <c r="K132">
        <f t="shared" si="87"/>
        <v>0.51500000000000001</v>
      </c>
      <c r="L132">
        <f t="shared" si="88"/>
        <v>0.46500000000000002</v>
      </c>
      <c r="M132">
        <v>0</v>
      </c>
      <c r="N132">
        <v>0</v>
      </c>
      <c r="O132">
        <v>122</v>
      </c>
      <c r="P132">
        <v>2</v>
      </c>
      <c r="R132" t="str">
        <f t="shared" si="89"/>
        <v>(131,'',10,9,0.515,0.465,0,0,122,2),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Stop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TWMG</dc:creator>
  <cp:lastModifiedBy>TWMG</cp:lastModifiedBy>
  <dcterms:created xsi:type="dcterms:W3CDTF">2017-11-28T03:57:52Z</dcterms:created>
  <dcterms:modified xsi:type="dcterms:W3CDTF">2017-11-30T05:44:19Z</dcterms:modified>
</cp:coreProperties>
</file>