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CalTech\"/>
    </mc:Choice>
  </mc:AlternateContent>
  <xr:revisionPtr revIDLastSave="0" documentId="8_{25DE3172-C70C-4E07-B36F-95F245DC9DF5}" xr6:coauthVersionLast="47" xr6:coauthVersionMax="47" xr10:uidLastSave="{00000000-0000-0000-0000-000000000000}"/>
  <bookViews>
    <workbookView xWindow="-120" yWindow="-120" windowWidth="29040" windowHeight="16440" xr2:uid="{26D86538-30CD-4EA7-8F23-5C7B661F5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0" i="1"/>
  <c r="M11" i="1"/>
  <c r="M12" i="1"/>
  <c r="M13" i="1"/>
  <c r="M14" i="1"/>
  <c r="M15" i="1"/>
  <c r="M10" i="1"/>
  <c r="G11" i="1"/>
  <c r="G12" i="1"/>
  <c r="G13" i="1"/>
  <c r="G14" i="1"/>
  <c r="G15" i="1"/>
  <c r="G10" i="1"/>
  <c r="F11" i="1"/>
  <c r="F12" i="1"/>
  <c r="F13" i="1"/>
  <c r="F14" i="1"/>
  <c r="F15" i="1"/>
  <c r="F10" i="1"/>
  <c r="E11" i="1"/>
  <c r="E12" i="1"/>
  <c r="E13" i="1"/>
  <c r="E14" i="1"/>
  <c r="E15" i="1"/>
  <c r="E10" i="1"/>
  <c r="D11" i="1"/>
  <c r="D12" i="1"/>
  <c r="D13" i="1"/>
  <c r="D14" i="1"/>
  <c r="D15" i="1"/>
  <c r="D10" i="1"/>
  <c r="C10" i="1"/>
  <c r="C11" i="1"/>
  <c r="C12" i="1"/>
  <c r="C13" i="1"/>
  <c r="C14" i="1"/>
  <c r="C15" i="1"/>
  <c r="B11" i="1"/>
  <c r="B12" i="1"/>
  <c r="B13" i="1"/>
  <c r="B14" i="1"/>
  <c r="B15" i="1"/>
  <c r="B10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<sst xmlns="http://schemas.openxmlformats.org/spreadsheetml/2006/main" count="43" uniqueCount="23">
  <si>
    <t>D1</t>
  </si>
  <si>
    <t>D2</t>
  </si>
  <si>
    <t>D3</t>
  </si>
  <si>
    <t>D4</t>
  </si>
  <si>
    <t xml:space="preserve">D5 </t>
  </si>
  <si>
    <t>Factory</t>
  </si>
  <si>
    <t>day 1</t>
  </si>
  <si>
    <t xml:space="preserve">day 2 </t>
  </si>
  <si>
    <t>day 3</t>
  </si>
  <si>
    <t>day 4</t>
  </si>
  <si>
    <t xml:space="preserve">day 5 </t>
  </si>
  <si>
    <t>day 6</t>
  </si>
  <si>
    <t>mean</t>
  </si>
  <si>
    <t>SD</t>
  </si>
  <si>
    <t>coOfVar</t>
  </si>
  <si>
    <t>max</t>
  </si>
  <si>
    <t>min</t>
  </si>
  <si>
    <t>Zmax</t>
  </si>
  <si>
    <t>Zmin</t>
  </si>
  <si>
    <t>observed</t>
  </si>
  <si>
    <t>Z = (xi - &lt;x&gt;)/SD</t>
  </si>
  <si>
    <t>Z(-1,1) = 65%</t>
  </si>
  <si>
    <t>Z(-2,2) =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</si>
</sst>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C5E4-DDE9-42C6-90A6-C1324B35C174}">
  <dimension ref="A1:N19"/>
  <sheetViews>
    <sheetView tabSelected="1" workbookViewId="0">
      <selection activeCell="B20" sqref="B20"/>
    </sheetView>
  </sheetViews>
  <sheetFormatPr defaultRowHeight="15" x14ac:dyDescent="0.25"/>
  <cols>
    <col min="1" max="1" width="9.28515625" style="1" bestFit="1" customWidth="1"/>
    <col min="2" max="16384" width="9.140625" style="1"/>
  </cols>
  <sheetData>
    <row r="1" spans="1:14" x14ac:dyDescent="0.25">
      <c r="A1" s="1" t="s">
        <v>19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spans="1:14" x14ac:dyDescent="0.25">
      <c r="A2" s="1" t="s">
        <v>0</v>
      </c>
      <c r="B2" s="1">
        <v>83</v>
      </c>
      <c r="C2" s="1">
        <v>67</v>
      </c>
      <c r="D2" s="1">
        <v>85</v>
      </c>
      <c r="E2" s="1">
        <v>74</v>
      </c>
      <c r="F2" s="1">
        <v>62</v>
      </c>
      <c r="G2" s="1">
        <v>82</v>
      </c>
      <c r="H2" s="1">
        <f>AVERAGE(B2:G2)</f>
        <v>75.5</v>
      </c>
      <c r="I2" s="1">
        <f>_xlfn.STDEV.P(B2:G2)</f>
        <v>8.6168439698070429</v>
      </c>
      <c r="J2" s="1">
        <f>(I2/H2)*100</f>
        <v>11.413038370605355</v>
      </c>
      <c r="K2" s="1">
        <f>MAX(B2:G2)</f>
        <v>85</v>
      </c>
      <c r="L2" s="1">
        <f>MIN(B2:G2)</f>
        <v>62</v>
      </c>
    </row>
    <row r="3" spans="1:14" x14ac:dyDescent="0.25">
      <c r="A3" s="1" t="s">
        <v>1</v>
      </c>
      <c r="B3" s="1">
        <v>83</v>
      </c>
      <c r="C3" s="1">
        <v>85</v>
      </c>
      <c r="D3" s="1">
        <v>82</v>
      </c>
      <c r="E3" s="1">
        <v>75</v>
      </c>
      <c r="F3" s="1">
        <v>69</v>
      </c>
      <c r="G3" s="1">
        <v>69</v>
      </c>
      <c r="H3" s="1">
        <f t="shared" ref="H3:H7" si="0">AVERAGE(B3:G3)</f>
        <v>77.166666666666671</v>
      </c>
      <c r="I3" s="1">
        <f t="shared" ref="I3:I7" si="1">_xlfn.STDEV.P(B3:G3)</f>
        <v>6.5425954754635081</v>
      </c>
      <c r="J3" s="1">
        <f t="shared" ref="J3:J7" si="2">(I3/H3)*100</f>
        <v>8.4785254541643731</v>
      </c>
      <c r="K3" s="1">
        <f t="shared" ref="K3:K7" si="3">MAX(B3:G3)</f>
        <v>85</v>
      </c>
      <c r="L3" s="1">
        <f t="shared" ref="L3:L7" si="4">MIN(B3:G3)</f>
        <v>69</v>
      </c>
    </row>
    <row r="4" spans="1:14" x14ac:dyDescent="0.25">
      <c r="A4" s="1" t="s">
        <v>2</v>
      </c>
      <c r="B4" s="1">
        <v>85</v>
      </c>
      <c r="C4" s="1">
        <v>66</v>
      </c>
      <c r="D4" s="1">
        <v>77</v>
      </c>
      <c r="E4" s="1">
        <v>84</v>
      </c>
      <c r="F4" s="1">
        <v>69</v>
      </c>
      <c r="G4" s="1">
        <v>75</v>
      </c>
      <c r="H4" s="1">
        <f t="shared" si="0"/>
        <v>76</v>
      </c>
      <c r="I4" s="1">
        <f t="shared" si="1"/>
        <v>7.0237691685684931</v>
      </c>
      <c r="J4" s="1">
        <f t="shared" si="2"/>
        <v>9.2418015375901224</v>
      </c>
      <c r="K4" s="1">
        <f t="shared" si="3"/>
        <v>85</v>
      </c>
      <c r="L4" s="1">
        <f t="shared" si="4"/>
        <v>66</v>
      </c>
    </row>
    <row r="5" spans="1:14" x14ac:dyDescent="0.25">
      <c r="A5" s="1" t="s">
        <v>3</v>
      </c>
      <c r="B5" s="1">
        <v>73</v>
      </c>
      <c r="C5" s="1">
        <v>91</v>
      </c>
      <c r="D5" s="1">
        <v>82</v>
      </c>
      <c r="E5" s="1">
        <v>85</v>
      </c>
      <c r="F5" s="1">
        <v>76</v>
      </c>
      <c r="G5" s="1">
        <v>83</v>
      </c>
      <c r="H5" s="1">
        <f t="shared" si="0"/>
        <v>81.666666666666671</v>
      </c>
      <c r="I5" s="1">
        <f t="shared" si="1"/>
        <v>5.8783973628494666</v>
      </c>
      <c r="J5" s="1">
        <f t="shared" si="2"/>
        <v>7.1980375871626121</v>
      </c>
      <c r="K5" s="1">
        <f t="shared" si="3"/>
        <v>91</v>
      </c>
      <c r="L5" s="1">
        <f t="shared" si="4"/>
        <v>73</v>
      </c>
    </row>
    <row r="6" spans="1:14" x14ac:dyDescent="0.25">
      <c r="A6" s="1" t="s">
        <v>4</v>
      </c>
      <c r="B6" s="1">
        <v>81</v>
      </c>
      <c r="C6" s="1">
        <v>82</v>
      </c>
      <c r="D6" s="1">
        <v>76</v>
      </c>
      <c r="E6" s="1">
        <v>74</v>
      </c>
      <c r="F6" s="1">
        <v>70</v>
      </c>
      <c r="G6" s="1">
        <v>61</v>
      </c>
      <c r="H6" s="1">
        <f t="shared" si="0"/>
        <v>74</v>
      </c>
      <c r="I6" s="1">
        <f t="shared" si="1"/>
        <v>7.0945988845975876</v>
      </c>
      <c r="J6" s="1">
        <f t="shared" si="2"/>
        <v>9.5872957899967393</v>
      </c>
      <c r="K6" s="1">
        <f t="shared" si="3"/>
        <v>82</v>
      </c>
      <c r="L6" s="1">
        <f t="shared" si="4"/>
        <v>61</v>
      </c>
    </row>
    <row r="7" spans="1:14" x14ac:dyDescent="0.25">
      <c r="A7" s="1" t="s">
        <v>5</v>
      </c>
      <c r="B7" s="1">
        <v>405</v>
      </c>
      <c r="C7" s="1">
        <v>391</v>
      </c>
      <c r="D7" s="1">
        <v>402</v>
      </c>
      <c r="E7" s="1">
        <v>392</v>
      </c>
      <c r="F7" s="1">
        <v>346</v>
      </c>
      <c r="G7" s="1">
        <v>370</v>
      </c>
      <c r="H7" s="1">
        <f t="shared" si="0"/>
        <v>384.33333333333331</v>
      </c>
      <c r="I7" s="1">
        <f t="shared" si="1"/>
        <v>20.483055327649623</v>
      </c>
      <c r="J7" s="1">
        <f t="shared" si="2"/>
        <v>5.3295026871594864</v>
      </c>
      <c r="K7" s="1">
        <f t="shared" si="3"/>
        <v>405</v>
      </c>
      <c r="L7" s="1">
        <f t="shared" si="4"/>
        <v>346</v>
      </c>
    </row>
    <row r="9" spans="1:14" x14ac:dyDescent="0.25">
      <c r="A9" s="1" t="s">
        <v>19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11</v>
      </c>
      <c r="H9" s="1" t="s">
        <v>12</v>
      </c>
      <c r="I9" s="1" t="s">
        <v>13</v>
      </c>
      <c r="J9" s="1" t="s">
        <v>14</v>
      </c>
      <c r="K9" s="1" t="s">
        <v>15</v>
      </c>
      <c r="L9" s="1" t="s">
        <v>16</v>
      </c>
      <c r="M9" s="1" t="s">
        <v>17</v>
      </c>
      <c r="N9" s="1" t="s">
        <v>18</v>
      </c>
    </row>
    <row r="10" spans="1:14" x14ac:dyDescent="0.25">
      <c r="A10" s="1" t="s">
        <v>0</v>
      </c>
      <c r="B10" s="1">
        <f>(B2-$H10)/$I10</f>
        <v>0.8703882797784892</v>
      </c>
      <c r="C10" s="1">
        <f>(C2-$H10)/$I10</f>
        <v>-0.98644005041562111</v>
      </c>
      <c r="D10" s="1">
        <f>(D2-$H10)/$I10</f>
        <v>1.102491821052753</v>
      </c>
      <c r="E10" s="1">
        <f>(E2-$H10)/$I10</f>
        <v>-0.17407765595569785</v>
      </c>
      <c r="F10" s="1">
        <f>(F2-$H10)/$I10</f>
        <v>-1.5666989036012806</v>
      </c>
      <c r="G10" s="1">
        <f>(G2-$H10)/$I10</f>
        <v>0.7543365091413573</v>
      </c>
      <c r="H10" s="1">
        <v>75.5</v>
      </c>
      <c r="I10" s="1">
        <v>8.6168439698070429</v>
      </c>
      <c r="J10" s="1">
        <v>11.413038370605355</v>
      </c>
      <c r="K10" s="1">
        <v>85</v>
      </c>
      <c r="L10" s="1">
        <v>62</v>
      </c>
      <c r="M10" s="1">
        <f>MAX(B10:G10)</f>
        <v>1.102491821052753</v>
      </c>
      <c r="N10" s="1">
        <f>MIN(B10:G10)</f>
        <v>-1.5666989036012806</v>
      </c>
    </row>
    <row r="11" spans="1:14" x14ac:dyDescent="0.25">
      <c r="A11" s="1" t="s">
        <v>1</v>
      </c>
      <c r="B11" s="1">
        <f>(B3-$H11)/$I11</f>
        <v>0.89159315369716752</v>
      </c>
      <c r="C11" s="1">
        <f t="shared" ref="C11:G15" si="5">(C3-$H11)/$I11</f>
        <v>1.197282234964768</v>
      </c>
      <c r="D11" s="1">
        <f t="shared" si="5"/>
        <v>0.73874861306336725</v>
      </c>
      <c r="E11" s="1">
        <f t="shared" si="5"/>
        <v>-0.33116317137323464</v>
      </c>
      <c r="F11" s="1">
        <f t="shared" si="5"/>
        <v>-1.2482304151760364</v>
      </c>
      <c r="G11" s="1">
        <f t="shared" si="5"/>
        <v>-1.2482304151760364</v>
      </c>
      <c r="H11" s="1">
        <v>77.166666666666671</v>
      </c>
      <c r="I11" s="1">
        <v>6.5425954754635081</v>
      </c>
      <c r="J11" s="1">
        <v>8.4785254541643731</v>
      </c>
      <c r="K11" s="1">
        <v>85</v>
      </c>
      <c r="L11" s="1">
        <v>69</v>
      </c>
      <c r="M11" s="1">
        <f t="shared" ref="M11:M15" si="6">MAX(B11:G11)</f>
        <v>1.197282234964768</v>
      </c>
      <c r="N11" s="1">
        <f t="shared" ref="N11:N15" si="7">MIN(B11:G11)</f>
        <v>-1.2482304151760364</v>
      </c>
    </row>
    <row r="12" spans="1:14" x14ac:dyDescent="0.25">
      <c r="A12" s="1" t="s">
        <v>2</v>
      </c>
      <c r="B12" s="1">
        <f t="shared" ref="B11:B15" si="8">(B4-$H12)/$I12</f>
        <v>1.2813632942658735</v>
      </c>
      <c r="C12" s="1">
        <f t="shared" si="5"/>
        <v>-1.4237369936287483</v>
      </c>
      <c r="D12" s="1">
        <f t="shared" si="5"/>
        <v>0.14237369936287483</v>
      </c>
      <c r="E12" s="1">
        <f t="shared" si="5"/>
        <v>1.1389895949029987</v>
      </c>
      <c r="F12" s="1">
        <f t="shared" si="5"/>
        <v>-0.99661589554012386</v>
      </c>
      <c r="G12" s="1">
        <f t="shared" si="5"/>
        <v>-0.14237369936287483</v>
      </c>
      <c r="H12" s="1">
        <v>76</v>
      </c>
      <c r="I12" s="1">
        <v>7.0237691685684931</v>
      </c>
      <c r="J12" s="1">
        <v>9.2418015375901224</v>
      </c>
      <c r="K12" s="1">
        <v>85</v>
      </c>
      <c r="L12" s="1">
        <v>66</v>
      </c>
      <c r="M12" s="1">
        <f t="shared" si="6"/>
        <v>1.2813632942658735</v>
      </c>
      <c r="N12" s="1">
        <f t="shared" si="7"/>
        <v>-1.4237369936287483</v>
      </c>
    </row>
    <row r="13" spans="1:14" x14ac:dyDescent="0.25">
      <c r="A13" s="1" t="s">
        <v>3</v>
      </c>
      <c r="B13" s="1">
        <f t="shared" si="8"/>
        <v>-1.4743247405217317</v>
      </c>
      <c r="C13" s="1">
        <f t="shared" si="5"/>
        <v>1.5877343359464786</v>
      </c>
      <c r="D13" s="1">
        <f t="shared" si="5"/>
        <v>5.670479771237346E-2</v>
      </c>
      <c r="E13" s="1">
        <f t="shared" si="5"/>
        <v>0.56704797712374178</v>
      </c>
      <c r="F13" s="1">
        <f t="shared" si="5"/>
        <v>-0.96398156111036326</v>
      </c>
      <c r="G13" s="1">
        <f t="shared" si="5"/>
        <v>0.22681919084949625</v>
      </c>
      <c r="H13" s="1">
        <v>81.666666666666671</v>
      </c>
      <c r="I13" s="1">
        <v>5.8783973628494666</v>
      </c>
      <c r="J13" s="1">
        <v>7.1980375871626121</v>
      </c>
      <c r="K13" s="1">
        <v>91</v>
      </c>
      <c r="L13" s="1">
        <v>73</v>
      </c>
      <c r="M13" s="1">
        <f t="shared" si="6"/>
        <v>1.5877343359464786</v>
      </c>
      <c r="N13" s="1">
        <f t="shared" si="7"/>
        <v>-1.4743247405217317</v>
      </c>
    </row>
    <row r="14" spans="1:14" x14ac:dyDescent="0.25">
      <c r="A14" s="1" t="s">
        <v>4</v>
      </c>
      <c r="B14" s="1">
        <f t="shared" si="8"/>
        <v>0.98666607004337314</v>
      </c>
      <c r="C14" s="1">
        <f t="shared" si="5"/>
        <v>1.127618365763855</v>
      </c>
      <c r="D14" s="1">
        <f t="shared" si="5"/>
        <v>0.28190459144096375</v>
      </c>
      <c r="E14" s="1">
        <f t="shared" si="5"/>
        <v>0</v>
      </c>
      <c r="F14" s="1">
        <f t="shared" si="5"/>
        <v>-0.5638091828819275</v>
      </c>
      <c r="G14" s="1">
        <f t="shared" si="5"/>
        <v>-1.8323798443662642</v>
      </c>
      <c r="H14" s="1">
        <v>74</v>
      </c>
      <c r="I14" s="1">
        <v>7.0945988845975876</v>
      </c>
      <c r="J14" s="1">
        <v>9.5872957899967393</v>
      </c>
      <c r="K14" s="1">
        <v>82</v>
      </c>
      <c r="L14" s="1">
        <v>61</v>
      </c>
      <c r="M14" s="1">
        <f t="shared" si="6"/>
        <v>1.127618365763855</v>
      </c>
      <c r="N14" s="1">
        <f t="shared" si="7"/>
        <v>-1.8323798443662642</v>
      </c>
    </row>
    <row r="15" spans="1:14" x14ac:dyDescent="0.25">
      <c r="A15" s="1" t="s">
        <v>5</v>
      </c>
      <c r="B15" s="1">
        <f t="shared" si="8"/>
        <v>1.0089640601013858</v>
      </c>
      <c r="C15" s="1">
        <f t="shared" si="5"/>
        <v>0.32547227745206059</v>
      </c>
      <c r="D15" s="1">
        <f t="shared" si="5"/>
        <v>0.86250153524795903</v>
      </c>
      <c r="E15" s="1">
        <f t="shared" si="5"/>
        <v>0.37429311906986951</v>
      </c>
      <c r="F15" s="1">
        <f t="shared" si="5"/>
        <v>-1.871465595349342</v>
      </c>
      <c r="G15" s="1">
        <f t="shared" si="5"/>
        <v>-0.69976539652192726</v>
      </c>
      <c r="H15" s="1">
        <v>384.33333333333331</v>
      </c>
      <c r="I15" s="1">
        <v>20.483055327649623</v>
      </c>
      <c r="J15" s="1">
        <v>5.3295026871594864</v>
      </c>
      <c r="K15" s="1">
        <v>405</v>
      </c>
      <c r="L15" s="1">
        <v>346</v>
      </c>
      <c r="M15" s="1">
        <f t="shared" si="6"/>
        <v>1.0089640601013858</v>
      </c>
      <c r="N15" s="1">
        <f t="shared" si="7"/>
        <v>-1.871465595349342</v>
      </c>
    </row>
    <row r="17" spans="2:2" x14ac:dyDescent="0.25">
      <c r="B17" s="1" t="s">
        <v>20</v>
      </c>
    </row>
    <row r="18" spans="2:2" x14ac:dyDescent="0.25">
      <c r="B18" s="1" t="s">
        <v>21</v>
      </c>
    </row>
    <row r="19" spans="2:2" x14ac:dyDescent="0.25">
      <c r="B19" s="1" t="s">
        <v>22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Vancil</dc:creator>
  <cp:lastModifiedBy>Allen Vancil</cp:lastModifiedBy>
  <dcterms:created xsi:type="dcterms:W3CDTF">2022-12-31T00:29:03Z</dcterms:created>
  <dcterms:modified xsi:type="dcterms:W3CDTF">2023-01-01T21:12:29Z</dcterms:modified>
</cp:coreProperties>
</file>