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5835" yWindow="195" windowWidth="21600" windowHeight="12675"/>
  </bookViews>
  <sheets>
    <sheet name="Лист1" sheetId="1" r:id="rId1"/>
    <sheet name="Соотвествие профилю" sheetId="2" r:id="rId2"/>
  </sheets>
  <calcPr calcId="125725"/>
</workbook>
</file>

<file path=xl/calcChain.xml><?xml version="1.0" encoding="utf-8"?>
<calcChain xmlns="http://schemas.openxmlformats.org/spreadsheetml/2006/main">
  <c r="J3" i="1"/>
  <c r="J4"/>
  <c r="E3"/>
  <c r="E4"/>
  <c r="E5"/>
  <c r="E6"/>
  <c r="D3"/>
  <c r="C2"/>
  <c r="D2" s="1"/>
  <c r="E2" l="1"/>
  <c r="G2" s="1"/>
  <c r="A3" i="2"/>
  <c r="A4"/>
  <c r="A5"/>
  <c r="A6"/>
  <c r="A2"/>
  <c r="G3" i="1"/>
  <c r="I3" s="1"/>
  <c r="C4"/>
  <c r="C5"/>
  <c r="C6"/>
  <c r="G4" l="1"/>
  <c r="I4" s="1"/>
  <c r="L4" s="1"/>
  <c r="D5"/>
  <c r="G5" s="1"/>
  <c r="I5" s="1"/>
  <c r="D6"/>
  <c r="G6" s="1"/>
  <c r="I6" s="1"/>
  <c r="D4"/>
  <c r="B3" i="2"/>
  <c r="D3" s="1"/>
  <c r="L3" i="1"/>
  <c r="I2"/>
  <c r="J5"/>
  <c r="J6"/>
  <c r="C11"/>
  <c r="C12"/>
  <c r="C13"/>
  <c r="C14"/>
  <c r="B4" i="2" l="1"/>
  <c r="D4" s="1"/>
  <c r="B6"/>
  <c r="D6" s="1"/>
  <c r="L6" i="1"/>
  <c r="B5" i="2"/>
  <c r="D5" s="1"/>
  <c r="L5" i="1"/>
  <c r="B2" i="2"/>
  <c r="D2" s="1"/>
  <c r="L2" i="1"/>
  <c r="C10"/>
  <c r="J2"/>
  <c r="I7" l="1"/>
  <c r="D10" s="1"/>
  <c r="J7"/>
  <c r="D12" l="1"/>
  <c r="D11"/>
  <c r="D14"/>
  <c r="D13"/>
  <c r="D15" l="1"/>
</calcChain>
</file>

<file path=xl/sharedStrings.xml><?xml version="1.0" encoding="utf-8"?>
<sst xmlns="http://schemas.openxmlformats.org/spreadsheetml/2006/main" count="28" uniqueCount="27">
  <si>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</si>
  <si>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</si>
  <si>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</si>
  <si>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</si>
  <si>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</si>
  <si>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</si>
  <si>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</si>
  <si>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</si>
  <si>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</si>
  <si>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</si>
  <si>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</si>
  <si>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</si>
  <si>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</si>
  <si>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</si>
  <si>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</si>
  <si>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</si>
  <si>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</si>
  <si>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</si>
  <si>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</si>
  <si>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</si>
  <si>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</si>
  <si>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</si>
  <si>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Denver to Zurich</t>
  </si>
  <si>
    <t>Cansel departure</t>
  </si>
  <si>
    <t>Denver to London</t>
  </si>
  <si>
    <t>Denver to LA</t>
  </si>
  <si>
    <t>Choose your destiny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</si>
</sst>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9" fontId="0" fillId="2" borderId="2" xfId="1" applyFont="1" applyFill="1" applyBorder="1"/>
    <xf numFmtId="9" fontId="0" fillId="2" borderId="2" xfId="0" applyNumberFormat="1" applyFill="1" applyBorder="1"/>
    <xf numFmtId="1" fontId="3" fillId="3" borderId="2" xfId="0" applyNumberFormat="1" applyFont="1" applyFill="1" applyBorder="1"/>
    <xf numFmtId="16" fontId="0" fillId="0" borderId="0" xfId="0" applyNumberFormat="1"/>
    <xf numFmtId="0" fontId="0" fillId="2" borderId="2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F3" sqref="F3"/>
    </sheetView>
  </sheetViews>
  <sheetFormatPr defaultRowHeight="15"/>
  <cols>
    <col min="2" max="2" width="31.5703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</cols>
  <sheetData>
    <row r="1" spans="1:17" ht="75.75" thickBot="1">
      <c r="B1" s="14" t="s">
        <v>13</v>
      </c>
      <c r="C1" s="15" t="s">
        <v>16</v>
      </c>
      <c r="D1" s="15" t="s">
        <v>15</v>
      </c>
      <c r="E1" s="16" t="s">
        <v>14</v>
      </c>
      <c r="F1" s="15" t="s">
        <v>1</v>
      </c>
      <c r="G1" s="12" t="s">
        <v>3</v>
      </c>
      <c r="H1" s="7" t="s">
        <v>4</v>
      </c>
      <c r="I1" s="7" t="s">
        <v>17</v>
      </c>
      <c r="J1" s="7" t="s">
        <v>2</v>
      </c>
      <c r="K1" s="1" t="s">
        <v>6</v>
      </c>
    </row>
    <row r="2" spans="1:17" ht="16.5" thickBot="1">
      <c r="B2" s="18" t="s">
        <v>22</v>
      </c>
      <c r="C2" s="8">
        <f>MAX(M2:O2)</f>
        <v>2.2989999999999999</v>
      </c>
      <c r="D2" s="8">
        <f>Q2-C2</f>
        <v>25.692800000000002</v>
      </c>
      <c r="E2" s="17">
        <f>ROUND(C2*2+D2,0)</f>
        <v>30</v>
      </c>
      <c r="F2" s="8">
        <v>2</v>
      </c>
      <c r="G2" s="21">
        <f>60/(E2)</f>
        <v>2</v>
      </c>
      <c r="H2" s="6">
        <v>20</v>
      </c>
      <c r="I2" s="22">
        <f>ROUND(F2*G2*H2,0)</f>
        <v>80</v>
      </c>
      <c r="J2" s="25">
        <f>F2/K$2</f>
        <v>0.2</v>
      </c>
      <c r="K2">
        <v>10</v>
      </c>
      <c r="L2">
        <f>I2*5</f>
        <v>400</v>
      </c>
      <c r="M2" s="6">
        <v>2.1505999999999998</v>
      </c>
      <c r="N2" s="6">
        <v>2.2989999999999999</v>
      </c>
      <c r="O2" s="6">
        <v>2.1419000000000001</v>
      </c>
      <c r="Q2">
        <v>27.991800000000001</v>
      </c>
    </row>
    <row r="3" spans="1:17" ht="16.5" thickBot="1">
      <c r="B3" s="19" t="s">
        <v>23</v>
      </c>
      <c r="C3" s="8">
        <v>2.1907999999999999</v>
      </c>
      <c r="D3" s="8">
        <f>Q3-C3</f>
        <v>26.561399999999999</v>
      </c>
      <c r="E3" s="17">
        <f>ROUND(C3*2+D3,0)</f>
        <v>31</v>
      </c>
      <c r="F3" s="29">
        <v>1.2</v>
      </c>
      <c r="G3" s="21">
        <f>60/(E3)</f>
        <v>1.935483870967742</v>
      </c>
      <c r="H3" s="6">
        <v>20</v>
      </c>
      <c r="I3" s="22">
        <f>ROUND(F3*G3*H3,0)</f>
        <v>46</v>
      </c>
      <c r="J3" s="25">
        <f>F3/K$2</f>
        <v>0.12</v>
      </c>
      <c r="L3">
        <f>I3*5</f>
        <v>230</v>
      </c>
      <c r="M3" s="6">
        <v>1.8128</v>
      </c>
      <c r="N3" s="6">
        <v>1.8039000000000001</v>
      </c>
      <c r="O3" s="6">
        <v>1.8756999999999999</v>
      </c>
      <c r="Q3">
        <v>28.752199999999998</v>
      </c>
    </row>
    <row r="4" spans="1:17" ht="16.5" thickBot="1">
      <c r="B4" s="18" t="s">
        <v>24</v>
      </c>
      <c r="C4" s="8">
        <f>MAX(M4:O4)</f>
        <v>2.6522000000000001</v>
      </c>
      <c r="D4" s="8">
        <f>Q4-C4</f>
        <v>24.763999999999999</v>
      </c>
      <c r="E4" s="17">
        <f>ROUND(C4*2+D4,0)</f>
        <v>30</v>
      </c>
      <c r="F4" s="8">
        <v>2.4</v>
      </c>
      <c r="G4" s="21">
        <f>60/(E4)</f>
        <v>2</v>
      </c>
      <c r="H4" s="6">
        <v>20</v>
      </c>
      <c r="I4" s="22">
        <f>ROUND(F4*G4*H4,0)</f>
        <v>96</v>
      </c>
      <c r="J4" s="25">
        <f>F4/K$2</f>
        <v>0.24</v>
      </c>
      <c r="L4">
        <f>I4*5</f>
        <v>480</v>
      </c>
      <c r="M4" s="6">
        <v>2.2242999999999999</v>
      </c>
      <c r="N4" s="6">
        <v>2.6522000000000001</v>
      </c>
      <c r="O4" s="6">
        <v>2.1219999999999999</v>
      </c>
      <c r="Q4">
        <v>27.4162</v>
      </c>
    </row>
    <row r="5" spans="1:17" ht="16.5" thickBot="1">
      <c r="B5" s="18" t="s">
        <v>25</v>
      </c>
      <c r="C5" s="8">
        <f>MAX(M5:O5)</f>
        <v>2.2694999999999999</v>
      </c>
      <c r="D5" s="8">
        <f>Q5-C5</f>
        <v>25.030200000000001</v>
      </c>
      <c r="E5" s="17">
        <f>ROUND(C5*2+D5,0)</f>
        <v>30</v>
      </c>
      <c r="F5" s="8">
        <v>2.4</v>
      </c>
      <c r="G5" s="21">
        <f>60/(E5)</f>
        <v>2</v>
      </c>
      <c r="H5" s="6">
        <v>20</v>
      </c>
      <c r="I5" s="22">
        <f>ROUND(F5*G5*H5,0)</f>
        <v>96</v>
      </c>
      <c r="J5" s="25">
        <f>F5/K$2</f>
        <v>0.24</v>
      </c>
      <c r="L5">
        <f>I5*5</f>
        <v>480</v>
      </c>
      <c r="M5" s="6">
        <v>2.2435</v>
      </c>
      <c r="N5" s="6">
        <v>2.2694999999999999</v>
      </c>
      <c r="O5" s="6">
        <v>2.2294999999999998</v>
      </c>
      <c r="Q5">
        <v>27.299700000000001</v>
      </c>
    </row>
    <row r="6" spans="1:17" ht="21" customHeight="1" thickBot="1">
      <c r="B6" s="18" t="s">
        <v>26</v>
      </c>
      <c r="C6" s="8">
        <f>MAX(M6:O6)</f>
        <v>1.8861000000000001</v>
      </c>
      <c r="D6" s="8">
        <f>Q6-C6</f>
        <v>21.8614</v>
      </c>
      <c r="E6" s="17">
        <f>ROUND(C6*2+D6,0)</f>
        <v>26</v>
      </c>
      <c r="F6" s="8">
        <v>2</v>
      </c>
      <c r="G6" s="21">
        <f>60/(E6)</f>
        <v>2.3076923076923075</v>
      </c>
      <c r="H6" s="6">
        <v>20</v>
      </c>
      <c r="I6" s="22">
        <f>ROUND(F6*G6*H6,0)</f>
        <v>92</v>
      </c>
      <c r="J6" s="25">
        <f>F6/K$2</f>
        <v>0.2</v>
      </c>
      <c r="L6">
        <f>I6*5</f>
        <v>460</v>
      </c>
      <c r="M6" s="6">
        <v>1.8587</v>
      </c>
      <c r="N6" s="6">
        <v>1.8861000000000001</v>
      </c>
      <c r="O6" s="6">
        <v>1.8090999999999999</v>
      </c>
      <c r="Q6">
        <v>23.747499999999999</v>
      </c>
    </row>
    <row r="7" spans="1:17">
      <c r="B7" s="6"/>
      <c r="C7" s="6" t="s">
        <v>5</v>
      </c>
      <c r="D7" s="6"/>
      <c r="E7" s="9"/>
      <c r="F7" s="6"/>
      <c r="G7" s="9"/>
      <c r="H7" s="6"/>
      <c r="I7" s="22">
        <f>SUM(I2:I6)</f>
        <v>410</v>
      </c>
      <c r="J7" s="26">
        <f>SUM(J2:J6)</f>
        <v>1</v>
      </c>
    </row>
    <row r="8" spans="1:17">
      <c r="B8" s="3"/>
      <c r="C8" s="4"/>
      <c r="D8" s="4"/>
      <c r="E8" s="5"/>
      <c r="F8" s="4"/>
      <c r="G8" s="5"/>
      <c r="H8" s="4"/>
      <c r="I8" s="4"/>
      <c r="J8" s="11"/>
    </row>
    <row r="9" spans="1:17">
      <c r="A9" s="6"/>
      <c r="B9" s="13" t="s">
        <v>1</v>
      </c>
      <c r="C9" s="6" t="s">
        <v>12</v>
      </c>
      <c r="D9" s="17" t="s">
        <v>0</v>
      </c>
      <c r="F9" s="28"/>
    </row>
    <row r="10" spans="1:17">
      <c r="A10" s="6" t="s">
        <v>7</v>
      </c>
      <c r="B10" s="6">
        <v>10</v>
      </c>
      <c r="C10" s="10">
        <f>B10/K$2</f>
        <v>1</v>
      </c>
      <c r="D10" s="27">
        <f>I7</f>
        <v>410</v>
      </c>
    </row>
    <row r="11" spans="1:17">
      <c r="A11" s="6" t="s">
        <v>8</v>
      </c>
      <c r="B11" s="6">
        <v>20</v>
      </c>
      <c r="C11" s="10">
        <f>B11/K$2</f>
        <v>2</v>
      </c>
      <c r="D11" s="17">
        <f>D$10*C11</f>
        <v>820</v>
      </c>
    </row>
    <row r="12" spans="1:17">
      <c r="A12" s="6" t="s">
        <v>9</v>
      </c>
      <c r="B12" s="6">
        <v>30</v>
      </c>
      <c r="C12" s="10">
        <f>B12/K$2</f>
        <v>3</v>
      </c>
      <c r="D12" s="17">
        <f>D$10*C12</f>
        <v>1230</v>
      </c>
    </row>
    <row r="13" spans="1:17">
      <c r="A13" s="6" t="s">
        <v>10</v>
      </c>
      <c r="B13" s="6">
        <v>40</v>
      </c>
      <c r="C13" s="10">
        <f>B13/K$2</f>
        <v>4</v>
      </c>
      <c r="D13" s="17">
        <f>D$10*C13</f>
        <v>1640</v>
      </c>
    </row>
    <row r="14" spans="1:17">
      <c r="A14" s="6" t="s">
        <v>11</v>
      </c>
      <c r="B14" s="6">
        <v>50</v>
      </c>
      <c r="C14" s="10">
        <f>B14/K$2</f>
        <v>5</v>
      </c>
      <c r="D14" s="17">
        <f>D$10*C14</f>
        <v>2050</v>
      </c>
    </row>
    <row r="15" spans="1:17">
      <c r="D15" s="20">
        <f>SUM(D10:D14)</f>
        <v>6150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2" sqref="C2:C6"/>
    </sheetView>
  </sheetViews>
  <sheetFormatPr defaultRowHeight="15"/>
  <cols>
    <col min="1" max="1" width="26.85546875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t="str">
        <f>Лист1!B2</f>
        <v>Denver to Zurich</v>
      </c>
      <c r="B2" s="23">
        <f>Лист1!I2</f>
        <v>80</v>
      </c>
      <c r="D2" s="24" t="e">
        <f>1-B2/C2</f>
        <v>#DIV/0!</v>
      </c>
    </row>
    <row r="3" spans="1:4">
      <c r="A3" t="str">
        <f>Лист1!B3</f>
        <v>Cansel departure</v>
      </c>
      <c r="B3" s="23">
        <f>Лист1!I3</f>
        <v>46</v>
      </c>
      <c r="D3" s="24" t="e">
        <f>1-B3/C3</f>
        <v>#DIV/0!</v>
      </c>
    </row>
    <row r="4" spans="1:4">
      <c r="A4" t="str">
        <f>Лист1!B4</f>
        <v>Denver to London</v>
      </c>
      <c r="B4" s="23">
        <f>Лист1!I4</f>
        <v>96</v>
      </c>
      <c r="D4" s="24" t="e">
        <f>1-B4/C4</f>
        <v>#DIV/0!</v>
      </c>
    </row>
    <row r="5" spans="1:4">
      <c r="A5" t="str">
        <f>Лист1!B5</f>
        <v>Denver to LA</v>
      </c>
      <c r="B5" s="23">
        <f>Лист1!I5</f>
        <v>96</v>
      </c>
      <c r="D5" s="24" t="e">
        <f>1-B5/C5</f>
        <v>#DIV/0!</v>
      </c>
    </row>
    <row r="6" spans="1:4">
      <c r="A6" t="str">
        <f>Лист1!B6</f>
        <v>Choose your destiny</v>
      </c>
      <c r="B6" s="23">
        <f>Лист1!I6</f>
        <v>92</v>
      </c>
      <c r="D6" s="24" t="e">
        <f>1-B6/C6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Александр Лёзов</cp:lastModifiedBy>
  <dcterms:created xsi:type="dcterms:W3CDTF">2019-04-02T21:45:21Z</dcterms:created>
  <dcterms:modified xsi:type="dcterms:W3CDTF">2019-12-19T18:44:12Z</dcterms:modified>
</cp:coreProperties>
</file>