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Population" sheetId="2" state="visible" r:id="rId3"/>
    <sheet name="Feed" sheetId="3" state="visible" r:id="rId4"/>
    <sheet name="Biofuel" sheetId="4" state="visible" r:id="rId5"/>
    <sheet name="Meat Production" sheetId="5" state="visible" r:id="rId6"/>
    <sheet name="Head Counts" sheetId="6" state="visible" r:id="rId7"/>
    <sheet name="Outdoor Crop Baseline" sheetId="7" state="visible" r:id="rId8"/>
    <sheet name="Outdoor Crop Seasonality" sheetId="8" state="visible" r:id="rId9"/>
    <sheet name="Outdoor Crop Production NW" sheetId="9" state="visible" r:id="rId10"/>
    <sheet name="Food Stocks" sheetId="10" state="visible" r:id="rId11"/>
    <sheet name="Seafood - excluding seaweeds" sheetId="11" state="visible" r:id="rId12"/>
    <sheet name="Grazing" sheetId="12" state="visible" r:id="rId13"/>
    <sheet name="Seaweed" sheetId="13" state="visible" r:id="rId14"/>
    <sheet name="Cellulosic Sugar" sheetId="14" state="visible" r:id="rId15"/>
    <sheet name="Greenhouses" sheetId="15" state="visible" r:id="rId16"/>
    <sheet name="Methane SCP" sheetId="16" state="visible" r:id="rId17"/>
    <sheet name="Combined" sheetId="17" state="visible" r:id="rId18"/>
  </sheets>
  <calcPr iterateCount="100" refMode="A1" iterate="false" iterateDelta="0.0001"/>
  <extLst>
    <ext xmlns:loext="http://schemas.libreoffice.org/" uri="{7626C862-2A13-11E5-B345-FEFF819CDC9F}">
      <loext:extCalcPr stringRefSyntax="CalcA1ExcelA1"/>
    </ext>
  </extLst>
</workbook>
</file>

<file path=xl/comments12.xml><?xml version="1.0" encoding="utf-8"?>
<comments xmlns="http://schemas.openxmlformats.org/spreadsheetml/2006/main" xmlns:xdr="http://schemas.openxmlformats.org/drawingml/2006/spreadsheetDrawing">
  <authors>
    <author>M</author>
  </authors>
  <commentList>
    <comment ref="C1" authorId="0">
      <text>
        <r>
          <rPr>
            <sz val="10"/>
            <color rgb="FF000000"/>
            <rFont val="Arial"/>
            <family val="0"/>
            <charset val="1"/>
          </rPr>
          <t xml:space="preserve">FAOSTAT - 2019 sum of land under temp+perm meadows and pastures</t>
        </r>
      </text>
    </comment>
    <comment ref="D1" authorId="0">
      <text>
        <r>
          <rPr>
            <sz val="10"/>
            <color rgb="FF000000"/>
            <rFont val="Arial"/>
            <family val="0"/>
            <charset val="1"/>
          </rPr>
          <t xml:space="preserve">FAOSTAT - 2019 sum of cropland</t>
        </r>
      </text>
    </comment>
    <comment ref="U9" authorId="0">
      <text>
        <r>
          <rPr>
            <sz val="10"/>
            <color rgb="FF000000"/>
            <rFont val="Arial"/>
            <family val="0"/>
            <charset val="1"/>
          </rPr>
          <t xml:space="preserve">https://docs.google.com/spreadsheets/d/1rYcxSe-Z7ztvW-QwTBXT8GABaRmVdDuQ05HXmTHbQ8I/edit#gid=1141282747
C82-C85
	-Morgan Rivers</t>
        </r>
      </text>
    </comment>
  </commentList>
</comments>
</file>

<file path=xl/comments13.xml><?xml version="1.0" encoding="utf-8"?>
<comments xmlns="http://schemas.openxmlformats.org/spreadsheetml/2006/main" xmlns:xdr="http://schemas.openxmlformats.org/drawingml/2006/spreadsheetDrawing">
  <authors>
    <author>M</author>
  </authors>
  <commentList>
    <comment ref="D1" authorId="0">
      <text>
        <r>
          <rPr>
            <sz val="10"/>
            <color rgb="FF000000"/>
            <rFont val="Arial"/>
            <family val="0"/>
            <charset val="1"/>
          </rPr>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t>
        </r>
      </text>
    </comment>
  </commentList>
</comments>
</file>

<file path=xl/comments16.xml><?xml version="1.0" encoding="utf-8"?>
<comments xmlns="http://schemas.openxmlformats.org/spreadsheetml/2006/main" xmlns:xdr="http://schemas.openxmlformats.org/drawingml/2006/spreadsheetDrawing">
  <authors>
    <author>M</author>
  </authors>
  <commentList>
    <comment ref="D134" authorId="0">
      <text>
        <r>
          <rPr>
            <sz val="10"/>
            <color rgb="FF000000"/>
            <rFont val="Arial"/>
            <family val="0"/>
            <charset val="1"/>
          </rPr>
          <t xml:space="preserve">surprising
	-Juan García Martínez</t>
        </r>
      </text>
    </comment>
  </commentList>
</comments>
</file>

<file path=xl/sharedStrings.xml><?xml version="1.0" encoding="utf-8"?>
<sst xmlns="http://schemas.openxmlformats.org/spreadsheetml/2006/main" count="4631" uniqueCount="486">
  <si>
    <t xml:space="preserve">Table of contents</t>
  </si>
  <si>
    <t xml:space="preserve">Tab</t>
  </si>
  <si>
    <t xml:space="preserve">Description</t>
  </si>
  <si>
    <t xml:space="preserve">Notes</t>
  </si>
  <si>
    <t xml:space="preserve">Macro data</t>
  </si>
  <si>
    <t xml:space="preserve">Contains macro data on countries needed for other parts of the model, for example population.</t>
  </si>
  <si>
    <t xml:space="preserve">World bank data</t>
  </si>
  <si>
    <t xml:space="preserve">Outdoor crop Production Seasonality</t>
  </si>
  <si>
    <t xml:space="preserve">Outdoor Crop Production Baseline</t>
  </si>
  <si>
    <t xml:space="preserve">FAOSTAT Data</t>
  </si>
  <si>
    <t xml:space="preserve">Outdoor Crop Production NW</t>
  </si>
  <si>
    <t xml:space="preserve">Food Stocks</t>
  </si>
  <si>
    <t xml:space="preserve">Food stocks on a country by country level adjusted to the month of May. This includes an allowance for 2 months of stocks in transit.</t>
  </si>
  <si>
    <t xml:space="preserve">USDA - PSD data</t>
  </si>
  <si>
    <t xml:space="preserve">Seafood - excluding seaweeds</t>
  </si>
  <si>
    <t xml:space="preserve">Grazing</t>
  </si>
  <si>
    <t xml:space="preserve">Seaweed</t>
  </si>
  <si>
    <t xml:space="preserve">Cellulosic Sugar</t>
  </si>
  <si>
    <t xml:space="preserve">Greenhouses</t>
  </si>
  <si>
    <t xml:space="preserve">Methane SCP</t>
  </si>
  <si>
    <t xml:space="preserve">Combined</t>
  </si>
  <si>
    <t xml:space="preserve">Summary of Results</t>
  </si>
  <si>
    <t xml:space="preserve">Value</t>
  </si>
  <si>
    <t xml:space="preserve">Total caloric deficit, no food trade, nuclear winter</t>
  </si>
  <si>
    <t xml:space="preserve">Total fat deficit, no food trade, nuclear winter</t>
  </si>
  <si>
    <t xml:space="preserve">Total protein deficit, no food trade, nuclear winter</t>
  </si>
  <si>
    <t xml:space="preserve">ISO3 Country Code</t>
  </si>
  <si>
    <t xml:space="preserve">Country</t>
  </si>
  <si>
    <t xml:space="preserve">Population (millions), 2020</t>
  </si>
  <si>
    <t xml:space="preserve">AFG</t>
  </si>
  <si>
    <t xml:space="preserve">Afghanistan</t>
  </si>
  <si>
    <t xml:space="preserve">ALB</t>
  </si>
  <si>
    <t xml:space="preserve">Albania</t>
  </si>
  <si>
    <t xml:space="preserve">DZA</t>
  </si>
  <si>
    <t xml:space="preserve">Algeria</t>
  </si>
  <si>
    <t xml:space="preserve">AGO</t>
  </si>
  <si>
    <t xml:space="preserve">Angola</t>
  </si>
  <si>
    <t xml:space="preserve">ARG</t>
  </si>
  <si>
    <t xml:space="preserve">Argentina</t>
  </si>
  <si>
    <t xml:space="preserve">ARM</t>
  </si>
  <si>
    <t xml:space="preserve">Armenia</t>
  </si>
  <si>
    <t xml:space="preserve">AUS</t>
  </si>
  <si>
    <t xml:space="preserve">Australia</t>
  </si>
  <si>
    <t xml:space="preserve">AZE</t>
  </si>
  <si>
    <t xml:space="preserve">Azerbaijan</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</si>
  <si>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</si>
  <si>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</si>
  <si>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</si>
  <si>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</si>
  <si>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</si>
  <si>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</si>
  <si>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</si>
  <si>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</si>
  <si>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BEN</t>
  </si>
  <si>
    <t xml:space="preserve">Benin</t>
  </si>
  <si>
    <t xml:space="preserve">BTN</t>
  </si>
  <si>
    <t xml:space="preserve">Bhutan</t>
  </si>
  <si>
    <t xml:space="preserve">BOL</t>
  </si>
  <si>
    <t xml:space="preserve">Bolivia (Plurinational State of)</t>
  </si>
  <si>
    <t xml:space="preserve">BIH</t>
  </si>
  <si>
    <t xml:space="preserve">Bosnia and Herzegovina</t>
  </si>
  <si>
    <t xml:space="preserve">BWA</t>
  </si>
  <si>
    <t xml:space="preserve">Botswana</t>
  </si>
  <si>
    <t xml:space="preserve">BRA</t>
  </si>
  <si>
    <t xml:space="preserve">Brazil</t>
  </si>
  <si>
    <t xml:space="preserve">BRN</t>
  </si>
  <si>
    <t xml:space="preserve">Brunei Darussalam</t>
  </si>
  <si>
    <t xml:space="preserve">BFA</t>
  </si>
  <si>
    <t xml:space="preserve">Burkina Faso</t>
  </si>
  <si>
    <t xml:space="preserve">MMR</t>
  </si>
  <si>
    <t xml:space="preserve">Myanmar</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</si>
  <si>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</si>
  <si>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</si>
  <si>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</si>
  <si>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</si>
  <si>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</si>
  <si>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</si>
  <si>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</si>
  <si>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</si>
  <si>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</si>
  <si>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</si>
  <si>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</si>
  <si>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</si>
  <si>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</si>
  <si>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</si>
  <si>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</si>
  <si>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</si>
  <si>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</si>
  <si>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</si>
  <si>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</si>
  <si>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</si>
  <si>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COD</t>
  </si>
  <si>
    <t xml:space="preserve">Congo</t>
  </si>
  <si>
    <t xml:space="preserve">COG</t>
  </si>
  <si>
    <t xml:space="preserve">Democratic Republic of the Congo</t>
  </si>
  <si>
    <t xml:space="preserve">CRI</t>
  </si>
  <si>
    <t xml:space="preserve">Costa Rica</t>
  </si>
  <si>
    <t xml:space="preserve">CIV</t>
  </si>
  <si>
    <t xml:space="preserve">C?te d'Ivoire</t>
  </si>
  <si>
    <t xml:space="preserve">CUB</t>
  </si>
  <si>
    <t xml:space="preserve">Cuba</t>
  </si>
  <si>
    <t xml:space="preserve">DJI</t>
  </si>
  <si>
    <t xml:space="preserve">Djibouti</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</si>
  <si>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</si>
  <si>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</si>
  <si>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</si>
  <si>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</si>
  <si>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</si>
  <si>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</si>
  <si>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</si>
  <si>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</si>
  <si>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ERI</t>
  </si>
  <si>
    <t xml:space="preserve">Eritrea</t>
  </si>
  <si>
    <t xml:space="preserve">SWT</t>
  </si>
  <si>
    <t xml:space="preserve">Eswatini</t>
  </si>
  <si>
    <t xml:space="preserve">ETH</t>
  </si>
  <si>
    <t xml:space="preserve">Ethiopia</t>
  </si>
  <si>
    <t xml:space="preserve">F5707+GBR</t>
  </si>
  <si>
    <t xml:space="preserve">European Union (27) + UK</t>
  </si>
  <si>
    <t xml:space="preserve">FJI</t>
  </si>
  <si>
    <t xml:space="preserve">Fiji</t>
  </si>
  <si>
    <t xml:space="preserve">GAB</t>
  </si>
  <si>
    <t xml:space="preserve">Gabon</t>
  </si>
  <si>
    <t xml:space="preserve">GMB</t>
  </si>
  <si>
    <t xml:space="preserve">Gambia</t>
  </si>
  <si>
    <t xml:space="preserve">GEO</t>
  </si>
  <si>
    <t xml:space="preserve">Georgia</t>
  </si>
  <si>
    <t xml:space="preserve">GHA</t>
  </si>
  <si>
    <t xml:space="preserve">Ghana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</si>
  <si>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</si>
  <si>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</si>
  <si>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</si>
  <si>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</si>
  <si>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</si>
  <si>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</si>
  <si>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</si>
  <si>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</si>
  <si>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</si>
  <si>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</si>
  <si>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HND</t>
  </si>
  <si>
    <t xml:space="preserve">Honduras</t>
  </si>
  <si>
    <t xml:space="preserve">IND</t>
  </si>
  <si>
    <t xml:space="preserve">India</t>
  </si>
  <si>
    <t xml:space="preserve">IDN</t>
  </si>
  <si>
    <t xml:space="preserve">Indonesia</t>
  </si>
  <si>
    <t xml:space="preserve">IRN</t>
  </si>
  <si>
    <t xml:space="preserve">Iran (Islamic Republic of)</t>
  </si>
  <si>
    <t xml:space="preserve">IRQ</t>
  </si>
  <si>
    <t xml:space="preserve">Iraq</t>
  </si>
  <si>
    <t xml:space="preserve">ISR</t>
  </si>
  <si>
    <t xml:space="preserve">Israel</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</si>
  <si>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</si>
  <si>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</si>
  <si>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</si>
  <si>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</si>
  <si>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</si>
  <si>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</si>
  <si>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</si>
  <si>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</si>
  <si>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</si>
  <si>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</si>
  <si>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KOR</t>
  </si>
  <si>
    <t xml:space="preserve">Democratic People's Republic of Korea</t>
  </si>
  <si>
    <t xml:space="preserve">PRK</t>
  </si>
  <si>
    <t xml:space="preserve">Republic of Korea</t>
  </si>
  <si>
    <t xml:space="preserve">KWT</t>
  </si>
  <si>
    <t xml:space="preserve">Kuwait</t>
  </si>
  <si>
    <t xml:space="preserve">KGZ</t>
  </si>
  <si>
    <t xml:space="preserve">Kyrgyzstan</t>
  </si>
  <si>
    <t xml:space="preserve">LAO</t>
  </si>
  <si>
    <t xml:space="preserve">Lao People's Democratic Republic</t>
  </si>
  <si>
    <t xml:space="preserve">LBN</t>
  </si>
  <si>
    <t xml:space="preserve">Lebanon</t>
  </si>
  <si>
    <t xml:space="preserve">LSO</t>
  </si>
  <si>
    <t xml:space="preserve">Lesotho</t>
  </si>
  <si>
    <t xml:space="preserve">LBR</t>
  </si>
  <si>
    <t xml:space="preserve">Liberia</t>
  </si>
  <si>
    <t xml:space="preserve">LBY</t>
  </si>
  <si>
    <t xml:space="preserve">Libya</t>
  </si>
  <si>
    <t xml:space="preserve">MDG</t>
  </si>
  <si>
    <t xml:space="preserve">Madagascar</t>
  </si>
  <si>
    <t xml:space="preserve">MWI</t>
  </si>
  <si>
    <t xml:space="preserve">Malawi</t>
  </si>
  <si>
    <t xml:space="preserve">MYS</t>
  </si>
  <si>
    <t xml:space="preserve">Malaysia</t>
  </si>
  <si>
    <t xml:space="preserve">MLI</t>
  </si>
  <si>
    <t xml:space="preserve">Mali</t>
  </si>
  <si>
    <t xml:space="preserve">MRT</t>
  </si>
  <si>
    <t xml:space="preserve">Mauritania</t>
  </si>
  <si>
    <t xml:space="preserve">MUS</t>
  </si>
  <si>
    <t xml:space="preserve">Mauritius</t>
  </si>
  <si>
    <t xml:space="preserve">MEX</t>
  </si>
  <si>
    <t xml:space="preserve">Mexico</t>
  </si>
  <si>
    <t xml:space="preserve">MDA</t>
  </si>
  <si>
    <t xml:space="preserve">Republic of Moldova</t>
  </si>
  <si>
    <t xml:space="preserve">MNG</t>
  </si>
  <si>
    <t xml:space="preserve">Mongolia</t>
  </si>
  <si>
    <t xml:space="preserve">MAR</t>
  </si>
  <si>
    <t xml:space="preserve">Morocco</t>
  </si>
  <si>
    <t xml:space="preserve">MOZ</t>
  </si>
  <si>
    <t xml:space="preserve">Mozambique</t>
  </si>
  <si>
    <t xml:space="preserve">NAM</t>
  </si>
  <si>
    <t xml:space="preserve">Namibia</t>
  </si>
  <si>
    <t xml:space="preserve">NPL</t>
  </si>
  <si>
    <t xml:space="preserve">Nepal</t>
  </si>
  <si>
    <t xml:space="preserve">NZL</t>
  </si>
  <si>
    <t xml:space="preserve">New Zealand</t>
  </si>
  <si>
    <t xml:space="preserve">NIC</t>
  </si>
  <si>
    <t xml:space="preserve">Nicaragua</t>
  </si>
  <si>
    <t xml:space="preserve">NER</t>
  </si>
  <si>
    <t xml:space="preserve">Niger</t>
  </si>
  <si>
    <t xml:space="preserve">NGA</t>
  </si>
  <si>
    <t xml:space="preserve">Nigeria</t>
  </si>
  <si>
    <t xml:space="preserve">MKD</t>
  </si>
  <si>
    <t xml:space="preserve">North Macedonia</t>
  </si>
  <si>
    <t xml:space="preserve">NOR</t>
  </si>
  <si>
    <t xml:space="preserve">Norway</t>
  </si>
  <si>
    <t xml:space="preserve">OMN</t>
  </si>
  <si>
    <t xml:space="preserve">Oman</t>
  </si>
  <si>
    <t xml:space="preserve">PAK</t>
  </si>
  <si>
    <t xml:space="preserve">Pakistan</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</si>
  <si>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</si>
  <si>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</si>
  <si>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</si>
  <si>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</si>
  <si>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</si>
  <si>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</si>
  <si>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</si>
  <si>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</si>
  <si>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</si>
  <si>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</si>
  <si>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QAT</t>
  </si>
  <si>
    <t xml:space="preserve">Qatar</t>
  </si>
  <si>
    <t xml:space="preserve">RUS</t>
  </si>
  <si>
    <t xml:space="preserve">Russian Federation</t>
  </si>
  <si>
    <t xml:space="preserve">RWA</t>
  </si>
  <si>
    <t xml:space="preserve">Rwanda</t>
  </si>
  <si>
    <t xml:space="preserve">SAU</t>
  </si>
  <si>
    <t xml:space="preserve">Saudi Arabia</t>
  </si>
  <si>
    <t xml:space="preserve">SEN</t>
  </si>
  <si>
    <t xml:space="preserve">Senegal</t>
  </si>
  <si>
    <t xml:space="preserve">SRB</t>
  </si>
  <si>
    <t xml:space="preserve">Serbia</t>
  </si>
  <si>
    <t xml:space="preserve">SLE</t>
  </si>
  <si>
    <t xml:space="preserve">Sierra Leone</t>
  </si>
  <si>
    <t xml:space="preserve">SGP</t>
  </si>
  <si>
    <t xml:space="preserve">Singapore</t>
  </si>
  <si>
    <t xml:space="preserve">SOM</t>
  </si>
  <si>
    <t xml:space="preserve">Somalia</t>
  </si>
  <si>
    <t xml:space="preserve">ZAF</t>
  </si>
  <si>
    <t xml:space="preserve">South Africa</t>
  </si>
  <si>
    <t xml:space="preserve">SSD</t>
  </si>
  <si>
    <t xml:space="preserve">South Sudan</t>
  </si>
  <si>
    <t xml:space="preserve">LKA</t>
  </si>
  <si>
    <t xml:space="preserve">Sri Lanka</t>
  </si>
  <si>
    <t xml:space="preserve">SDN</t>
  </si>
  <si>
    <t xml:space="preserve">Sudan</t>
  </si>
  <si>
    <t xml:space="preserve">SUR</t>
  </si>
  <si>
    <t xml:space="preserve">Suriname</t>
  </si>
  <si>
    <t xml:space="preserve">CHE</t>
  </si>
  <si>
    <t xml:space="preserve">Switzerland</t>
  </si>
  <si>
    <t xml:space="preserve">SYR</t>
  </si>
  <si>
    <t xml:space="preserve">Syrian Arab Republic</t>
  </si>
  <si>
    <t xml:space="preserve">TWN</t>
  </si>
  <si>
    <t xml:space="preserve">Taiwan</t>
  </si>
  <si>
    <t xml:space="preserve">TJK</t>
  </si>
  <si>
    <t xml:space="preserve">Tajikistan</t>
  </si>
  <si>
    <t xml:space="preserve">TZA</t>
  </si>
  <si>
    <t xml:space="preserve">United Republic of Tanzania</t>
  </si>
  <si>
    <t xml:space="preserve">THA</t>
  </si>
  <si>
    <t xml:space="preserve">Thailand</t>
  </si>
  <si>
    <t xml:space="preserve">TGO</t>
  </si>
  <si>
    <t xml:space="preserve">Togo</t>
  </si>
  <si>
    <t xml:space="preserve">TTO</t>
  </si>
  <si>
    <t xml:space="preserve">Trinidad and Tobago</t>
  </si>
  <si>
    <t xml:space="preserve">TUN</t>
  </si>
  <si>
    <t xml:space="preserve">Tunisia</t>
  </si>
  <si>
    <t xml:space="preserve">TUR</t>
  </si>
  <si>
    <t xml:space="preserve">T?rkiye</t>
  </si>
  <si>
    <t xml:space="preserve">TKM</t>
  </si>
  <si>
    <t xml:space="preserve">Turkmenistan</t>
  </si>
  <si>
    <t xml:space="preserve">UGA</t>
  </si>
  <si>
    <t xml:space="preserve">Uganda</t>
  </si>
  <si>
    <t xml:space="preserve">UKR</t>
  </si>
  <si>
    <t xml:space="preserve">Ukraine</t>
  </si>
  <si>
    <t xml:space="preserve">ARE</t>
  </si>
  <si>
    <t xml:space="preserve">United Arab Emirates</t>
  </si>
  <si>
    <t xml:space="preserve">USA</t>
  </si>
  <si>
    <t xml:space="preserve">United States of America</t>
  </si>
  <si>
    <t xml:space="preserve">URY</t>
  </si>
  <si>
    <t xml:space="preserve">Uruguay</t>
  </si>
  <si>
    <t xml:space="preserve">UZB</t>
  </si>
  <si>
    <t xml:space="preserve">Uzbekistan</t>
  </si>
  <si>
    <t xml:space="preserve">VEN</t>
  </si>
  <si>
    <t xml:space="preserve">Venezuela (Bolivarian Republic of)</t>
  </si>
  <si>
    <t xml:space="preserve">VNM</t>
  </si>
  <si>
    <t xml:space="preserve">Viet Nam</t>
  </si>
  <si>
    <t xml:space="preserve">YEM</t>
  </si>
  <si>
    <t xml:space="preserve">Yemen</t>
  </si>
  <si>
    <t xml:space="preserve">ZMB</t>
  </si>
  <si>
    <t xml:space="preserve">Zambia</t>
  </si>
  <si>
    <t xml:space="preserve">ZWE</t>
  </si>
  <si>
    <t xml:space="preserve">Zimbabwe</t>
  </si>
  <si>
    <t xml:space="preserve">World</t>
  </si>
  <si>
    <t xml:space="preserve">Animal feed caloric consumption in 2020 (dry caloric tons)</t>
  </si>
  <si>
    <t xml:space="preserve">Animal feed fat consumption in 2020 (tonnes)</t>
  </si>
  <si>
    <t xml:space="preserve">Animal feed protein consumption in 2020 (tonnes)</t>
  </si>
  <si>
    <t xml:space="preserve">Biofuel/other caloric consumption in 2020 (million dry caloric tons)</t>
  </si>
  <si>
    <t xml:space="preserve">Biofuel/other fat consumption in 2020 (tonnes)</t>
  </si>
  <si>
    <t xml:space="preserve">Biofuel/other protein consumption in 2020 (tonnes)</t>
  </si>
  <si>
    <t xml:space="preserve">Chicken production in 2020 (tonnes)</t>
  </si>
  <si>
    <t xml:space="preserve">Pork production in 2020 (tonnes)</t>
  </si>
  <si>
    <t xml:space="preserve">Beef production in 2020 (tonnes)</t>
  </si>
  <si>
    <t xml:space="preserve">Turkiye</t>
  </si>
  <si>
    <t xml:space="preserve">Small animal count</t>
  </si>
  <si>
    <t xml:space="preserve">Medium animal count</t>
  </si>
  <si>
    <t xml:space="preserve">Large animal count</t>
  </si>
  <si>
    <t xml:space="preserve">Dairy cow count</t>
  </si>
  <si>
    <t xml:space="preserve">World (billions)</t>
  </si>
  <si>
    <t xml:space="preserve">Outdoor crop caloric production in 2020 (dry caloric tons)</t>
  </si>
  <si>
    <t xml:space="preserve">Outdoor crop fat production in 2020 (tonnes)</t>
  </si>
  <si>
    <t xml:space="preserve">Outdoor crop protein production in 2020 (tonnes)</t>
  </si>
  <si>
    <t xml:space="preserve">world</t>
  </si>
  <si>
    <t xml:space="preserve">world million tonnes</t>
  </si>
  <si>
    <t xml:space="preserve">Seasonality of staple crop output</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</si>
  <si>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</si>
  <si>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</si>
  <si>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</si>
  <si>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</si>
  <si>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</si>
  <si>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</si>
  <si>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</si>
  <si>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</si>
  <si>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</si>
  <si>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</si>
  <si>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</si>
  <si>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</si>
  <si>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Expected outdoor crop caloric production in nuclear winter (derived from Xia et al)</t>
  </si>
  <si>
    <t xml:space="preserve">Expected outdoor crop fat production in nuclear winter (derived from Xia et al)</t>
  </si>
  <si>
    <t xml:space="preserve">Expected outdoor crop protein production in nuclear winter (derived from Xia et al)</t>
  </si>
  <si>
    <t xml:space="preserve">Food Stocks calories, approximate, May 2016-2020 average, million tonnes dry caloric value</t>
  </si>
  <si>
    <t xml:space="preserve">Food Stocks fat, approximate, May 2016-2020 average, million tonnes fat</t>
  </si>
  <si>
    <t xml:space="preserve">Food Stocks protein, approximate, May 2016-2020 average, million tonnes protein</t>
  </si>
  <si>
    <t xml:space="preserve">Food Stocks in transit, calories, approximate, May 2016-2020 average, million tonnes dry caloric value</t>
  </si>
  <si>
    <t xml:space="preserve">Food Stocks in transit, fat, approximate, May 2016-2020 average, million tonnes fat</t>
  </si>
  <si>
    <t xml:space="preserve">Food Stocks in transit, protein, approximate, May 2016-2020 average, million tonnes protein</t>
  </si>
  <si>
    <t xml:space="preserve">Effective food stocks, calories, approximate, May 2016-2020 average, million tonnes dry caloric value</t>
  </si>
  <si>
    <t xml:space="preserve">Effective food stocks, fat, approximate, May 2016-2020 average, million tonnes fat</t>
  </si>
  <si>
    <t xml:space="preserve">Effective food stocks, protein, approximate, May 2016-2020 average, million tonnes protein</t>
  </si>
  <si>
    <t xml:space="preserve">Seafood calories - million tonnes dry caloric, 2020</t>
  </si>
  <si>
    <t xml:space="preserve">Seafood fat - million tonnes, 2020</t>
  </si>
  <si>
    <t xml:space="preserve">Seafood protein - million tonnes, 2020</t>
  </si>
  <si>
    <t xml:space="preserve">Grazing area - '000 hectares</t>
  </si>
  <si>
    <t xml:space="preserve">Crop area - total</t>
  </si>
  <si>
    <t xml:space="preserve">Fraction of total grazing area</t>
  </si>
  <si>
    <t xml:space="preserve">Fraction of total crop area</t>
  </si>
  <si>
    <t xml:space="preserve">Inedible food for ruminants - Baseline 2020 - '000 tonnes</t>
  </si>
  <si>
    <t xml:space="preserve">Inedible food for ruminants - Year 1 - '000 tonnes</t>
  </si>
  <si>
    <t xml:space="preserve">Inedible food for ruminants - Year 2 - '000 tonnes</t>
  </si>
  <si>
    <t xml:space="preserve">Inedible food for ruminants - Year 3 - '000 tonnes</t>
  </si>
  <si>
    <t xml:space="preserve">Inedible food for ruminants - Year 4 - '000 tonnes</t>
  </si>
  <si>
    <t xml:space="preserve">Inedible food for ruminants - Year 5 - '000 tonnes</t>
  </si>
  <si>
    <t xml:space="preserve">Inedible food for ruminants - Year 6 - '000 tonnes</t>
  </si>
  <si>
    <t xml:space="preserve">Inedible food for ruminants - Year 7 - '000 tonnes</t>
  </si>
  <si>
    <t xml:space="preserve">Inedible food for ruminants - Year 8 - '000 tonnes</t>
  </si>
  <si>
    <t xml:space="preserve">Inedible food for ruminants - Year 9 - '000 tonnes</t>
  </si>
  <si>
    <t xml:space="preserve">Inedible food for ruminants - Year 10 - '000 tonnes</t>
  </si>
  <si>
    <t xml:space="preserve">Current milk output - '000 tonnes wet value</t>
  </si>
  <si>
    <t xml:space="preserve">Assumptions - can be deleted in final version</t>
  </si>
  <si>
    <t xml:space="preserve">Milk</t>
  </si>
  <si>
    <t xml:space="preserve">Baseline 2020</t>
  </si>
  <si>
    <t xml:space="preserve">Post disaster yields - 150 Tg NW, tonnes/ha</t>
  </si>
  <si>
    <t xml:space="preserve">Year 1</t>
  </si>
  <si>
    <t xml:space="preserve">Year 2</t>
  </si>
  <si>
    <t xml:space="preserve">Year 3</t>
  </si>
  <si>
    <t xml:space="preserve">Year 4</t>
  </si>
  <si>
    <t xml:space="preserve">Year 5</t>
  </si>
  <si>
    <t xml:space="preserve">Year 6</t>
  </si>
  <si>
    <t xml:space="preserve">Year 7</t>
  </si>
  <si>
    <t xml:space="preserve">Year 8</t>
  </si>
  <si>
    <t xml:space="preserve">Year 9</t>
  </si>
  <si>
    <t xml:space="preserve">Year 10</t>
  </si>
  <si>
    <t xml:space="preserve">Area</t>
  </si>
  <si>
    <t xml:space="preserve">Milk, Total</t>
  </si>
  <si>
    <t xml:space="preserve">Grasses yield</t>
  </si>
  <si>
    <t xml:space="preserve">Residues yield</t>
  </si>
  <si>
    <t xml:space="preserve">Fodder crop yield</t>
  </si>
  <si>
    <t xml:space="preserve">American Samoa</t>
  </si>
  <si>
    <t xml:space="preserve">Note - yields are not on a country by country basis</t>
  </si>
  <si>
    <t xml:space="preserve">Andorra</t>
  </si>
  <si>
    <t xml:space="preserve">grasses baseline</t>
  </si>
  <si>
    <t xml:space="preserve">residues baseline</t>
  </si>
  <si>
    <t xml:space="preserve">Antigua and Barbuda</t>
  </si>
  <si>
    <t xml:space="preserve">fodder baseline</t>
  </si>
  <si>
    <t xml:space="preserve">Austria</t>
  </si>
  <si>
    <t xml:space="preserve">Bahamas</t>
  </si>
  <si>
    <t xml:space="preserve">Belgium</t>
  </si>
  <si>
    <t xml:space="preserve">Belize</t>
  </si>
  <si>
    <t xml:space="preserve">British Virgin Islands</t>
  </si>
  <si>
    <t xml:space="preserve">China, Mainland</t>
  </si>
  <si>
    <t xml:space="preserve">Bulgaria</t>
  </si>
  <si>
    <t xml:space="preserve">Cayman Islands</t>
  </si>
  <si>
    <t xml:space="preserve">Channel Islands</t>
  </si>
  <si>
    <t xml:space="preserve">China, Hong Kong SAR</t>
  </si>
  <si>
    <t xml:space="preserve">China, mainland</t>
  </si>
  <si>
    <t xml:space="preserve">Comoros</t>
  </si>
  <si>
    <t xml:space="preserve">Croatia</t>
  </si>
  <si>
    <t xml:space="preserve">Cyprus</t>
  </si>
  <si>
    <t xml:space="preserve">Czechia</t>
  </si>
  <si>
    <t xml:space="preserve">Denmark</t>
  </si>
  <si>
    <t xml:space="preserve">Dominica</t>
  </si>
  <si>
    <t xml:space="preserve">Equatorial Guinea</t>
  </si>
  <si>
    <t xml:space="preserve">Estonia</t>
  </si>
  <si>
    <t xml:space="preserve">Falkland Islands (Malvinas)</t>
  </si>
  <si>
    <t xml:space="preserve">Finland</t>
  </si>
  <si>
    <t xml:space="preserve">France</t>
  </si>
  <si>
    <t xml:space="preserve">French Guyana</t>
  </si>
  <si>
    <t xml:space="preserve">French Polynesia</t>
  </si>
  <si>
    <t xml:space="preserve">Germany</t>
  </si>
  <si>
    <t xml:space="preserve">Greece</t>
  </si>
  <si>
    <t xml:space="preserve">Greenland</t>
  </si>
  <si>
    <t xml:space="preserve">Grenada</t>
  </si>
  <si>
    <t xml:space="preserve">Guadeloupe</t>
  </si>
  <si>
    <t xml:space="preserve">Guam</t>
  </si>
  <si>
    <t xml:space="preserve">Hungary</t>
  </si>
  <si>
    <t xml:space="preserve">Iceland</t>
  </si>
  <si>
    <t xml:space="preserve">Ireland</t>
  </si>
  <si>
    <t xml:space="preserve">Isle of Man</t>
  </si>
  <si>
    <t xml:space="preserve">Italy</t>
  </si>
  <si>
    <t xml:space="preserve">Latvia</t>
  </si>
  <si>
    <t xml:space="preserve">Liechtenstein</t>
  </si>
  <si>
    <t xml:space="preserve">Lithuania</t>
  </si>
  <si>
    <t xml:space="preserve">Luxembourg</t>
  </si>
  <si>
    <t xml:space="preserve">China, Taiwan Province of</t>
  </si>
  <si>
    <t xml:space="preserve">Maldives</t>
  </si>
  <si>
    <t xml:space="preserve">Marshall Islands</t>
  </si>
  <si>
    <t xml:space="preserve">Martinique</t>
  </si>
  <si>
    <t xml:space="preserve">Mayotte</t>
  </si>
  <si>
    <t xml:space="preserve">Micronesia (Federated States of)</t>
  </si>
  <si>
    <t xml:space="preserve">Montenegro</t>
  </si>
  <si>
    <t xml:space="preserve">Montserrat</t>
  </si>
  <si>
    <t xml:space="preserve">Netherlands</t>
  </si>
  <si>
    <t xml:space="preserve">New Caledonia</t>
  </si>
  <si>
    <t xml:space="preserve">Niue</t>
  </si>
  <si>
    <t xml:space="preserve">Norfolk Island</t>
  </si>
  <si>
    <t xml:space="preserve">Northern Mariana Islands</t>
  </si>
  <si>
    <t xml:space="preserve">Palau</t>
  </si>
  <si>
    <t xml:space="preserve">Palestine</t>
  </si>
  <si>
    <t xml:space="preserve">Poland</t>
  </si>
  <si>
    <t xml:space="preserve">Portugal</t>
  </si>
  <si>
    <t xml:space="preserve">Puerto Rico</t>
  </si>
  <si>
    <t xml:space="preserve">R?union</t>
  </si>
  <si>
    <t xml:space="preserve">Romania</t>
  </si>
  <si>
    <t xml:space="preserve">Saint Helena, Ascension and Tristan da Cunha</t>
  </si>
  <si>
    <t xml:space="preserve">Saint Kitts and Nevis</t>
  </si>
  <si>
    <t xml:space="preserve">Saint Lucia</t>
  </si>
  <si>
    <t xml:space="preserve">Saint Vincent and the Grenadines</t>
  </si>
  <si>
    <t xml:space="preserve">Samoa</t>
  </si>
  <si>
    <t xml:space="preserve">Sao Tome and Principe</t>
  </si>
  <si>
    <t xml:space="preserve">Slovakia</t>
  </si>
  <si>
    <t xml:space="preserve">Slovenia</t>
  </si>
  <si>
    <t xml:space="preserve">Solomon Islands</t>
  </si>
  <si>
    <t xml:space="preserve">Spain</t>
  </si>
  <si>
    <t xml:space="preserve">Sweden</t>
  </si>
  <si>
    <t xml:space="preserve">Timor-Leste</t>
  </si>
  <si>
    <t xml:space="preserve">Tonga</t>
  </si>
  <si>
    <t xml:space="preserve">United Kingdom of Great Britain and Northern Ireland</t>
  </si>
  <si>
    <t xml:space="preserve">United States Virgin Islands</t>
  </si>
  <si>
    <t xml:space="preserve">Vanuatu</t>
  </si>
  <si>
    <t xml:space="preserve">Western Sahara</t>
  </si>
  <si>
    <t xml:space="preserve">European Union (27)</t>
  </si>
  <si>
    <t xml:space="preserve">Length of coastline</t>
  </si>
  <si>
    <t xml:space="preserve">Within latitude where seaweed could be grown (30)</t>
  </si>
  <si>
    <t xml:space="preserve">Fraction of total seaweed grown today -2019</t>
  </si>
  <si>
    <t xml:space="preserve">Country chemical wood pulp 2020 (tonnes)</t>
  </si>
  <si>
    <t xml:space="preserve">Ratio to sum total</t>
  </si>
  <si>
    <t xml:space="preserve">Country Crop Area ('000 Hectares)</t>
  </si>
  <si>
    <t xml:space="preserve">Latitude</t>
  </si>
  <si>
    <t xml:space="preserve">Whether above latitude threshold (23)</t>
  </si>
  <si>
    <t xml:space="preserve">Fraction of total crop area - below 23 latitude</t>
  </si>
  <si>
    <t xml:space="preserve">Estimated Capex for related industries - Average 2014-2018 - 2015 US$ billion basis</t>
  </si>
  <si>
    <t xml:space="preserve">% of global chemical and related CAPEX</t>
  </si>
  <si>
    <t xml:space="preserve">TOTAL</t>
  </si>
  <si>
    <t xml:space="preserve">Total Caloric needs</t>
  </si>
  <si>
    <t xml:space="preserve">Total fat needs</t>
  </si>
  <si>
    <t xml:space="preserve">Total protein needs</t>
  </si>
</sst>
</file>

<file path=xl/styles.xml><?xml version="1.0" encoding="utf-8"?>
<styleSheet xmlns="http://schemas.openxmlformats.org/spreadsheetml/2006/main">
  <numFmts count="9">
    <numFmt numFmtId="164" formatCode="General"/>
    <numFmt numFmtId="165" formatCode="#,##0"/>
    <numFmt numFmtId="166" formatCode="0.00E+00"/>
    <numFmt numFmtId="167" formatCode="General"/>
    <numFmt numFmtId="168" formatCode="0.00%"/>
    <numFmt numFmtId="169" formatCode="#,##0.00"/>
    <numFmt numFmtId="170" formatCode="0.00"/>
    <numFmt numFmtId="171" formatCode="0.0"/>
    <numFmt numFmtId="172" formatCode="0.000"/>
  </numFmts>
  <fonts count="19">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1"/>
      <color rgb="FF000000"/>
      <name val="Arial"/>
      <family val="0"/>
      <charset val="1"/>
    </font>
    <font>
      <sz val="11"/>
      <color rgb="FF000000"/>
      <name val="Arial"/>
      <family val="0"/>
      <charset val="1"/>
    </font>
    <font>
      <u val="single"/>
      <sz val="11"/>
      <color rgb="FF1155CC"/>
      <name val="Cambria"/>
      <family val="0"/>
      <charset val="1"/>
    </font>
    <font>
      <b val="true"/>
      <sz val="10"/>
      <color rgb="FF000000"/>
      <name val="Arial"/>
      <family val="0"/>
      <charset val="1"/>
    </font>
    <font>
      <b val="true"/>
      <sz val="8"/>
      <color rgb="FF000000"/>
      <name val="Arial"/>
      <family val="0"/>
      <charset val="1"/>
    </font>
    <font>
      <sz val="11"/>
      <color rgb="FF000000"/>
      <name val="Calibri"/>
      <family val="0"/>
      <charset val="1"/>
    </font>
    <font>
      <sz val="8"/>
      <color rgb="FF000000"/>
      <name val="Arial"/>
      <family val="0"/>
      <charset val="1"/>
    </font>
    <font>
      <sz val="11"/>
      <color rgb="FF000000"/>
      <name val="&quot;EB Garamond&quot;"/>
      <family val="0"/>
      <charset val="1"/>
    </font>
    <font>
      <sz val="8"/>
      <color rgb="FF000000"/>
      <name val="&quot;Arial&quot;"/>
      <family val="0"/>
      <charset val="1"/>
    </font>
    <font>
      <u val="single"/>
      <sz val="11"/>
      <color rgb="FF000000"/>
      <name val="Arial"/>
      <family val="0"/>
      <charset val="1"/>
    </font>
    <font>
      <b val="true"/>
      <i val="true"/>
      <sz val="11"/>
      <color rgb="FF000000"/>
      <name val="Arial"/>
      <family val="0"/>
      <charset val="1"/>
    </font>
    <font>
      <b val="true"/>
      <i val="true"/>
      <sz val="11"/>
      <color rgb="FF000000"/>
      <name val="&quot;EB Garamond&quot;"/>
      <family val="0"/>
      <charset val="1"/>
    </font>
    <font>
      <b val="true"/>
      <sz val="11"/>
      <color rgb="FF000000"/>
      <name val="&quot;EB Garamond&quot;"/>
      <family val="0"/>
      <charset val="1"/>
    </font>
    <font>
      <u val="single"/>
      <sz val="8"/>
      <color rgb="FF000000"/>
      <name val="Arial"/>
      <family val="0"/>
      <charset val="1"/>
    </font>
  </fonts>
  <fills count="6">
    <fill>
      <patternFill patternType="none"/>
    </fill>
    <fill>
      <patternFill patternType="gray125"/>
    </fill>
    <fill>
      <patternFill patternType="solid">
        <fgColor rgb="FFD9EAD3"/>
        <bgColor rgb="FFB7E1CD"/>
      </patternFill>
    </fill>
    <fill>
      <patternFill patternType="solid">
        <fgColor rgb="FFFFFF00"/>
        <bgColor rgb="FFFFFF00"/>
      </patternFill>
    </fill>
    <fill>
      <patternFill patternType="solid">
        <fgColor rgb="FFB6D7A8"/>
        <bgColor rgb="FFB7E1CD"/>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6"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9" fontId="6" fillId="0" borderId="0" xfId="0" applyFont="true" applyBorder="false" applyAlignment="true" applyProtection="false">
      <alignment horizontal="right" vertical="bottom" textRotation="0" wrapText="false" indent="0" shrinkToFit="false"/>
      <protection locked="true" hidden="false"/>
    </xf>
    <xf numFmtId="169" fontId="6" fillId="5" borderId="0" xfId="0" applyFont="true" applyBorder="false" applyAlignment="true" applyProtection="false">
      <alignment horizontal="right"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true" applyProtection="false">
      <alignment horizontal="right"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70" fontId="6" fillId="0" borderId="0" xfId="0" applyFont="true" applyBorder="false" applyAlignment="true" applyProtection="false">
      <alignment horizontal="right" vertical="bottom" textRotation="0" wrapText="false" indent="0" shrinkToFit="false"/>
      <protection locked="true" hidden="false"/>
    </xf>
    <xf numFmtId="165" fontId="12" fillId="0" borderId="0" xfId="0" applyFont="true" applyBorder="fals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10" fillId="0" borderId="0" xfId="0" applyFont="true" applyBorder="false" applyAlignment="true" applyProtection="false">
      <alignment horizontal="right"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9" fontId="1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ill>
        <patternFill>
          <bgColor rgb="FFF4CC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1155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9" activeCellId="0" sqref="C19"/>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2" min="2" style="0" width="42.74"/>
  </cols>
  <sheetData>
    <row r="1" customFormat="false" ht="15.75" hidden="false" customHeight="false" outlineLevel="0" collapsed="false">
      <c r="A1" s="1" t="s">
        <v>0</v>
      </c>
    </row>
    <row r="2" customFormat="false" ht="15.75" hidden="false" customHeight="false" outlineLevel="0" collapsed="false">
      <c r="A2" s="2"/>
      <c r="B2" s="2"/>
      <c r="C2" s="3"/>
      <c r="D2" s="3"/>
      <c r="E2" s="3"/>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2" t="s">
        <v>1</v>
      </c>
      <c r="B3" s="2" t="s">
        <v>2</v>
      </c>
      <c r="C3" s="2" t="s">
        <v>3</v>
      </c>
      <c r="D3" s="3"/>
      <c r="E3" s="3"/>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4" t="s">
        <v>4</v>
      </c>
      <c r="B4" s="3" t="s">
        <v>5</v>
      </c>
      <c r="C4" s="5" t="s">
        <v>6</v>
      </c>
    </row>
    <row r="5" customFormat="false" ht="15.75" hidden="false" customHeight="false" outlineLevel="0" collapsed="false">
      <c r="A5" s="6" t="s">
        <v>7</v>
      </c>
      <c r="B5" s="3"/>
    </row>
    <row r="6" customFormat="false" ht="15.75" hidden="false" customHeight="false" outlineLevel="0" collapsed="false">
      <c r="A6" s="6" t="s">
        <v>8</v>
      </c>
      <c r="B6" s="3"/>
      <c r="C6" s="5" t="s">
        <v>9</v>
      </c>
    </row>
    <row r="7" customFormat="false" ht="15.75" hidden="false" customHeight="false" outlineLevel="0" collapsed="false">
      <c r="A7" s="6" t="s">
        <v>10</v>
      </c>
      <c r="B7" s="3"/>
    </row>
    <row r="8" customFormat="false" ht="15.75" hidden="false" customHeight="false" outlineLevel="0" collapsed="false">
      <c r="A8" s="4" t="s">
        <v>11</v>
      </c>
      <c r="B8" s="3" t="s">
        <v>12</v>
      </c>
      <c r="C8" s="5" t="s">
        <v>13</v>
      </c>
    </row>
    <row r="9" customFormat="false" ht="15.75" hidden="false" customHeight="false" outlineLevel="0" collapsed="false">
      <c r="A9" s="4" t="s">
        <v>14</v>
      </c>
      <c r="B9" s="3"/>
      <c r="C9" s="5" t="s">
        <v>9</v>
      </c>
    </row>
    <row r="10" customFormat="false" ht="15.75" hidden="false" customHeight="false" outlineLevel="0" collapsed="false">
      <c r="A10" s="4" t="s">
        <v>15</v>
      </c>
      <c r="C10" s="5" t="s">
        <v>9</v>
      </c>
    </row>
    <row r="11" customFormat="false" ht="15.75" hidden="false" customHeight="false" outlineLevel="0" collapsed="false">
      <c r="A11" s="6" t="s">
        <v>16</v>
      </c>
    </row>
    <row r="12" customFormat="false" ht="15.75" hidden="false" customHeight="false" outlineLevel="0" collapsed="false">
      <c r="A12" s="6" t="s">
        <v>17</v>
      </c>
      <c r="C12" s="5" t="s">
        <v>9</v>
      </c>
    </row>
    <row r="13" customFormat="false" ht="15.75" hidden="false" customHeight="false" outlineLevel="0" collapsed="false">
      <c r="A13" s="6" t="s">
        <v>18</v>
      </c>
    </row>
    <row r="14" customFormat="false" ht="15.75" hidden="false" customHeight="false" outlineLevel="0" collapsed="false">
      <c r="A14" s="4" t="s">
        <v>19</v>
      </c>
      <c r="C14" s="5" t="s">
        <v>6</v>
      </c>
    </row>
    <row r="15" customFormat="false" ht="15.75" hidden="false" customHeight="false" outlineLevel="0" collapsed="false">
      <c r="A15" s="6" t="s">
        <v>20</v>
      </c>
    </row>
    <row r="16" customFormat="false" ht="15.75" hidden="false" customHeight="false" outlineLevel="0" collapsed="false">
      <c r="B16" s="3"/>
    </row>
    <row r="17" customFormat="false" ht="15.75" hidden="false" customHeight="false" outlineLevel="0" collapsed="false">
      <c r="B17" s="3"/>
    </row>
    <row r="18" customFormat="false" ht="15.75" hidden="false" customHeight="false" outlineLevel="0" collapsed="false">
      <c r="A18" s="2" t="s">
        <v>21</v>
      </c>
      <c r="B18" s="3"/>
    </row>
    <row r="19" customFormat="false" ht="15.75" hidden="false" customHeight="false" outlineLevel="0" collapsed="false">
      <c r="A19" s="2" t="s">
        <v>2</v>
      </c>
      <c r="B19" s="2" t="s">
        <v>22</v>
      </c>
    </row>
    <row r="20" customFormat="false" ht="15.75" hidden="false" customHeight="false" outlineLevel="0" collapsed="false">
      <c r="A20" s="3" t="s">
        <v>23</v>
      </c>
      <c r="B20" s="3"/>
    </row>
    <row r="21" customFormat="false" ht="15.75" hidden="false" customHeight="false" outlineLevel="0" collapsed="false">
      <c r="A21" s="3" t="s">
        <v>24</v>
      </c>
      <c r="B21" s="3"/>
    </row>
    <row r="22" customFormat="false" ht="15.75" hidden="false" customHeight="false" outlineLevel="0" collapsed="false">
      <c r="A22" s="3" t="s">
        <v>25</v>
      </c>
      <c r="B22" s="3"/>
    </row>
    <row r="23" customFormat="false" ht="15.75" hidden="false" customHeight="false" outlineLevel="0" collapsed="false">
      <c r="A23" s="3"/>
      <c r="B23" s="3"/>
    </row>
    <row r="24" customFormat="false" ht="15.75" hidden="false" customHeight="false" outlineLevel="0" collapsed="false">
      <c r="B24" s="3"/>
    </row>
    <row r="25" customFormat="false" ht="15.75" hidden="false" customHeight="false" outlineLevel="0" collapsed="false">
      <c r="B25" s="3"/>
    </row>
  </sheetData>
  <hyperlinks>
    <hyperlink ref="A4" location="Population!A1" display="Macro data"/>
    <hyperlink ref="A5" location="'Outdoor Crop Seasonality'!A1" display="Outdoor crop Production Seasonality"/>
    <hyperlink ref="A6" location="'Outdoor Crop Seasonality'!A1" display="Outdoor Crop Production Baseline"/>
    <hyperlink ref="A7" location="'Outdoor Crop Production NW'!A1" display="Outdoor Crop Production NW"/>
    <hyperlink ref="A8" location="'Food Stocks'!A1" display="Food Stocks"/>
    <hyperlink ref="A9" location="'Seafood - excluding seaweeds'!A1" display="Seafood - excluding seaweeds"/>
    <hyperlink ref="A10" location="Grazing!A1" display="Grazing"/>
    <hyperlink ref="A11" location="Seaweed!A1" display="Seaweed"/>
    <hyperlink ref="A12" location="'Cellulosic Sugar'!A1" display="Cellulosic Sugar"/>
    <hyperlink ref="A13" location="Greenhouses!A1" display="Greenhouses"/>
    <hyperlink ref="A14" location="'Methane SCP'!A1" display="Methane SCP"/>
    <hyperlink ref="A15" location="Combined!A1" display="Combine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V100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B46" activeCellId="0" sqref="B46"/>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5" min="3" style="0" width="26.63"/>
    <col collapsed="false" customWidth="true" hidden="false" outlineLevel="0" max="9" min="7" style="0" width="29.5"/>
    <col collapsed="false" customWidth="true" hidden="false" outlineLevel="0" max="13" min="11" style="0" width="26.63"/>
  </cols>
  <sheetData>
    <row r="1" customFormat="false" ht="15.75" hidden="false" customHeight="false" outlineLevel="0" collapsed="false">
      <c r="A1" s="24" t="s">
        <v>26</v>
      </c>
      <c r="B1" s="7" t="s">
        <v>27</v>
      </c>
      <c r="C1" s="8" t="s">
        <v>340</v>
      </c>
      <c r="D1" s="8" t="s">
        <v>341</v>
      </c>
      <c r="E1" s="8" t="s">
        <v>342</v>
      </c>
      <c r="F1" s="3"/>
      <c r="G1" s="8" t="s">
        <v>343</v>
      </c>
      <c r="H1" s="8" t="s">
        <v>344</v>
      </c>
      <c r="I1" s="8" t="s">
        <v>345</v>
      </c>
      <c r="J1" s="20"/>
      <c r="K1" s="8" t="s">
        <v>346</v>
      </c>
      <c r="L1" s="8" t="s">
        <v>347</v>
      </c>
      <c r="M1" s="8" t="s">
        <v>348</v>
      </c>
      <c r="N1" s="3"/>
      <c r="O1" s="3"/>
      <c r="P1" s="3"/>
      <c r="Q1" s="3"/>
      <c r="R1" s="3"/>
      <c r="S1" s="3"/>
      <c r="T1" s="3"/>
      <c r="U1" s="3"/>
      <c r="V1" s="3"/>
    </row>
    <row r="2" customFormat="false" ht="15.75" hidden="false" customHeight="false" outlineLevel="0" collapsed="false">
      <c r="A2" s="11" t="s">
        <v>29</v>
      </c>
      <c r="B2" s="12" t="s">
        <v>30</v>
      </c>
      <c r="C2" s="31" t="n">
        <v>0.432732416666667</v>
      </c>
      <c r="D2" s="32" t="n">
        <v>0.0298186266666667</v>
      </c>
      <c r="E2" s="31" t="n">
        <v>0.0692039166666667</v>
      </c>
      <c r="G2" s="32" t="n">
        <v>1.54004336839461</v>
      </c>
      <c r="H2" s="32" t="n">
        <v>0.146670796989963</v>
      </c>
      <c r="I2" s="32" t="n">
        <v>0.167204708568557</v>
      </c>
      <c r="K2" s="33" t="n">
        <f aca="false">MAX(C2-G2,0)</f>
        <v>0</v>
      </c>
      <c r="L2" s="33" t="n">
        <f aca="false">MAX(D2-H2,0)</f>
        <v>0</v>
      </c>
      <c r="M2" s="33" t="n">
        <f aca="false">MAX(E2-I2,0)</f>
        <v>0</v>
      </c>
      <c r="N2" s="34"/>
      <c r="O2" s="34"/>
      <c r="P2" s="34"/>
      <c r="Q2" s="34"/>
    </row>
    <row r="3" customFormat="false" ht="15.75" hidden="false" customHeight="false" outlineLevel="0" collapsed="false">
      <c r="A3" s="11" t="s">
        <v>31</v>
      </c>
      <c r="B3" s="12" t="s">
        <v>32</v>
      </c>
      <c r="C3" s="31" t="n">
        <v>0.220339208333333</v>
      </c>
      <c r="D3" s="32" t="n">
        <v>0.00433722666666667</v>
      </c>
      <c r="E3" s="31" t="n">
        <v>0.02503058</v>
      </c>
      <c r="G3" s="32" t="n">
        <v>0.112263897615319</v>
      </c>
      <c r="H3" s="32" t="n">
        <v>0.0106917997728875</v>
      </c>
      <c r="I3" s="32" t="n">
        <v>0.0121886517410918</v>
      </c>
      <c r="K3" s="33" t="n">
        <f aca="false">MAX(C3-G3,0)</f>
        <v>0.108075310718015</v>
      </c>
      <c r="L3" s="33" t="n">
        <f aca="false">MAX(D3-H3,0)</f>
        <v>0</v>
      </c>
      <c r="M3" s="33" t="n">
        <f aca="false">MAX(E3-I3,0)</f>
        <v>0.0128419282589082</v>
      </c>
      <c r="N3" s="34"/>
      <c r="O3" s="34"/>
      <c r="P3" s="34"/>
      <c r="Q3" s="34"/>
    </row>
    <row r="4" customFormat="false" ht="15.75" hidden="false" customHeight="false" outlineLevel="0" collapsed="false">
      <c r="A4" s="11" t="s">
        <v>33</v>
      </c>
      <c r="B4" s="12" t="s">
        <v>34</v>
      </c>
      <c r="C4" s="31" t="n">
        <v>5.97144920833333</v>
      </c>
      <c r="D4" s="32" t="n">
        <v>0.342210683333333</v>
      </c>
      <c r="E4" s="31" t="n">
        <v>0.856740576666667</v>
      </c>
      <c r="G4" s="32" t="n">
        <v>1.73479028991594</v>
      </c>
      <c r="H4" s="32" t="n">
        <v>0.165218122849138</v>
      </c>
      <c r="I4" s="32" t="n">
        <v>0.188348660048017</v>
      </c>
      <c r="K4" s="33" t="n">
        <f aca="false">MAX(C4-G4,0)</f>
        <v>4.23665891841739</v>
      </c>
      <c r="L4" s="33" t="n">
        <f aca="false">MAX(D4-H4,0)</f>
        <v>0.176992560484196</v>
      </c>
      <c r="M4" s="33" t="n">
        <f aca="false">MAX(E4-I4,0)</f>
        <v>0.66839191661865</v>
      </c>
      <c r="N4" s="34"/>
      <c r="O4" s="34"/>
      <c r="P4" s="34"/>
      <c r="Q4" s="34"/>
    </row>
    <row r="5" customFormat="false" ht="15.75" hidden="false" customHeight="false" outlineLevel="0" collapsed="false">
      <c r="A5" s="11" t="s">
        <v>35</v>
      </c>
      <c r="B5" s="12" t="s">
        <v>36</v>
      </c>
      <c r="C5" s="31" t="n">
        <v>1.170343875</v>
      </c>
      <c r="D5" s="32" t="n">
        <v>0.0692894933333333</v>
      </c>
      <c r="E5" s="31" t="n">
        <v>0.0763562966666667</v>
      </c>
      <c r="G5" s="32" t="n">
        <v>1.30022181210548</v>
      </c>
      <c r="H5" s="32" t="n">
        <v>0.12383064877195</v>
      </c>
      <c r="I5" s="32" t="n">
        <v>0.141166939600023</v>
      </c>
      <c r="K5" s="33" t="n">
        <f aca="false">MAX(C5-G5,0)</f>
        <v>0</v>
      </c>
      <c r="L5" s="33" t="n">
        <f aca="false">MAX(D5-H5,0)</f>
        <v>0</v>
      </c>
      <c r="M5" s="33" t="n">
        <f aca="false">MAX(E5-I5,0)</f>
        <v>0</v>
      </c>
      <c r="N5" s="34"/>
      <c r="O5" s="34"/>
      <c r="P5" s="34"/>
      <c r="Q5" s="34"/>
    </row>
    <row r="6" customFormat="false" ht="15.75" hidden="false" customHeight="false" outlineLevel="0" collapsed="false">
      <c r="A6" s="11" t="s">
        <v>37</v>
      </c>
      <c r="B6" s="12" t="s">
        <v>38</v>
      </c>
      <c r="C6" s="31" t="n">
        <v>78.46533675</v>
      </c>
      <c r="D6" s="32" t="n">
        <v>10.3402345866667</v>
      </c>
      <c r="E6" s="31" t="n">
        <v>18.6872912133333</v>
      </c>
      <c r="G6" s="32" t="n">
        <v>1.79514927022869</v>
      </c>
      <c r="H6" s="32" t="n">
        <v>0.170966597164637</v>
      </c>
      <c r="I6" s="32" t="n">
        <v>0.194901920767687</v>
      </c>
      <c r="K6" s="33" t="n">
        <f aca="false">MAX(C6-G6,0)</f>
        <v>76.6701874797713</v>
      </c>
      <c r="L6" s="33" t="n">
        <f aca="false">MAX(D6-H6,0)</f>
        <v>10.169267989502</v>
      </c>
      <c r="M6" s="33" t="n">
        <f aca="false">MAX(E6-I6,0)</f>
        <v>18.4923892925656</v>
      </c>
      <c r="N6" s="34"/>
      <c r="O6" s="34"/>
      <c r="P6" s="34"/>
      <c r="Q6" s="34"/>
    </row>
    <row r="7" customFormat="false" ht="15.75" hidden="false" customHeight="false" outlineLevel="0" collapsed="false">
      <c r="A7" s="11" t="s">
        <v>39</v>
      </c>
      <c r="B7" s="12" t="s">
        <v>40</v>
      </c>
      <c r="C7" s="31" t="n">
        <v>0.144387708333333</v>
      </c>
      <c r="D7" s="32" t="n">
        <v>0.00261381333333333</v>
      </c>
      <c r="E7" s="31" t="n">
        <v>0.02142258</v>
      </c>
      <c r="G7" s="32" t="n">
        <v>0.117228444713363</v>
      </c>
      <c r="H7" s="32" t="n">
        <v>0.011164613782225</v>
      </c>
      <c r="I7" s="32" t="n">
        <v>0.0127276597117365</v>
      </c>
      <c r="K7" s="33" t="n">
        <f aca="false">MAX(C7-G7,0)</f>
        <v>0.0271592636199709</v>
      </c>
      <c r="L7" s="33" t="n">
        <f aca="false">MAX(D7-H7,0)</f>
        <v>0</v>
      </c>
      <c r="M7" s="33" t="n">
        <f aca="false">MAX(E7-I7,0)</f>
        <v>0.00869492028826349</v>
      </c>
      <c r="N7" s="34"/>
      <c r="O7" s="34"/>
      <c r="P7" s="34"/>
      <c r="Q7" s="34"/>
    </row>
    <row r="8" customFormat="false" ht="15.75" hidden="false" customHeight="false" outlineLevel="0" collapsed="false">
      <c r="A8" s="11" t="s">
        <v>41</v>
      </c>
      <c r="B8" s="12" t="s">
        <v>42</v>
      </c>
      <c r="C8" s="31" t="n">
        <v>16.5429474166667</v>
      </c>
      <c r="D8" s="32" t="n">
        <v>0.425785793333333</v>
      </c>
      <c r="E8" s="31" t="n">
        <v>2.51643729</v>
      </c>
      <c r="G8" s="32" t="n">
        <v>1.01620454736898</v>
      </c>
      <c r="H8" s="32" t="n">
        <v>0.0967813854637125</v>
      </c>
      <c r="I8" s="32" t="n">
        <v>0.110330779428632</v>
      </c>
      <c r="K8" s="33" t="n">
        <f aca="false">MAX(C8-G8,0)</f>
        <v>15.5267428692977</v>
      </c>
      <c r="L8" s="33" t="n">
        <f aca="false">MAX(D8-H8,0)</f>
        <v>0.329004407869621</v>
      </c>
      <c r="M8" s="33" t="n">
        <f aca="false">MAX(E8-I8,0)</f>
        <v>2.40610651057137</v>
      </c>
      <c r="N8" s="34"/>
      <c r="O8" s="34"/>
      <c r="P8" s="34"/>
      <c r="Q8" s="34"/>
    </row>
    <row r="9" customFormat="false" ht="15.75" hidden="false" customHeight="false" outlineLevel="0" collapsed="false">
      <c r="A9" s="11" t="s">
        <v>43</v>
      </c>
      <c r="B9" s="12" t="s">
        <v>44</v>
      </c>
      <c r="C9" s="31" t="n">
        <v>0.655920375</v>
      </c>
      <c r="D9" s="32" t="n">
        <v>0.01209368</v>
      </c>
      <c r="E9" s="31" t="n">
        <v>0.0938805483333333</v>
      </c>
      <c r="G9" s="32" t="n">
        <v>0.399966109511325</v>
      </c>
      <c r="H9" s="32" t="n">
        <v>0.03809201042965</v>
      </c>
      <c r="I9" s="32" t="n">
        <v>0.043424891889801</v>
      </c>
      <c r="K9" s="33" t="n">
        <f aca="false">MAX(C9-G9,0)</f>
        <v>0.255954265488675</v>
      </c>
      <c r="L9" s="33" t="n">
        <f aca="false">MAX(D9-H9,0)</f>
        <v>0</v>
      </c>
      <c r="M9" s="33" t="n">
        <f aca="false">MAX(E9-I9,0)</f>
        <v>0.0504556564435323</v>
      </c>
      <c r="N9" s="34"/>
      <c r="O9" s="34"/>
      <c r="P9" s="34"/>
      <c r="Q9" s="34"/>
    </row>
    <row r="10" customFormat="false" ht="15.75" hidden="false" customHeight="false" outlineLevel="0" collapsed="false">
      <c r="A10" s="11" t="s">
        <v>45</v>
      </c>
      <c r="B10" s="12" t="s">
        <v>46</v>
      </c>
      <c r="C10" s="31" t="n">
        <v>0.0417295</v>
      </c>
      <c r="D10" s="32" t="n">
        <v>0.00070016</v>
      </c>
      <c r="E10" s="31" t="n">
        <v>0.0052668</v>
      </c>
      <c r="G10" s="32" t="n">
        <v>0.0673162931583188</v>
      </c>
      <c r="H10" s="32" t="n">
        <v>0.0064110755388875</v>
      </c>
      <c r="I10" s="32" t="n">
        <v>0.00730862611433175</v>
      </c>
      <c r="K10" s="33" t="n">
        <f aca="false">MAX(C10-G10,0)</f>
        <v>0</v>
      </c>
      <c r="L10" s="33" t="n">
        <f aca="false">MAX(D10-H10,0)</f>
        <v>0</v>
      </c>
      <c r="M10" s="33" t="n">
        <f aca="false">MAX(E10-I10,0)</f>
        <v>0</v>
      </c>
      <c r="N10" s="34"/>
      <c r="O10" s="34"/>
      <c r="P10" s="34"/>
      <c r="Q10" s="34"/>
    </row>
    <row r="11" customFormat="false" ht="15.75" hidden="false" customHeight="false" outlineLevel="0" collapsed="false">
      <c r="A11" s="11" t="s">
        <v>47</v>
      </c>
      <c r="B11" s="12" t="s">
        <v>48</v>
      </c>
      <c r="C11" s="31" t="n">
        <v>9.60177370833334</v>
      </c>
      <c r="D11" s="32" t="n">
        <v>0.430395866666667</v>
      </c>
      <c r="E11" s="31" t="n">
        <v>0.874350638333334</v>
      </c>
      <c r="G11" s="32" t="n">
        <v>6.52756190625</v>
      </c>
      <c r="H11" s="32" t="n">
        <v>0.6216725625</v>
      </c>
      <c r="I11" s="32" t="n">
        <v>0.70870672125</v>
      </c>
      <c r="K11" s="33" t="n">
        <f aca="false">MAX(C11-G11,0)</f>
        <v>3.07421180208333</v>
      </c>
      <c r="L11" s="33" t="n">
        <f aca="false">MAX(D11-H11,0)</f>
        <v>0</v>
      </c>
      <c r="M11" s="33" t="n">
        <f aca="false">MAX(E11-I11,0)</f>
        <v>0.165643917083334</v>
      </c>
      <c r="N11" s="34"/>
      <c r="O11" s="34"/>
      <c r="P11" s="34"/>
      <c r="Q11" s="34"/>
    </row>
    <row r="12" customFormat="false" ht="15.75" hidden="false" customHeight="false" outlineLevel="0" collapsed="false">
      <c r="A12" s="11" t="s">
        <v>49</v>
      </c>
      <c r="B12" s="12" t="s">
        <v>50</v>
      </c>
      <c r="C12" s="31" t="n">
        <v>0.00940933333333333</v>
      </c>
      <c r="D12" s="32" t="n">
        <v>0.000499146666666667</v>
      </c>
      <c r="E12" s="31" t="n">
        <v>0.000876</v>
      </c>
      <c r="G12" s="32" t="n">
        <v>0.0113686787427938</v>
      </c>
      <c r="H12" s="32" t="n">
        <v>0.0010827313088375</v>
      </c>
      <c r="I12" s="32" t="n">
        <v>0.00123431369207475</v>
      </c>
      <c r="K12" s="33" t="n">
        <f aca="false">MAX(C12-G12,0)</f>
        <v>0</v>
      </c>
      <c r="L12" s="33" t="n">
        <f aca="false">MAX(D12-H12,0)</f>
        <v>0</v>
      </c>
      <c r="M12" s="33" t="n">
        <f aca="false">MAX(E12-I12,0)</f>
        <v>0</v>
      </c>
      <c r="N12" s="34"/>
      <c r="O12" s="34"/>
      <c r="P12" s="34"/>
      <c r="Q12" s="34"/>
    </row>
    <row r="13" customFormat="false" ht="15.75" hidden="false" customHeight="false" outlineLevel="0" collapsed="false">
      <c r="A13" s="11" t="s">
        <v>51</v>
      </c>
      <c r="B13" s="12" t="s">
        <v>52</v>
      </c>
      <c r="C13" s="31" t="n">
        <v>1.76819720833333</v>
      </c>
      <c r="D13" s="32" t="n">
        <v>0.123251566666667</v>
      </c>
      <c r="E13" s="31" t="n">
        <v>0.189816883333333</v>
      </c>
      <c r="G13" s="32" t="n">
        <v>0.371828163792356</v>
      </c>
      <c r="H13" s="32" t="n">
        <v>0.0354122060754625</v>
      </c>
      <c r="I13" s="32" t="n">
        <v>0.0403699149260272</v>
      </c>
      <c r="K13" s="33" t="n">
        <f aca="false">MAX(C13-G13,0)</f>
        <v>1.39636904454098</v>
      </c>
      <c r="L13" s="33" t="n">
        <f aca="false">MAX(D13-H13,0)</f>
        <v>0.0878393605912042</v>
      </c>
      <c r="M13" s="33" t="n">
        <f aca="false">MAX(E13-I13,0)</f>
        <v>0.149446968407306</v>
      </c>
      <c r="N13" s="34"/>
      <c r="O13" s="34"/>
      <c r="P13" s="34"/>
      <c r="Q13" s="34"/>
    </row>
    <row r="14" customFormat="false" ht="15.75" hidden="false" customHeight="false" outlineLevel="0" collapsed="false">
      <c r="A14" s="11" t="s">
        <v>53</v>
      </c>
      <c r="B14" s="12" t="s">
        <v>54</v>
      </c>
      <c r="C14" s="31" t="n">
        <v>0.704613833333334</v>
      </c>
      <c r="D14" s="32" t="n">
        <v>0.0495502933333333</v>
      </c>
      <c r="E14" s="31" t="n">
        <v>0.0392712133333333</v>
      </c>
      <c r="G14" s="32" t="n">
        <v>0.479605608768038</v>
      </c>
      <c r="H14" s="32" t="n">
        <v>0.045676724644575</v>
      </c>
      <c r="I14" s="32" t="n">
        <v>0.0520714660948155</v>
      </c>
      <c r="K14" s="33" t="n">
        <f aca="false">MAX(C14-G14,0)</f>
        <v>0.225008224565296</v>
      </c>
      <c r="L14" s="33" t="n">
        <f aca="false">MAX(D14-H14,0)</f>
        <v>0.00387356868875833</v>
      </c>
      <c r="M14" s="33" t="n">
        <f aca="false">MAX(E14-I14,0)</f>
        <v>0</v>
      </c>
      <c r="N14" s="34"/>
      <c r="O14" s="34"/>
      <c r="P14" s="34"/>
      <c r="Q14" s="34"/>
    </row>
    <row r="15" customFormat="false" ht="15.75" hidden="false" customHeight="false" outlineLevel="0" collapsed="false">
      <c r="A15" s="11" t="s">
        <v>55</v>
      </c>
      <c r="B15" s="12" t="s">
        <v>56</v>
      </c>
      <c r="C15" s="31" t="n">
        <v>0.022991375</v>
      </c>
      <c r="D15" s="32" t="n">
        <v>0.00042144</v>
      </c>
      <c r="E15" s="31" t="n">
        <v>0.00165546666666667</v>
      </c>
      <c r="G15" s="32" t="n">
        <v>0.030525727864275</v>
      </c>
      <c r="H15" s="32" t="n">
        <v>0.00290721217755</v>
      </c>
      <c r="I15" s="32" t="n">
        <v>0.003314221882407</v>
      </c>
      <c r="K15" s="33" t="n">
        <f aca="false">MAX(C15-G15,0)</f>
        <v>0</v>
      </c>
      <c r="L15" s="33" t="n">
        <f aca="false">MAX(D15-H15,0)</f>
        <v>0</v>
      </c>
      <c r="M15" s="33" t="n">
        <f aca="false">MAX(E15-I15,0)</f>
        <v>0</v>
      </c>
      <c r="N15" s="34"/>
      <c r="O15" s="34"/>
      <c r="P15" s="34"/>
      <c r="Q15" s="34"/>
    </row>
    <row r="16" customFormat="false" ht="15.75" hidden="false" customHeight="false" outlineLevel="0" collapsed="false">
      <c r="A16" s="11" t="s">
        <v>57</v>
      </c>
      <c r="B16" s="12" t="s">
        <v>58</v>
      </c>
      <c r="C16" s="31" t="n">
        <v>3.24764208333333</v>
      </c>
      <c r="D16" s="32" t="n">
        <v>0.501233326666667</v>
      </c>
      <c r="E16" s="31" t="n">
        <v>0.826887205</v>
      </c>
      <c r="G16" s="32" t="n">
        <v>0.461796481399706</v>
      </c>
      <c r="H16" s="32" t="n">
        <v>0.0439806172761625</v>
      </c>
      <c r="I16" s="32" t="n">
        <v>0.0501379036948252</v>
      </c>
      <c r="K16" s="33" t="n">
        <f aca="false">MAX(C16-G16,0)</f>
        <v>2.78584560193363</v>
      </c>
      <c r="L16" s="33" t="n">
        <f aca="false">MAX(D16-H16,0)</f>
        <v>0.457252709390504</v>
      </c>
      <c r="M16" s="33" t="n">
        <f aca="false">MAX(E16-I16,0)</f>
        <v>0.776749301305175</v>
      </c>
      <c r="N16" s="34"/>
      <c r="O16" s="34"/>
      <c r="P16" s="34"/>
      <c r="Q16" s="34"/>
    </row>
    <row r="17" customFormat="false" ht="15.75" hidden="false" customHeight="false" outlineLevel="0" collapsed="false">
      <c r="A17" s="11" t="s">
        <v>59</v>
      </c>
      <c r="B17" s="12" t="s">
        <v>60</v>
      </c>
      <c r="C17" s="31" t="n">
        <v>0.717374791666667</v>
      </c>
      <c r="D17" s="32" t="n">
        <v>0.02120612</v>
      </c>
      <c r="E17" s="31" t="n">
        <v>0.0693706733333333</v>
      </c>
      <c r="G17" s="32" t="n">
        <v>0.129792260699719</v>
      </c>
      <c r="H17" s="32" t="n">
        <v>0.0123611676856875</v>
      </c>
      <c r="I17" s="32" t="n">
        <v>0.0140917311616837</v>
      </c>
      <c r="K17" s="33" t="n">
        <f aca="false">MAX(C17-G17,0)</f>
        <v>0.587582530966948</v>
      </c>
      <c r="L17" s="33" t="n">
        <f aca="false">MAX(D17-H17,0)</f>
        <v>0.0088449523143125</v>
      </c>
      <c r="M17" s="33" t="n">
        <f aca="false">MAX(E17-I17,0)</f>
        <v>0.0552789421716496</v>
      </c>
      <c r="N17" s="34"/>
      <c r="O17" s="34"/>
      <c r="P17" s="34"/>
      <c r="Q17" s="34"/>
    </row>
    <row r="18" customFormat="false" ht="15.75" hidden="false" customHeight="false" outlineLevel="0" collapsed="false">
      <c r="A18" s="11" t="s">
        <v>61</v>
      </c>
      <c r="B18" s="12" t="s">
        <v>62</v>
      </c>
      <c r="C18" s="31" t="n">
        <v>0.00649416666666667</v>
      </c>
      <c r="D18" s="32" t="n">
        <v>5.92666666666667E-005</v>
      </c>
      <c r="E18" s="31" t="n">
        <v>0.000169466666666667</v>
      </c>
      <c r="G18" s="32" t="n">
        <v>0.0930325925320313</v>
      </c>
      <c r="H18" s="32" t="n">
        <v>0.0088602469078125</v>
      </c>
      <c r="I18" s="32" t="n">
        <v>0.0101006814749062</v>
      </c>
      <c r="K18" s="33" t="n">
        <f aca="false">MAX(C18-G18,0)</f>
        <v>0</v>
      </c>
      <c r="L18" s="33" t="n">
        <f aca="false">MAX(D18-H18,0)</f>
        <v>0</v>
      </c>
      <c r="M18" s="33" t="n">
        <f aca="false">MAX(E18-I18,0)</f>
        <v>0</v>
      </c>
      <c r="N18" s="34"/>
      <c r="O18" s="34"/>
      <c r="P18" s="34"/>
      <c r="Q18" s="34"/>
    </row>
    <row r="19" customFormat="false" ht="15.75" hidden="false" customHeight="false" outlineLevel="0" collapsed="false">
      <c r="A19" s="11" t="s">
        <v>63</v>
      </c>
      <c r="B19" s="12" t="s">
        <v>64</v>
      </c>
      <c r="C19" s="31" t="n">
        <v>141.113490166667</v>
      </c>
      <c r="D19" s="32" t="n">
        <v>14.8501903</v>
      </c>
      <c r="E19" s="31" t="n">
        <v>27.8906323983333</v>
      </c>
      <c r="G19" s="32" t="n">
        <v>8.42648900625</v>
      </c>
      <c r="H19" s="32" t="n">
        <v>0.8025227625</v>
      </c>
      <c r="I19" s="32" t="n">
        <v>0.91487594925</v>
      </c>
      <c r="K19" s="33" t="n">
        <f aca="false">MAX(C19-G19,0)</f>
        <v>132.687001160417</v>
      </c>
      <c r="L19" s="33" t="n">
        <f aca="false">MAX(D19-H19,0)</f>
        <v>14.0476675375</v>
      </c>
      <c r="M19" s="33" t="n">
        <f aca="false">MAX(E19-I19,0)</f>
        <v>26.9757564490833</v>
      </c>
      <c r="N19" s="34"/>
      <c r="O19" s="34"/>
      <c r="P19" s="34"/>
      <c r="Q19" s="34"/>
    </row>
    <row r="20" customFormat="false" ht="15.75" hidden="false" customHeight="false" outlineLevel="0" collapsed="false">
      <c r="A20" s="11" t="s">
        <v>65</v>
      </c>
      <c r="B20" s="12" t="s">
        <v>66</v>
      </c>
      <c r="C20" s="31" t="n">
        <v>0.000895833333333333</v>
      </c>
      <c r="D20" s="32" t="n">
        <v>4.12E-006</v>
      </c>
      <c r="E20" s="31" t="n">
        <v>2.37666666666667E-005</v>
      </c>
      <c r="G20" s="32" t="n">
        <v>0.0173072567601938</v>
      </c>
      <c r="H20" s="32" t="n">
        <v>0.0016483101676375</v>
      </c>
      <c r="I20" s="32" t="n">
        <v>0.00187907359110675</v>
      </c>
      <c r="K20" s="33" t="n">
        <f aca="false">MAX(C20-G20,0)</f>
        <v>0</v>
      </c>
      <c r="L20" s="33" t="n">
        <f aca="false">MAX(D20-H20,0)</f>
        <v>0</v>
      </c>
      <c r="M20" s="33" t="n">
        <f aca="false">MAX(E20-I20,0)</f>
        <v>0</v>
      </c>
      <c r="N20" s="34"/>
      <c r="O20" s="34"/>
      <c r="P20" s="34"/>
      <c r="Q20" s="34"/>
    </row>
    <row r="21" customFormat="false" ht="15.75" hidden="false" customHeight="false" outlineLevel="0" collapsed="false">
      <c r="A21" s="11" t="s">
        <v>67</v>
      </c>
      <c r="B21" s="12" t="s">
        <v>68</v>
      </c>
      <c r="C21" s="31" t="n">
        <v>0.002</v>
      </c>
      <c r="D21" s="32" t="n">
        <v>0.01309328</v>
      </c>
      <c r="E21" s="31" t="n">
        <v>0.0535100333333333</v>
      </c>
      <c r="G21" s="32" t="n">
        <v>0.826954189021538</v>
      </c>
      <c r="H21" s="32" t="n">
        <v>0.078757541811575</v>
      </c>
      <c r="I21" s="32" t="n">
        <v>0.0897835976651955</v>
      </c>
      <c r="K21" s="33" t="n">
        <f aca="false">MAX(C21-G21,0)</f>
        <v>0</v>
      </c>
      <c r="L21" s="33" t="n">
        <f aca="false">MAX(D21-H21,0)</f>
        <v>0</v>
      </c>
      <c r="M21" s="33" t="n">
        <f aca="false">MAX(E21-I21,0)</f>
        <v>0</v>
      </c>
      <c r="N21" s="34"/>
      <c r="O21" s="34"/>
      <c r="P21" s="34"/>
      <c r="Q21" s="34"/>
    </row>
    <row r="22" customFormat="false" ht="15.75" hidden="false" customHeight="false" outlineLevel="0" collapsed="false">
      <c r="A22" s="11" t="s">
        <v>69</v>
      </c>
      <c r="B22" s="12" t="s">
        <v>70</v>
      </c>
      <c r="C22" s="31" t="n">
        <v>5.84070070833333</v>
      </c>
      <c r="D22" s="32" t="n">
        <v>0.158292253333333</v>
      </c>
      <c r="E22" s="31" t="n">
        <v>0.451648346666667</v>
      </c>
      <c r="G22" s="32" t="n">
        <v>2.15250484025036</v>
      </c>
      <c r="H22" s="32" t="n">
        <v>0.205000460976225</v>
      </c>
      <c r="I22" s="32" t="n">
        <v>0.233700525512896</v>
      </c>
      <c r="K22" s="33" t="n">
        <f aca="false">MAX(C22-G22,0)</f>
        <v>3.68819586808297</v>
      </c>
      <c r="L22" s="33" t="n">
        <f aca="false">MAX(D22-H22,0)</f>
        <v>0</v>
      </c>
      <c r="M22" s="33" t="n">
        <f aca="false">MAX(E22-I22,0)</f>
        <v>0.21794782115377</v>
      </c>
      <c r="N22" s="34"/>
      <c r="O22" s="34"/>
      <c r="P22" s="34"/>
      <c r="Q22" s="34"/>
    </row>
    <row r="23" customFormat="false" ht="15.75" hidden="false" customHeight="false" outlineLevel="0" collapsed="false">
      <c r="A23" s="11" t="s">
        <v>71</v>
      </c>
      <c r="B23" s="12" t="s">
        <v>72</v>
      </c>
      <c r="C23" s="31" t="n">
        <v>0.0701025</v>
      </c>
      <c r="D23" s="32" t="n">
        <v>0.00121086666666667</v>
      </c>
      <c r="E23" s="31" t="n">
        <v>0.00434413333333333</v>
      </c>
      <c r="G23" s="32" t="n">
        <v>0.470410964188856</v>
      </c>
      <c r="H23" s="32" t="n">
        <v>0.0448010442084625</v>
      </c>
      <c r="I23" s="32" t="n">
        <v>0.0510731903976472</v>
      </c>
      <c r="K23" s="33" t="n">
        <f aca="false">MAX(C23-G23,0)</f>
        <v>0</v>
      </c>
      <c r="L23" s="33" t="n">
        <f aca="false">MAX(D23-H23,0)</f>
        <v>0</v>
      </c>
      <c r="M23" s="33" t="n">
        <f aca="false">MAX(E23-I23,0)</f>
        <v>0</v>
      </c>
      <c r="N23" s="34"/>
      <c r="O23" s="34"/>
      <c r="P23" s="34"/>
      <c r="Q23" s="34"/>
    </row>
    <row r="24" customFormat="false" ht="15.75" hidden="false" customHeight="false" outlineLevel="0" collapsed="false">
      <c r="A24" s="11" t="s">
        <v>73</v>
      </c>
      <c r="B24" s="12" t="s">
        <v>74</v>
      </c>
      <c r="C24" s="31" t="n">
        <v>0.002495</v>
      </c>
      <c r="D24" s="32" t="n">
        <v>2.488E-005</v>
      </c>
      <c r="E24" s="31" t="n">
        <v>7.44E-005</v>
      </c>
      <c r="G24" s="32" t="n">
        <v>0.021995430843225</v>
      </c>
      <c r="H24" s="32" t="n">
        <v>0.00209480293745</v>
      </c>
      <c r="I24" s="32" t="n">
        <v>0.002388075348693</v>
      </c>
      <c r="K24" s="33" t="n">
        <f aca="false">MAX(C24-G24,0)</f>
        <v>0</v>
      </c>
      <c r="L24" s="33" t="n">
        <f aca="false">MAX(D24-H24,0)</f>
        <v>0</v>
      </c>
      <c r="M24" s="33" t="n">
        <f aca="false">MAX(E24-I24,0)</f>
        <v>0</v>
      </c>
      <c r="N24" s="34"/>
      <c r="O24" s="34"/>
      <c r="P24" s="34"/>
      <c r="Q24" s="34"/>
    </row>
    <row r="25" customFormat="false" ht="15.75" hidden="false" customHeight="false" outlineLevel="0" collapsed="false">
      <c r="A25" s="11" t="s">
        <v>75</v>
      </c>
      <c r="B25" s="12" t="s">
        <v>76</v>
      </c>
      <c r="C25" s="31" t="n">
        <v>2.28508395833333</v>
      </c>
      <c r="D25" s="32" t="n">
        <v>0.01892093</v>
      </c>
      <c r="E25" s="31" t="n">
        <v>0.165757206666667</v>
      </c>
      <c r="G25" s="32" t="n">
        <v>0.661418898250294</v>
      </c>
      <c r="H25" s="32" t="n">
        <v>0.0629922760238375</v>
      </c>
      <c r="I25" s="32" t="n">
        <v>0.0718111946671747</v>
      </c>
      <c r="K25" s="33" t="n">
        <f aca="false">MAX(C25-G25,0)</f>
        <v>1.62366506008304</v>
      </c>
      <c r="L25" s="33" t="n">
        <f aca="false">MAX(D25-H25,0)</f>
        <v>0</v>
      </c>
      <c r="M25" s="33" t="n">
        <f aca="false">MAX(E25-I25,0)</f>
        <v>0.093946011999492</v>
      </c>
      <c r="N25" s="34"/>
      <c r="O25" s="34"/>
      <c r="P25" s="34"/>
      <c r="Q25" s="34"/>
    </row>
    <row r="26" customFormat="false" ht="15.75" hidden="false" customHeight="false" outlineLevel="0" collapsed="false">
      <c r="A26" s="11" t="s">
        <v>77</v>
      </c>
      <c r="B26" s="12" t="s">
        <v>78</v>
      </c>
      <c r="C26" s="31" t="n">
        <v>1.1984575</v>
      </c>
      <c r="D26" s="32" t="n">
        <v>0.0512883466666667</v>
      </c>
      <c r="E26" s="31" t="n">
        <v>0.0755619733333333</v>
      </c>
      <c r="G26" s="32" t="n">
        <v>1.05018042796905</v>
      </c>
      <c r="H26" s="32" t="n">
        <v>0.1000171836161</v>
      </c>
      <c r="I26" s="32" t="n">
        <v>0.114019589322354</v>
      </c>
      <c r="K26" s="33" t="n">
        <f aca="false">MAX(C26-G26,0)</f>
        <v>0.14827707203095</v>
      </c>
      <c r="L26" s="33" t="n">
        <f aca="false">MAX(D26-H26,0)</f>
        <v>0</v>
      </c>
      <c r="M26" s="33" t="n">
        <f aca="false">MAX(E26-I26,0)</f>
        <v>0</v>
      </c>
      <c r="N26" s="34"/>
      <c r="O26" s="34"/>
      <c r="P26" s="34"/>
      <c r="Q26" s="34"/>
    </row>
    <row r="27" customFormat="false" ht="15.75" hidden="false" customHeight="false" outlineLevel="0" collapsed="false">
      <c r="A27" s="11" t="s">
        <v>79</v>
      </c>
      <c r="B27" s="12" t="s">
        <v>80</v>
      </c>
      <c r="C27" s="31" t="n">
        <v>32.8254849166667</v>
      </c>
      <c r="D27" s="32" t="n">
        <v>1.63702102666667</v>
      </c>
      <c r="E27" s="31" t="n">
        <v>5.17140976666667</v>
      </c>
      <c r="G27" s="32" t="n">
        <v>1.50352450791979</v>
      </c>
      <c r="H27" s="32" t="n">
        <v>0.143192810278075</v>
      </c>
      <c r="I27" s="32" t="n">
        <v>0.163239803717005</v>
      </c>
      <c r="K27" s="33" t="n">
        <f aca="false">MAX(C27-G27,0)</f>
        <v>31.3219604087469</v>
      </c>
      <c r="L27" s="33" t="n">
        <f aca="false">MAX(D27-H27,0)</f>
        <v>1.49382821638859</v>
      </c>
      <c r="M27" s="33" t="n">
        <f aca="false">MAX(E27-I27,0)</f>
        <v>5.00816996294966</v>
      </c>
      <c r="N27" s="34"/>
      <c r="O27" s="34"/>
      <c r="P27" s="34"/>
      <c r="Q27" s="34"/>
    </row>
    <row r="28" customFormat="false" ht="15.75" hidden="false" customHeight="false" outlineLevel="0" collapsed="false">
      <c r="A28" s="11" t="s">
        <v>81</v>
      </c>
      <c r="B28" s="12" t="s">
        <v>82</v>
      </c>
      <c r="C28" s="31" t="n">
        <v>0.0288133333333333</v>
      </c>
      <c r="D28" s="32" t="n">
        <v>0.000497706666666667</v>
      </c>
      <c r="E28" s="31" t="n">
        <v>0.0017856</v>
      </c>
      <c r="G28" s="32" t="n">
        <v>0.191070203045925</v>
      </c>
      <c r="H28" s="32" t="n">
        <v>0.01819716219485</v>
      </c>
      <c r="I28" s="32" t="n">
        <v>0.020744764902129</v>
      </c>
      <c r="K28" s="33" t="n">
        <f aca="false">MAX(C28-G28,0)</f>
        <v>0</v>
      </c>
      <c r="L28" s="33" t="n">
        <f aca="false">MAX(D28-H28,0)</f>
        <v>0</v>
      </c>
      <c r="M28" s="33" t="n">
        <f aca="false">MAX(E28-I28,0)</f>
        <v>0</v>
      </c>
      <c r="N28" s="34"/>
      <c r="O28" s="34"/>
      <c r="P28" s="34"/>
      <c r="Q28" s="34"/>
    </row>
    <row r="29" customFormat="false" ht="15.75" hidden="false" customHeight="false" outlineLevel="0" collapsed="false">
      <c r="A29" s="11" t="s">
        <v>83</v>
      </c>
      <c r="B29" s="12" t="s">
        <v>84</v>
      </c>
      <c r="C29" s="31" t="n">
        <v>0.194528</v>
      </c>
      <c r="D29" s="32" t="n">
        <v>0.00297258666666667</v>
      </c>
      <c r="E29" s="31" t="n">
        <v>0.0132606333333333</v>
      </c>
      <c r="G29" s="32" t="n">
        <v>0.649823099914144</v>
      </c>
      <c r="H29" s="32" t="n">
        <v>0.0618879142775375</v>
      </c>
      <c r="I29" s="32" t="n">
        <v>0.0705522222763927</v>
      </c>
      <c r="K29" s="33" t="n">
        <f aca="false">MAX(C29-G29,0)</f>
        <v>0</v>
      </c>
      <c r="L29" s="33" t="n">
        <f aca="false">MAX(D29-H29,0)</f>
        <v>0</v>
      </c>
      <c r="M29" s="33" t="n">
        <f aca="false">MAX(E29-I29,0)</f>
        <v>0</v>
      </c>
      <c r="N29" s="34"/>
      <c r="O29" s="34"/>
      <c r="P29" s="34"/>
      <c r="Q29" s="34"/>
    </row>
    <row r="30" customFormat="false" ht="15.75" hidden="false" customHeight="false" outlineLevel="0" collapsed="false">
      <c r="A30" s="11" t="s">
        <v>85</v>
      </c>
      <c r="B30" s="12" t="s">
        <v>86</v>
      </c>
      <c r="C30" s="31" t="n">
        <v>1.93553491666667</v>
      </c>
      <c r="D30" s="32" t="n">
        <v>0.0927865733333333</v>
      </c>
      <c r="E30" s="31" t="n">
        <v>0.203479805</v>
      </c>
      <c r="G30" s="32" t="n">
        <v>0.756255985820081</v>
      </c>
      <c r="H30" s="32" t="n">
        <v>0.0720243796019125</v>
      </c>
      <c r="I30" s="32" t="n">
        <v>0.0821077927461803</v>
      </c>
      <c r="K30" s="33" t="n">
        <f aca="false">MAX(C30-G30,0)</f>
        <v>1.17927893084659</v>
      </c>
      <c r="L30" s="33" t="n">
        <f aca="false">MAX(D30-H30,0)</f>
        <v>0.0207621937314208</v>
      </c>
      <c r="M30" s="33" t="n">
        <f aca="false">MAX(E30-I30,0)</f>
        <v>0.12137201225382</v>
      </c>
      <c r="N30" s="34"/>
      <c r="O30" s="34"/>
      <c r="P30" s="34"/>
      <c r="Q30" s="34"/>
    </row>
    <row r="31" customFormat="false" ht="15.75" hidden="false" customHeight="false" outlineLevel="0" collapsed="false">
      <c r="A31" s="11" t="s">
        <v>87</v>
      </c>
      <c r="B31" s="12" t="s">
        <v>88</v>
      </c>
      <c r="C31" s="31" t="n">
        <v>511.730149875</v>
      </c>
      <c r="D31" s="32" t="n">
        <v>15.5039924466667</v>
      </c>
      <c r="E31" s="31" t="n">
        <v>53.6205759566667</v>
      </c>
      <c r="G31" s="32" t="n">
        <v>55.38537375</v>
      </c>
      <c r="H31" s="32" t="n">
        <v>5.2747975</v>
      </c>
      <c r="I31" s="32" t="n">
        <v>6.01326915</v>
      </c>
      <c r="K31" s="33" t="n">
        <f aca="false">MAX(C31-G31,0)</f>
        <v>456.344776125</v>
      </c>
      <c r="L31" s="33" t="n">
        <f aca="false">MAX(D31-H31,0)</f>
        <v>10.2291949466667</v>
      </c>
      <c r="M31" s="33" t="n">
        <f aca="false">MAX(E31-I31,0)</f>
        <v>47.6073068066667</v>
      </c>
      <c r="N31" s="34"/>
      <c r="O31" s="34"/>
      <c r="P31" s="34"/>
      <c r="Q31" s="34"/>
    </row>
    <row r="32" customFormat="false" ht="15.75" hidden="false" customHeight="false" outlineLevel="0" collapsed="false">
      <c r="A32" s="11" t="s">
        <v>89</v>
      </c>
      <c r="B32" s="12" t="s">
        <v>90</v>
      </c>
      <c r="C32" s="31" t="n">
        <v>4.14665970833333</v>
      </c>
      <c r="D32" s="32" t="n">
        <v>0.546180906666667</v>
      </c>
      <c r="E32" s="31" t="n">
        <v>0.230935766666667</v>
      </c>
      <c r="G32" s="32" t="n">
        <v>2.01297681986992</v>
      </c>
      <c r="H32" s="32" t="n">
        <v>0.19171207808285</v>
      </c>
      <c r="I32" s="32" t="n">
        <v>0.218551769014449</v>
      </c>
      <c r="K32" s="33" t="n">
        <f aca="false">MAX(C32-G32,0)</f>
        <v>2.13368288846341</v>
      </c>
      <c r="L32" s="33" t="n">
        <f aca="false">MAX(D32-H32,0)</f>
        <v>0.354468828583817</v>
      </c>
      <c r="M32" s="33" t="n">
        <f aca="false">MAX(E32-I32,0)</f>
        <v>0.0123839976522177</v>
      </c>
      <c r="N32" s="34"/>
      <c r="O32" s="34"/>
      <c r="P32" s="34"/>
      <c r="Q32" s="34"/>
    </row>
    <row r="33" customFormat="false" ht="15.75" hidden="false" customHeight="false" outlineLevel="0" collapsed="false">
      <c r="A33" s="11" t="s">
        <v>91</v>
      </c>
      <c r="B33" s="12" t="s">
        <v>92</v>
      </c>
      <c r="C33" s="31" t="n">
        <v>0.0501858333333333</v>
      </c>
      <c r="D33" s="32" t="n">
        <v>0.000471066666666667</v>
      </c>
      <c r="E33" s="31" t="n">
        <v>0.0025828</v>
      </c>
      <c r="G33" s="32" t="n">
        <v>0.218301134147775</v>
      </c>
      <c r="H33" s="32" t="n">
        <v>0.02079058420455</v>
      </c>
      <c r="I33" s="32" t="n">
        <v>0.023701265993187</v>
      </c>
      <c r="K33" s="33" t="n">
        <f aca="false">MAX(C33-G33,0)</f>
        <v>0</v>
      </c>
      <c r="L33" s="33" t="n">
        <f aca="false">MAX(D33-H33,0)</f>
        <v>0</v>
      </c>
      <c r="M33" s="33" t="n">
        <f aca="false">MAX(E33-I33,0)</f>
        <v>0</v>
      </c>
      <c r="N33" s="34"/>
      <c r="O33" s="34"/>
      <c r="P33" s="34"/>
      <c r="Q33" s="34"/>
    </row>
    <row r="34" customFormat="false" ht="15.75" hidden="false" customHeight="false" outlineLevel="0" collapsed="false">
      <c r="A34" s="11" t="s">
        <v>93</v>
      </c>
      <c r="B34" s="17" t="s">
        <v>94</v>
      </c>
      <c r="C34" s="31" t="n">
        <v>0.539426458333333</v>
      </c>
      <c r="D34" s="32" t="n">
        <v>0.0431397</v>
      </c>
      <c r="E34" s="31" t="n">
        <v>0.0329269666666667</v>
      </c>
      <c r="G34" s="32" t="n">
        <v>3.54313702436768</v>
      </c>
      <c r="H34" s="32" t="n">
        <v>0.33744162136835</v>
      </c>
      <c r="I34" s="32" t="n">
        <v>0.384683448359919</v>
      </c>
      <c r="K34" s="33" t="n">
        <f aca="false">MAX(C34-G34,0)</f>
        <v>0</v>
      </c>
      <c r="L34" s="33" t="n">
        <f aca="false">MAX(D34-H34,0)</f>
        <v>0</v>
      </c>
      <c r="M34" s="33" t="n">
        <f aca="false">MAX(E34-I34,0)</f>
        <v>0</v>
      </c>
      <c r="N34" s="34"/>
      <c r="O34" s="34"/>
      <c r="P34" s="34"/>
      <c r="Q34" s="34"/>
    </row>
    <row r="35" customFormat="false" ht="15.75" hidden="false" customHeight="false" outlineLevel="0" collapsed="false">
      <c r="A35" s="11" t="s">
        <v>95</v>
      </c>
      <c r="B35" s="12" t="s">
        <v>96</v>
      </c>
      <c r="C35" s="31" t="n">
        <v>0.684832333333334</v>
      </c>
      <c r="D35" s="32" t="n">
        <v>0.0359645466666667</v>
      </c>
      <c r="E35" s="31" t="n">
        <v>0.02876784</v>
      </c>
      <c r="G35" s="32" t="n">
        <v>0.201528148439362</v>
      </c>
      <c r="H35" s="32" t="n">
        <v>0.019193156994225</v>
      </c>
      <c r="I35" s="32" t="n">
        <v>0.0218801989734165</v>
      </c>
      <c r="K35" s="33" t="n">
        <f aca="false">MAX(C35-G35,0)</f>
        <v>0.483304184893971</v>
      </c>
      <c r="L35" s="33" t="n">
        <f aca="false">MAX(D35-H35,0)</f>
        <v>0.0167713896724417</v>
      </c>
      <c r="M35" s="33" t="n">
        <f aca="false">MAX(E35-I35,0)</f>
        <v>0.0068876410265835</v>
      </c>
      <c r="N35" s="34"/>
      <c r="O35" s="34"/>
      <c r="P35" s="34"/>
      <c r="Q35" s="34"/>
    </row>
    <row r="36" customFormat="false" ht="15.75" hidden="false" customHeight="false" outlineLevel="0" collapsed="false">
      <c r="A36" s="11" t="s">
        <v>97</v>
      </c>
      <c r="B36" s="12" t="s">
        <v>98</v>
      </c>
      <c r="C36" s="31" t="n">
        <v>1.67014516666667</v>
      </c>
      <c r="D36" s="32" t="n">
        <v>0.11827168</v>
      </c>
      <c r="E36" s="31" t="n">
        <v>0.111791973333333</v>
      </c>
      <c r="G36" s="32" t="n">
        <v>1.04355044268234</v>
      </c>
      <c r="H36" s="32" t="n">
        <v>0.0993857564459375</v>
      </c>
      <c r="I36" s="32" t="n">
        <v>0.113299762348369</v>
      </c>
      <c r="K36" s="33" t="n">
        <f aca="false">MAX(C36-G36,0)</f>
        <v>0.626594723984322</v>
      </c>
      <c r="L36" s="33" t="n">
        <f aca="false">MAX(D36-H36,0)</f>
        <v>0.0188859235540625</v>
      </c>
      <c r="M36" s="33" t="n">
        <f aca="false">MAX(E36-I36,0)</f>
        <v>0</v>
      </c>
      <c r="N36" s="34"/>
      <c r="O36" s="34"/>
      <c r="P36" s="34"/>
      <c r="Q36" s="34"/>
    </row>
    <row r="37" customFormat="false" ht="15.75" hidden="false" customHeight="false" outlineLevel="0" collapsed="false">
      <c r="A37" s="11" t="s">
        <v>99</v>
      </c>
      <c r="B37" s="12" t="s">
        <v>100</v>
      </c>
      <c r="C37" s="31" t="n">
        <v>0.935625125</v>
      </c>
      <c r="D37" s="32" t="n">
        <v>0.0170007233333333</v>
      </c>
      <c r="E37" s="31" t="n">
        <v>0.0167744616666667</v>
      </c>
      <c r="G37" s="32" t="n">
        <v>0.44809204320195</v>
      </c>
      <c r="H37" s="32" t="n">
        <v>0.0426754326859</v>
      </c>
      <c r="I37" s="32" t="n">
        <v>0.048649993261926</v>
      </c>
      <c r="K37" s="33" t="n">
        <f aca="false">MAX(C37-G37,0)</f>
        <v>0.48753308179805</v>
      </c>
      <c r="L37" s="33" t="n">
        <f aca="false">MAX(D37-H37,0)</f>
        <v>0</v>
      </c>
      <c r="M37" s="33" t="n">
        <f aca="false">MAX(E37-I37,0)</f>
        <v>0</v>
      </c>
      <c r="N37" s="34"/>
      <c r="O37" s="34"/>
      <c r="P37" s="34"/>
      <c r="Q37" s="34"/>
    </row>
    <row r="38" customFormat="false" ht="15.75" hidden="false" customHeight="false" outlineLevel="0" collapsed="false">
      <c r="A38" s="11" t="s">
        <v>101</v>
      </c>
      <c r="B38" s="12" t="s">
        <v>102</v>
      </c>
      <c r="C38" s="31" t="n">
        <v>0.041</v>
      </c>
      <c r="D38" s="32" t="n">
        <v>0.0001312</v>
      </c>
      <c r="E38" s="31" t="n">
        <v>0</v>
      </c>
      <c r="G38" s="32" t="n">
        <v>0.0390863285969625</v>
      </c>
      <c r="H38" s="32" t="n">
        <v>0.003722507485425</v>
      </c>
      <c r="I38" s="32" t="n">
        <v>0.0042436585333845</v>
      </c>
      <c r="K38" s="33" t="n">
        <f aca="false">MAX(C38-G38,0)</f>
        <v>0.00191367140303749</v>
      </c>
      <c r="L38" s="33" t="n">
        <f aca="false">MAX(D38-H38,0)</f>
        <v>0</v>
      </c>
      <c r="M38" s="33" t="n">
        <f aca="false">MAX(E38-I38,0)</f>
        <v>0</v>
      </c>
      <c r="N38" s="34"/>
      <c r="O38" s="34"/>
      <c r="P38" s="34"/>
      <c r="Q38" s="34"/>
    </row>
    <row r="39" customFormat="false" ht="15.75" hidden="false" customHeight="false" outlineLevel="0" collapsed="false">
      <c r="A39" s="11" t="s">
        <v>103</v>
      </c>
      <c r="B39" s="12" t="s">
        <v>104</v>
      </c>
      <c r="C39" s="31" t="n">
        <v>0.741722791666667</v>
      </c>
      <c r="D39" s="32" t="n">
        <v>0.03673291</v>
      </c>
      <c r="E39" s="31" t="n">
        <v>0.0412849483333333</v>
      </c>
      <c r="G39" s="32" t="n">
        <v>0.4291537267458</v>
      </c>
      <c r="H39" s="32" t="n">
        <v>0.0408717834996</v>
      </c>
      <c r="I39" s="32" t="n">
        <v>0.046593833189544</v>
      </c>
      <c r="K39" s="33" t="n">
        <f aca="false">MAX(C39-G39,0)</f>
        <v>0.312569064920867</v>
      </c>
      <c r="L39" s="33" t="n">
        <f aca="false">MAX(D39-H39,0)</f>
        <v>0</v>
      </c>
      <c r="M39" s="33" t="n">
        <f aca="false">MAX(E39-I39,0)</f>
        <v>0</v>
      </c>
      <c r="N39" s="34"/>
      <c r="O39" s="34"/>
      <c r="P39" s="34"/>
      <c r="Q39" s="34"/>
    </row>
    <row r="40" customFormat="false" ht="15.75" hidden="false" customHeight="false" outlineLevel="0" collapsed="false">
      <c r="A40" s="11" t="s">
        <v>105</v>
      </c>
      <c r="B40" s="12" t="s">
        <v>106</v>
      </c>
      <c r="C40" s="31" t="n">
        <v>1.57370020833333</v>
      </c>
      <c r="D40" s="32" t="n">
        <v>0.1162565</v>
      </c>
      <c r="E40" s="31" t="n">
        <v>0.0815968133333334</v>
      </c>
      <c r="G40" s="32" t="n">
        <v>0.697976765852625</v>
      </c>
      <c r="H40" s="32" t="n">
        <v>0.06647397770025</v>
      </c>
      <c r="I40" s="32" t="n">
        <v>0.075780334578285</v>
      </c>
      <c r="K40" s="33" t="n">
        <f aca="false">MAX(C40-G40,0)</f>
        <v>0.875723442480708</v>
      </c>
      <c r="L40" s="33" t="n">
        <f aca="false">MAX(D40-H40,0)</f>
        <v>0.04978252229975</v>
      </c>
      <c r="M40" s="33" t="n">
        <f aca="false">MAX(E40-I40,0)</f>
        <v>0.00581647875504839</v>
      </c>
      <c r="N40" s="34"/>
      <c r="O40" s="34"/>
      <c r="P40" s="34"/>
      <c r="Q40" s="34"/>
    </row>
    <row r="41" customFormat="false" ht="15.75" hidden="false" customHeight="false" outlineLevel="0" collapsed="false">
      <c r="A41" s="11" t="s">
        <v>107</v>
      </c>
      <c r="B41" s="12" t="s">
        <v>108</v>
      </c>
      <c r="C41" s="31" t="n">
        <v>12.0828593333333</v>
      </c>
      <c r="D41" s="32" t="n">
        <v>0.591566</v>
      </c>
      <c r="E41" s="31" t="n">
        <v>1.25880604666667</v>
      </c>
      <c r="G41" s="32" t="n">
        <v>4.0352200875</v>
      </c>
      <c r="H41" s="32" t="n">
        <v>0.384306675</v>
      </c>
      <c r="I41" s="32" t="n">
        <v>0.4381096095</v>
      </c>
      <c r="K41" s="33" t="n">
        <f aca="false">MAX(C41-G41,0)</f>
        <v>8.04763924583334</v>
      </c>
      <c r="L41" s="33" t="n">
        <f aca="false">MAX(D41-H41,0)</f>
        <v>0.207259325</v>
      </c>
      <c r="M41" s="33" t="n">
        <f aca="false">MAX(E41-I41,0)</f>
        <v>0.820696437166667</v>
      </c>
      <c r="N41" s="34"/>
      <c r="O41" s="34"/>
      <c r="P41" s="34"/>
      <c r="Q41" s="34"/>
    </row>
    <row r="42" customFormat="false" ht="15.75" hidden="false" customHeight="false" outlineLevel="0" collapsed="false">
      <c r="A42" s="11" t="s">
        <v>109</v>
      </c>
      <c r="B42" s="12" t="s">
        <v>110</v>
      </c>
      <c r="C42" s="31" t="n">
        <v>0.854398666666667</v>
      </c>
      <c r="D42" s="32" t="n">
        <v>0.0214654133333333</v>
      </c>
      <c r="E42" s="31" t="n">
        <v>0.04550844</v>
      </c>
      <c r="G42" s="32" t="n">
        <v>0.256600476144731</v>
      </c>
      <c r="H42" s="32" t="n">
        <v>0.0244381405852125</v>
      </c>
      <c r="I42" s="32" t="n">
        <v>0.0278594802671422</v>
      </c>
      <c r="K42" s="33" t="n">
        <f aca="false">MAX(C42-G42,0)</f>
        <v>0.597798190521936</v>
      </c>
      <c r="L42" s="33" t="n">
        <f aca="false">MAX(D42-H42,0)</f>
        <v>0</v>
      </c>
      <c r="M42" s="33" t="n">
        <f aca="false">MAX(E42-I42,0)</f>
        <v>0.0176489597328577</v>
      </c>
      <c r="N42" s="34"/>
      <c r="O42" s="34"/>
      <c r="P42" s="34"/>
      <c r="Q42" s="34"/>
    </row>
    <row r="43" customFormat="false" ht="15.75" hidden="false" customHeight="false" outlineLevel="0" collapsed="false">
      <c r="A43" s="11" t="s">
        <v>111</v>
      </c>
      <c r="B43" s="12" t="s">
        <v>112</v>
      </c>
      <c r="C43" s="31" t="n">
        <v>0.0268104166666667</v>
      </c>
      <c r="D43" s="32" t="n">
        <v>0.000404</v>
      </c>
      <c r="E43" s="31" t="n">
        <v>0.0028859</v>
      </c>
      <c r="G43" s="32" t="n">
        <v>0.1424195325</v>
      </c>
      <c r="H43" s="32" t="n">
        <v>0.013563765</v>
      </c>
      <c r="I43" s="32" t="n">
        <v>0.0154626921</v>
      </c>
      <c r="K43" s="33" t="n">
        <f aca="false">MAX(C43-G43,0)</f>
        <v>0</v>
      </c>
      <c r="L43" s="33" t="n">
        <f aca="false">MAX(D43-H43,0)</f>
        <v>0</v>
      </c>
      <c r="M43" s="33" t="n">
        <f aca="false">MAX(E43-I43,0)</f>
        <v>0</v>
      </c>
      <c r="N43" s="34"/>
      <c r="O43" s="34"/>
      <c r="P43" s="34"/>
      <c r="Q43" s="34"/>
    </row>
    <row r="44" customFormat="false" ht="15.75" hidden="false" customHeight="false" outlineLevel="0" collapsed="false">
      <c r="A44" s="11" t="s">
        <v>113</v>
      </c>
      <c r="B44" s="12" t="s">
        <v>114</v>
      </c>
      <c r="C44" s="31" t="n">
        <v>0.163</v>
      </c>
      <c r="D44" s="32" t="n">
        <v>0.000709333333333333</v>
      </c>
      <c r="E44" s="31" t="n">
        <v>0.000826666666666667</v>
      </c>
      <c r="G44" s="32" t="n">
        <v>0.045897226250925</v>
      </c>
      <c r="H44" s="32" t="n">
        <v>0.00437116440485</v>
      </c>
      <c r="I44" s="32" t="n">
        <v>0.004983127421529</v>
      </c>
      <c r="K44" s="33" t="n">
        <f aca="false">MAX(C44-G44,0)</f>
        <v>0.117102773749075</v>
      </c>
      <c r="L44" s="33" t="n">
        <f aca="false">MAX(D44-H44,0)</f>
        <v>0</v>
      </c>
      <c r="M44" s="33" t="n">
        <f aca="false">MAX(E44-I44,0)</f>
        <v>0</v>
      </c>
      <c r="N44" s="34"/>
      <c r="O44" s="34"/>
      <c r="P44" s="34"/>
      <c r="Q44" s="34"/>
    </row>
    <row r="45" customFormat="false" ht="15.75" hidden="false" customHeight="false" outlineLevel="0" collapsed="false">
      <c r="A45" s="11" t="s">
        <v>115</v>
      </c>
      <c r="B45" s="12" t="s">
        <v>116</v>
      </c>
      <c r="C45" s="31" t="n">
        <v>6.32335616666667</v>
      </c>
      <c r="D45" s="32" t="n">
        <v>0.16759088</v>
      </c>
      <c r="E45" s="31" t="n">
        <v>0.680178933333333</v>
      </c>
      <c r="G45" s="32" t="n">
        <v>4.54951284375</v>
      </c>
      <c r="H45" s="32" t="n">
        <v>0.4332869375</v>
      </c>
      <c r="I45" s="32" t="n">
        <v>0.49394710875</v>
      </c>
      <c r="K45" s="33" t="n">
        <f aca="false">MAX(C45-G45,0)</f>
        <v>1.77384332291667</v>
      </c>
      <c r="L45" s="33" t="n">
        <f aca="false">MAX(D45-H45,0)</f>
        <v>0</v>
      </c>
      <c r="M45" s="33" t="n">
        <f aca="false">MAX(E45-I45,0)</f>
        <v>0.186231824583333</v>
      </c>
      <c r="N45" s="34"/>
      <c r="O45" s="34"/>
      <c r="P45" s="34"/>
      <c r="Q45" s="34"/>
    </row>
    <row r="46" customFormat="false" ht="15.75" hidden="false" customHeight="false" outlineLevel="0" collapsed="false">
      <c r="A46" s="11" t="s">
        <v>117</v>
      </c>
      <c r="B46" s="12" t="s">
        <v>118</v>
      </c>
      <c r="C46" s="31" t="n">
        <v>76.2952672916666</v>
      </c>
      <c r="D46" s="32" t="n">
        <v>3.66736000666667</v>
      </c>
      <c r="E46" s="31" t="n">
        <v>8.14943164833333</v>
      </c>
      <c r="G46" s="32" t="n">
        <v>20.3824225460863</v>
      </c>
      <c r="H46" s="32" t="n">
        <v>1.94118309962726</v>
      </c>
      <c r="I46" s="32" t="n">
        <v>2.21294873357508</v>
      </c>
      <c r="K46" s="33" t="n">
        <f aca="false">MAX(C46-G46,0)</f>
        <v>55.9128447455804</v>
      </c>
      <c r="L46" s="33" t="n">
        <f aca="false">MAX(D46-H46,0)</f>
        <v>1.7261769070394</v>
      </c>
      <c r="M46" s="33" t="n">
        <f aca="false">MAX(E46-I46,0)</f>
        <v>5.93648291475825</v>
      </c>
      <c r="N46" s="34"/>
      <c r="O46" s="34"/>
      <c r="P46" s="34"/>
      <c r="Q46" s="34"/>
    </row>
    <row r="47" customFormat="false" ht="15.75" hidden="false" customHeight="false" outlineLevel="0" collapsed="false">
      <c r="A47" s="11" t="s">
        <v>119</v>
      </c>
      <c r="B47" s="12" t="s">
        <v>120</v>
      </c>
      <c r="C47" s="31" t="n">
        <v>0.0650538333333333</v>
      </c>
      <c r="D47" s="32" t="n">
        <v>0.000635626666666667</v>
      </c>
      <c r="E47" s="31" t="n">
        <v>0.0039732</v>
      </c>
      <c r="G47" s="32" t="n">
        <v>0.035464204275675</v>
      </c>
      <c r="H47" s="32" t="n">
        <v>0.00337754326435</v>
      </c>
      <c r="I47" s="32" t="n">
        <v>0.003850399321359</v>
      </c>
      <c r="K47" s="33" t="n">
        <f aca="false">MAX(C47-G47,0)</f>
        <v>0.0295896290576583</v>
      </c>
      <c r="L47" s="33" t="n">
        <f aca="false">MAX(D47-H47,0)</f>
        <v>0</v>
      </c>
      <c r="M47" s="33" t="n">
        <f aca="false">MAX(E47-I47,0)</f>
        <v>0.000122800678641</v>
      </c>
      <c r="N47" s="34"/>
      <c r="O47" s="34"/>
      <c r="P47" s="34"/>
      <c r="Q47" s="34"/>
    </row>
    <row r="48" customFormat="false" ht="15.75" hidden="false" customHeight="false" outlineLevel="0" collapsed="false">
      <c r="A48" s="11" t="s">
        <v>121</v>
      </c>
      <c r="B48" s="12" t="s">
        <v>122</v>
      </c>
      <c r="C48" s="31" t="n">
        <v>0.012</v>
      </c>
      <c r="D48" s="32" t="n">
        <v>3.84E-005</v>
      </c>
      <c r="E48" s="31" t="n">
        <v>0</v>
      </c>
      <c r="G48" s="32" t="n">
        <v>0.0880519836756</v>
      </c>
      <c r="H48" s="32" t="n">
        <v>0.0083859032072</v>
      </c>
      <c r="I48" s="32" t="n">
        <v>0.009559929656208</v>
      </c>
      <c r="K48" s="33" t="n">
        <f aca="false">MAX(C48-G48,0)</f>
        <v>0</v>
      </c>
      <c r="L48" s="33" t="n">
        <f aca="false">MAX(D48-H48,0)</f>
        <v>0</v>
      </c>
      <c r="M48" s="33" t="n">
        <f aca="false">MAX(E48-I48,0)</f>
        <v>0</v>
      </c>
      <c r="N48" s="34"/>
      <c r="O48" s="34"/>
      <c r="P48" s="34"/>
      <c r="Q48" s="34"/>
    </row>
    <row r="49" customFormat="false" ht="15.75" hidden="false" customHeight="false" outlineLevel="0" collapsed="false">
      <c r="A49" s="11" t="s">
        <v>123</v>
      </c>
      <c r="B49" s="12" t="s">
        <v>124</v>
      </c>
      <c r="C49" s="31" t="n">
        <v>0.0636933333333333</v>
      </c>
      <c r="D49" s="32" t="n">
        <v>0.00141217333333333</v>
      </c>
      <c r="E49" s="31" t="n">
        <v>0.00258705333333333</v>
      </c>
      <c r="G49" s="32" t="n">
        <v>0.09560559919155</v>
      </c>
      <c r="H49" s="32" t="n">
        <v>0.0091052951611</v>
      </c>
      <c r="I49" s="32" t="n">
        <v>0.010380036483654</v>
      </c>
      <c r="K49" s="33" t="n">
        <f aca="false">MAX(C49-G49,0)</f>
        <v>0</v>
      </c>
      <c r="L49" s="33" t="n">
        <f aca="false">MAX(D49-H49,0)</f>
        <v>0</v>
      </c>
      <c r="M49" s="33" t="n">
        <f aca="false">MAX(E49-I49,0)</f>
        <v>0</v>
      </c>
      <c r="N49" s="34"/>
      <c r="O49" s="34"/>
      <c r="P49" s="34"/>
      <c r="Q49" s="34"/>
    </row>
    <row r="50" customFormat="false" ht="15.75" hidden="false" customHeight="false" outlineLevel="0" collapsed="false">
      <c r="A50" s="11" t="s">
        <v>125</v>
      </c>
      <c r="B50" s="12" t="s">
        <v>126</v>
      </c>
      <c r="C50" s="31" t="n">
        <v>0.1792595</v>
      </c>
      <c r="D50" s="32" t="n">
        <v>0.00332984</v>
      </c>
      <c r="E50" s="31" t="n">
        <v>0.0209000116666666</v>
      </c>
      <c r="G50" s="32" t="n">
        <v>0.1469294843625</v>
      </c>
      <c r="H50" s="32" t="n">
        <v>0.013993284225</v>
      </c>
      <c r="I50" s="32" t="n">
        <v>0.0159523440165</v>
      </c>
      <c r="K50" s="33" t="n">
        <f aca="false">MAX(C50-G50,0)</f>
        <v>0.0323300156374998</v>
      </c>
      <c r="L50" s="33" t="n">
        <f aca="false">MAX(D50-H50,0)</f>
        <v>0</v>
      </c>
      <c r="M50" s="33" t="n">
        <f aca="false">MAX(E50-I50,0)</f>
        <v>0.00494766765016665</v>
      </c>
      <c r="N50" s="34"/>
      <c r="O50" s="34"/>
      <c r="P50" s="34"/>
      <c r="Q50" s="34"/>
    </row>
    <row r="51" customFormat="false" ht="15.75" hidden="false" customHeight="false" outlineLevel="0" collapsed="false">
      <c r="A51" s="11" t="s">
        <v>127</v>
      </c>
      <c r="B51" s="12" t="s">
        <v>128</v>
      </c>
      <c r="C51" s="31" t="n">
        <v>1.16769470833333</v>
      </c>
      <c r="D51" s="32" t="n">
        <v>0.136477803333333</v>
      </c>
      <c r="E51" s="31" t="n">
        <v>0.0757013533333334</v>
      </c>
      <c r="G51" s="32" t="n">
        <v>1.22927619452728</v>
      </c>
      <c r="H51" s="32" t="n">
        <v>0.117073923288313</v>
      </c>
      <c r="I51" s="32" t="n">
        <v>0.133464272548676</v>
      </c>
      <c r="K51" s="33" t="n">
        <f aca="false">MAX(C51-G51,0)</f>
        <v>0</v>
      </c>
      <c r="L51" s="33" t="n">
        <f aca="false">MAX(D51-H51,0)</f>
        <v>0.0194038800450208</v>
      </c>
      <c r="M51" s="33" t="n">
        <f aca="false">MAX(E51-I51,0)</f>
        <v>0</v>
      </c>
      <c r="N51" s="34"/>
      <c r="O51" s="34"/>
      <c r="P51" s="34"/>
      <c r="Q51" s="34"/>
    </row>
    <row r="52" customFormat="false" ht="15.75" hidden="false" customHeight="false" outlineLevel="0" collapsed="false">
      <c r="A52" s="11" t="s">
        <v>129</v>
      </c>
      <c r="B52" s="12" t="s">
        <v>130</v>
      </c>
      <c r="C52" s="31" t="n">
        <v>1.98015875</v>
      </c>
      <c r="D52" s="32" t="n">
        <v>0.0907699333333333</v>
      </c>
      <c r="E52" s="31" t="n">
        <v>0.0614838266666667</v>
      </c>
      <c r="G52" s="32" t="n">
        <v>0.666932195719256</v>
      </c>
      <c r="H52" s="32" t="n">
        <v>0.0635173519732625</v>
      </c>
      <c r="I52" s="32" t="n">
        <v>0.0724097812495192</v>
      </c>
      <c r="K52" s="33" t="n">
        <f aca="false">MAX(C52-G52,0)</f>
        <v>1.31322655428074</v>
      </c>
      <c r="L52" s="33" t="n">
        <f aca="false">MAX(D52-H52,0)</f>
        <v>0.0272525813600708</v>
      </c>
      <c r="M52" s="33" t="n">
        <f aca="false">MAX(E52-I52,0)</f>
        <v>0</v>
      </c>
      <c r="N52" s="34"/>
      <c r="O52" s="34"/>
      <c r="P52" s="34"/>
      <c r="Q52" s="34"/>
    </row>
    <row r="53" customFormat="false" ht="15.75" hidden="false" customHeight="false" outlineLevel="0" collapsed="false">
      <c r="A53" s="11" t="s">
        <v>131</v>
      </c>
      <c r="B53" s="12" t="s">
        <v>132</v>
      </c>
      <c r="C53" s="31" t="n">
        <v>0.936918166666667</v>
      </c>
      <c r="D53" s="32" t="n">
        <v>0.02703024</v>
      </c>
      <c r="E53" s="31" t="n">
        <v>0.0756930733333333</v>
      </c>
      <c r="G53" s="32" t="n">
        <v>0.51954613807215</v>
      </c>
      <c r="H53" s="32" t="n">
        <v>0.0494805845783</v>
      </c>
      <c r="I53" s="32" t="n">
        <v>0.056407866419262</v>
      </c>
      <c r="K53" s="33" t="n">
        <f aca="false">MAX(C53-G53,0)</f>
        <v>0.417372028594517</v>
      </c>
      <c r="L53" s="33" t="n">
        <f aca="false">MAX(D53-H53,0)</f>
        <v>0</v>
      </c>
      <c r="M53" s="33" t="n">
        <f aca="false">MAX(E53-I53,0)</f>
        <v>0.0192852069140713</v>
      </c>
      <c r="N53" s="34"/>
      <c r="O53" s="34"/>
      <c r="P53" s="34"/>
      <c r="Q53" s="34"/>
    </row>
    <row r="54" customFormat="false" ht="15.75" hidden="false" customHeight="false" outlineLevel="0" collapsed="false">
      <c r="A54" s="11" t="s">
        <v>133</v>
      </c>
      <c r="B54" s="12" t="s">
        <v>134</v>
      </c>
      <c r="C54" s="31" t="n">
        <v>0.0399641666666666</v>
      </c>
      <c r="D54" s="32" t="n">
        <v>0.00031628</v>
      </c>
      <c r="E54" s="31" t="n">
        <v>0.00312149333333333</v>
      </c>
      <c r="G54" s="32" t="n">
        <v>0.0778559319780375</v>
      </c>
      <c r="H54" s="32" t="n">
        <v>0.007414850664575</v>
      </c>
      <c r="I54" s="32" t="n">
        <v>0.0084529297576155</v>
      </c>
      <c r="K54" s="33" t="n">
        <f aca="false">MAX(C54-G54,0)</f>
        <v>0</v>
      </c>
      <c r="L54" s="33" t="n">
        <f aca="false">MAX(D54-H54,0)</f>
        <v>0</v>
      </c>
      <c r="M54" s="33" t="n">
        <f aca="false">MAX(E54-I54,0)</f>
        <v>0</v>
      </c>
      <c r="N54" s="34"/>
      <c r="O54" s="34"/>
      <c r="P54" s="34"/>
      <c r="Q54" s="34"/>
    </row>
    <row r="55" customFormat="false" ht="15.75" hidden="false" customHeight="false" outlineLevel="0" collapsed="false">
      <c r="A55" s="11" t="s">
        <v>135</v>
      </c>
      <c r="B55" s="12" t="s">
        <v>136</v>
      </c>
      <c r="C55" s="31" t="n">
        <v>0.394643833333333</v>
      </c>
      <c r="D55" s="32" t="n">
        <v>0.0028154</v>
      </c>
      <c r="E55" s="31" t="n">
        <v>0.0270485466666667</v>
      </c>
      <c r="G55" s="32" t="n">
        <v>0.0311170458510188</v>
      </c>
      <c r="H55" s="32" t="n">
        <v>0.0029635281762875</v>
      </c>
      <c r="I55" s="32" t="n">
        <v>0.00337842212096775</v>
      </c>
      <c r="K55" s="33" t="n">
        <f aca="false">MAX(C55-G55,0)</f>
        <v>0.363526787482314</v>
      </c>
      <c r="L55" s="33" t="n">
        <f aca="false">MAX(D55-H55,0)</f>
        <v>0</v>
      </c>
      <c r="M55" s="33" t="n">
        <f aca="false">MAX(E55-I55,0)</f>
        <v>0.0236701245456989</v>
      </c>
      <c r="N55" s="34"/>
      <c r="O55" s="34"/>
      <c r="P55" s="34"/>
      <c r="Q55" s="34"/>
    </row>
    <row r="56" customFormat="false" ht="15.75" hidden="false" customHeight="false" outlineLevel="0" collapsed="false">
      <c r="A56" s="11" t="s">
        <v>137</v>
      </c>
      <c r="B56" s="12" t="s">
        <v>138</v>
      </c>
      <c r="C56" s="31" t="n">
        <v>0.175292416666667</v>
      </c>
      <c r="D56" s="32" t="n">
        <v>0.0228394</v>
      </c>
      <c r="E56" s="31" t="n">
        <v>0.00733496833333334</v>
      </c>
      <c r="G56" s="32" t="n">
        <v>0.451095394215506</v>
      </c>
      <c r="H56" s="32" t="n">
        <v>0.0429614661157625</v>
      </c>
      <c r="I56" s="32" t="n">
        <v>0.0489760713719693</v>
      </c>
      <c r="K56" s="33" t="n">
        <f aca="false">MAX(C56-G56,0)</f>
        <v>0</v>
      </c>
      <c r="L56" s="33" t="n">
        <f aca="false">MAX(D56-H56,0)</f>
        <v>0</v>
      </c>
      <c r="M56" s="33" t="n">
        <f aca="false">MAX(E56-I56,0)</f>
        <v>0</v>
      </c>
      <c r="N56" s="34"/>
      <c r="O56" s="34"/>
      <c r="P56" s="34"/>
      <c r="Q56" s="34"/>
    </row>
    <row r="57" customFormat="false" ht="15.75" hidden="false" customHeight="false" outlineLevel="0" collapsed="false">
      <c r="A57" s="11" t="s">
        <v>139</v>
      </c>
      <c r="B57" s="12" t="s">
        <v>140</v>
      </c>
      <c r="C57" s="31" t="n">
        <v>0.888406666666667</v>
      </c>
      <c r="D57" s="32" t="n">
        <v>0.117569373333333</v>
      </c>
      <c r="E57" s="31" t="n">
        <v>0.01770222</v>
      </c>
      <c r="G57" s="32" t="n">
        <v>0.3918360113766</v>
      </c>
      <c r="H57" s="32" t="n">
        <v>0.0373177153692</v>
      </c>
      <c r="I57" s="32" t="n">
        <v>0.042542195520888</v>
      </c>
      <c r="K57" s="33" t="n">
        <f aca="false">MAX(C57-G57,0)</f>
        <v>0.496570655290067</v>
      </c>
      <c r="L57" s="33" t="n">
        <f aca="false">MAX(D57-H57,0)</f>
        <v>0.0802516579641333</v>
      </c>
      <c r="M57" s="33" t="n">
        <f aca="false">MAX(E57-I57,0)</f>
        <v>0</v>
      </c>
      <c r="N57" s="34"/>
      <c r="O57" s="34"/>
      <c r="P57" s="34"/>
      <c r="Q57" s="34"/>
    </row>
    <row r="58" customFormat="false" ht="15.75" hidden="false" customHeight="false" outlineLevel="0" collapsed="false">
      <c r="A58" s="11" t="s">
        <v>141</v>
      </c>
      <c r="B58" s="12" t="s">
        <v>142</v>
      </c>
      <c r="C58" s="31" t="n">
        <v>128.550814666667</v>
      </c>
      <c r="D58" s="32" t="n">
        <v>4.11582302666667</v>
      </c>
      <c r="E58" s="31" t="n">
        <v>13.2963752933333</v>
      </c>
      <c r="G58" s="32" t="n">
        <v>54.594154125</v>
      </c>
      <c r="H58" s="32" t="n">
        <v>5.19944325</v>
      </c>
      <c r="I58" s="32" t="n">
        <v>5.927365305</v>
      </c>
      <c r="K58" s="33" t="n">
        <f aca="false">MAX(C58-G58,0)</f>
        <v>73.9566605416666</v>
      </c>
      <c r="L58" s="33" t="n">
        <f aca="false">MAX(D58-H58,0)</f>
        <v>0</v>
      </c>
      <c r="M58" s="33" t="n">
        <f aca="false">MAX(E58-I58,0)</f>
        <v>7.36900998833333</v>
      </c>
      <c r="N58" s="34"/>
      <c r="O58" s="34"/>
      <c r="P58" s="34"/>
      <c r="Q58" s="34"/>
    </row>
    <row r="59" customFormat="false" ht="15.75" hidden="false" customHeight="false" outlineLevel="0" collapsed="false">
      <c r="A59" s="11" t="s">
        <v>143</v>
      </c>
      <c r="B59" s="12" t="s">
        <v>144</v>
      </c>
      <c r="C59" s="31" t="n">
        <v>30.9867096666667</v>
      </c>
      <c r="D59" s="32" t="n">
        <v>4.16130052</v>
      </c>
      <c r="E59" s="31" t="n">
        <v>1.84809335333333</v>
      </c>
      <c r="G59" s="32" t="n">
        <v>10.8397088625</v>
      </c>
      <c r="H59" s="32" t="n">
        <v>1.032353225</v>
      </c>
      <c r="I59" s="32" t="n">
        <v>1.1768826765</v>
      </c>
      <c r="K59" s="33" t="n">
        <f aca="false">MAX(C59-G59,0)</f>
        <v>20.1470008041667</v>
      </c>
      <c r="L59" s="33" t="n">
        <f aca="false">MAX(D59-H59,0)</f>
        <v>3.128947295</v>
      </c>
      <c r="M59" s="33" t="n">
        <f aca="false">MAX(E59-I59,0)</f>
        <v>0.671210676833333</v>
      </c>
      <c r="N59" s="34"/>
      <c r="O59" s="34"/>
      <c r="P59" s="34"/>
      <c r="Q59" s="34"/>
    </row>
    <row r="60" customFormat="false" ht="15.75" hidden="false" customHeight="false" outlineLevel="0" collapsed="false">
      <c r="A60" s="11" t="s">
        <v>145</v>
      </c>
      <c r="B60" s="12" t="s">
        <v>146</v>
      </c>
      <c r="C60" s="31" t="n">
        <v>16.8899595</v>
      </c>
      <c r="D60" s="32" t="n">
        <v>0.750900786666667</v>
      </c>
      <c r="E60" s="31" t="n">
        <v>2.54259816666667</v>
      </c>
      <c r="G60" s="32" t="n">
        <v>3.32284363876513</v>
      </c>
      <c r="H60" s="32" t="n">
        <v>0.316461298930012</v>
      </c>
      <c r="I60" s="32" t="n">
        <v>0.360765880780214</v>
      </c>
      <c r="K60" s="33" t="n">
        <f aca="false">MAX(C60-G60,0)</f>
        <v>13.5671158612349</v>
      </c>
      <c r="L60" s="33" t="n">
        <f aca="false">MAX(D60-H60,0)</f>
        <v>0.434439487736654</v>
      </c>
      <c r="M60" s="33" t="n">
        <f aca="false">MAX(E60-I60,0)</f>
        <v>2.18183228588645</v>
      </c>
      <c r="N60" s="34"/>
      <c r="O60" s="34"/>
      <c r="P60" s="34"/>
      <c r="Q60" s="34"/>
    </row>
    <row r="61" customFormat="false" ht="15.75" hidden="false" customHeight="false" outlineLevel="0" collapsed="false">
      <c r="A61" s="11" t="s">
        <v>147</v>
      </c>
      <c r="B61" s="12" t="s">
        <v>148</v>
      </c>
      <c r="C61" s="31" t="n">
        <v>1.84824883333333</v>
      </c>
      <c r="D61" s="32" t="n">
        <v>0.177183303333333</v>
      </c>
      <c r="E61" s="31" t="n">
        <v>0.221422921666667</v>
      </c>
      <c r="G61" s="32" t="n">
        <v>1.59124168701107</v>
      </c>
      <c r="H61" s="32" t="n">
        <v>0.151546827334388</v>
      </c>
      <c r="I61" s="32" t="n">
        <v>0.172763383161202</v>
      </c>
      <c r="K61" s="33" t="n">
        <f aca="false">MAX(C61-G61,0)</f>
        <v>0.257007146322264</v>
      </c>
      <c r="L61" s="33" t="n">
        <f aca="false">MAX(D61-H61,0)</f>
        <v>0.0256364759989458</v>
      </c>
      <c r="M61" s="33" t="n">
        <f aca="false">MAX(E61-I61,0)</f>
        <v>0.0486595385054651</v>
      </c>
      <c r="N61" s="34"/>
      <c r="O61" s="34"/>
      <c r="P61" s="34"/>
      <c r="Q61" s="34"/>
    </row>
    <row r="62" customFormat="false" ht="15.75" hidden="false" customHeight="false" outlineLevel="0" collapsed="false">
      <c r="A62" s="11" t="s">
        <v>149</v>
      </c>
      <c r="B62" s="12" t="s">
        <v>150</v>
      </c>
      <c r="C62" s="31" t="n">
        <v>0.759859083333333</v>
      </c>
      <c r="D62" s="32" t="n">
        <v>0.0531069866666667</v>
      </c>
      <c r="E62" s="31" t="n">
        <v>0.0936396133333333</v>
      </c>
      <c r="G62" s="32" t="n">
        <v>0.364629608083125</v>
      </c>
      <c r="H62" s="32" t="n">
        <v>0.03472662934125</v>
      </c>
      <c r="I62" s="32" t="n">
        <v>0.039588357449025</v>
      </c>
      <c r="K62" s="33" t="n">
        <f aca="false">MAX(C62-G62,0)</f>
        <v>0.395229475250208</v>
      </c>
      <c r="L62" s="33" t="n">
        <f aca="false">MAX(D62-H62,0)</f>
        <v>0.0183803573254167</v>
      </c>
      <c r="M62" s="33" t="n">
        <f aca="false">MAX(E62-I62,0)</f>
        <v>0.0540512558843083</v>
      </c>
      <c r="N62" s="34"/>
      <c r="O62" s="34"/>
      <c r="P62" s="34"/>
      <c r="Q62" s="34"/>
    </row>
    <row r="63" customFormat="false" ht="15.75" hidden="false" customHeight="false" outlineLevel="0" collapsed="false">
      <c r="A63" s="11" t="s">
        <v>151</v>
      </c>
      <c r="B63" s="12" t="s">
        <v>152</v>
      </c>
      <c r="C63" s="31" t="n">
        <v>0.0422153333333333</v>
      </c>
      <c r="D63" s="32" t="n">
        <v>0.00307981333333333</v>
      </c>
      <c r="E63" s="31" t="n">
        <v>0.000958933333333333</v>
      </c>
      <c r="G63" s="32" t="n">
        <v>0.117146434799231</v>
      </c>
      <c r="H63" s="32" t="n">
        <v>0.0111568033142125</v>
      </c>
      <c r="I63" s="32" t="n">
        <v>0.0127187557782022</v>
      </c>
      <c r="K63" s="33" t="n">
        <f aca="false">MAX(C63-G63,0)</f>
        <v>0</v>
      </c>
      <c r="L63" s="33" t="n">
        <f aca="false">MAX(D63-H63,0)</f>
        <v>0</v>
      </c>
      <c r="M63" s="33" t="n">
        <f aca="false">MAX(E63-I63,0)</f>
        <v>0</v>
      </c>
      <c r="N63" s="34"/>
      <c r="O63" s="34"/>
      <c r="P63" s="34"/>
      <c r="Q63" s="34"/>
    </row>
    <row r="64" customFormat="false" ht="15.75" hidden="false" customHeight="false" outlineLevel="0" collapsed="false">
      <c r="A64" s="11" t="s">
        <v>153</v>
      </c>
      <c r="B64" s="12" t="s">
        <v>154</v>
      </c>
      <c r="C64" s="31" t="n">
        <v>8.9166645</v>
      </c>
      <c r="D64" s="32" t="n">
        <v>0.243331933333333</v>
      </c>
      <c r="E64" s="31" t="n">
        <v>0.834067826666667</v>
      </c>
      <c r="G64" s="32" t="n">
        <v>4.9846836375</v>
      </c>
      <c r="H64" s="32" t="n">
        <v>0.474731775</v>
      </c>
      <c r="I64" s="32" t="n">
        <v>0.5411942235</v>
      </c>
      <c r="K64" s="33" t="n">
        <f aca="false">MAX(C64-G64,0)</f>
        <v>3.9319808625</v>
      </c>
      <c r="L64" s="33" t="n">
        <f aca="false">MAX(D64-H64,0)</f>
        <v>0</v>
      </c>
      <c r="M64" s="33" t="n">
        <f aca="false">MAX(E64-I64,0)</f>
        <v>0.292873603166667</v>
      </c>
      <c r="N64" s="34"/>
      <c r="O64" s="34"/>
      <c r="P64" s="34"/>
      <c r="Q64" s="34"/>
    </row>
    <row r="65" customFormat="false" ht="15.75" hidden="false" customHeight="false" outlineLevel="0" collapsed="false">
      <c r="A65" s="11" t="s">
        <v>155</v>
      </c>
      <c r="B65" s="12" t="s">
        <v>156</v>
      </c>
      <c r="C65" s="31" t="n">
        <v>0.925599958333333</v>
      </c>
      <c r="D65" s="32" t="n">
        <v>0.0567645933333333</v>
      </c>
      <c r="E65" s="31" t="n">
        <v>0.118709551666667</v>
      </c>
      <c r="G65" s="32" t="n">
        <v>0.403646230231125</v>
      </c>
      <c r="H65" s="32" t="n">
        <v>0.03844249811725</v>
      </c>
      <c r="I65" s="32" t="n">
        <v>0.043824447853665</v>
      </c>
      <c r="K65" s="33" t="n">
        <f aca="false">MAX(C65-G65,0)</f>
        <v>0.521953728102208</v>
      </c>
      <c r="L65" s="33" t="n">
        <f aca="false">MAX(D65-H65,0)</f>
        <v>0.0183220952160833</v>
      </c>
      <c r="M65" s="33" t="n">
        <f aca="false">MAX(E65-I65,0)</f>
        <v>0.0748851038130018</v>
      </c>
      <c r="N65" s="34"/>
      <c r="O65" s="34"/>
      <c r="P65" s="34"/>
      <c r="Q65" s="34"/>
    </row>
    <row r="66" customFormat="false" ht="15.75" hidden="false" customHeight="false" outlineLevel="0" collapsed="false">
      <c r="A66" s="11" t="s">
        <v>157</v>
      </c>
      <c r="B66" s="12" t="s">
        <v>158</v>
      </c>
      <c r="C66" s="31" t="n">
        <v>9.14457929166667</v>
      </c>
      <c r="D66" s="32" t="n">
        <v>0.263718956666667</v>
      </c>
      <c r="E66" s="31" t="n">
        <v>1.59450845666667</v>
      </c>
      <c r="G66" s="32" t="n">
        <v>0.74194404919425</v>
      </c>
      <c r="H66" s="32" t="n">
        <v>0.0706613380185</v>
      </c>
      <c r="I66" s="32" t="n">
        <v>0.08055392534109</v>
      </c>
      <c r="K66" s="33" t="n">
        <f aca="false">MAX(C66-G66,0)</f>
        <v>8.40263524247242</v>
      </c>
      <c r="L66" s="33" t="n">
        <f aca="false">MAX(D66-H66,0)</f>
        <v>0.193057618648167</v>
      </c>
      <c r="M66" s="33" t="n">
        <f aca="false">MAX(E66-I66,0)</f>
        <v>1.51395453132558</v>
      </c>
      <c r="N66" s="34"/>
      <c r="O66" s="34"/>
      <c r="P66" s="34"/>
      <c r="Q66" s="34"/>
    </row>
    <row r="67" customFormat="false" ht="15.75" hidden="false" customHeight="false" outlineLevel="0" collapsed="false">
      <c r="A67" s="11" t="s">
        <v>159</v>
      </c>
      <c r="B67" s="12" t="s">
        <v>160</v>
      </c>
      <c r="C67" s="31" t="n">
        <v>1.26524808333333</v>
      </c>
      <c r="D67" s="32" t="n">
        <v>0.12149529</v>
      </c>
      <c r="E67" s="31" t="n">
        <v>0.0686843316666667</v>
      </c>
      <c r="G67" s="32" t="n">
        <v>2.12724539108812</v>
      </c>
      <c r="H67" s="32" t="n">
        <v>0.20259479915125</v>
      </c>
      <c r="I67" s="32" t="n">
        <v>0.230958071032425</v>
      </c>
      <c r="K67" s="33" t="n">
        <f aca="false">MAX(C67-G67,0)</f>
        <v>0</v>
      </c>
      <c r="L67" s="33" t="n">
        <f aca="false">MAX(D67-H67,0)</f>
        <v>0</v>
      </c>
      <c r="M67" s="33" t="n">
        <f aca="false">MAX(E67-I67,0)</f>
        <v>0</v>
      </c>
      <c r="N67" s="34"/>
      <c r="O67" s="34"/>
      <c r="P67" s="34"/>
      <c r="Q67" s="34"/>
    </row>
    <row r="68" customFormat="false" ht="15.75" hidden="false" customHeight="false" outlineLevel="0" collapsed="false">
      <c r="A68" s="11" t="s">
        <v>161</v>
      </c>
      <c r="B68" s="12" t="s">
        <v>162</v>
      </c>
      <c r="C68" s="31" t="n">
        <v>0.844523125</v>
      </c>
      <c r="D68" s="32" t="n">
        <v>0.0594464833333333</v>
      </c>
      <c r="E68" s="31" t="n">
        <v>0.0870326733333333</v>
      </c>
      <c r="G68" s="32" t="n">
        <v>1.01983521686222</v>
      </c>
      <c r="H68" s="32" t="n">
        <v>0.0971271635106875</v>
      </c>
      <c r="I68" s="32" t="n">
        <v>0.110724966402184</v>
      </c>
      <c r="K68" s="33" t="n">
        <f aca="false">MAX(C68-G68,0)</f>
        <v>0</v>
      </c>
      <c r="L68" s="33" t="n">
        <f aca="false">MAX(D68-H68,0)</f>
        <v>0</v>
      </c>
      <c r="M68" s="33" t="n">
        <f aca="false">MAX(E68-I68,0)</f>
        <v>0</v>
      </c>
      <c r="N68" s="34"/>
      <c r="O68" s="34"/>
      <c r="P68" s="34"/>
      <c r="Q68" s="34"/>
    </row>
    <row r="69" customFormat="false" ht="15.75" hidden="false" customHeight="false" outlineLevel="0" collapsed="false">
      <c r="A69" s="11" t="s">
        <v>163</v>
      </c>
      <c r="B69" s="12" t="s">
        <v>164</v>
      </c>
      <c r="C69" s="31" t="n">
        <v>6.67102075</v>
      </c>
      <c r="D69" s="32" t="n">
        <v>0.23053203</v>
      </c>
      <c r="E69" s="31" t="n">
        <v>0.617040181666667</v>
      </c>
      <c r="G69" s="32" t="n">
        <v>2.04849051493314</v>
      </c>
      <c r="H69" s="32" t="n">
        <v>0.195094334755538</v>
      </c>
      <c r="I69" s="32" t="n">
        <v>0.222407541621313</v>
      </c>
      <c r="K69" s="33" t="n">
        <f aca="false">MAX(C69-G69,0)</f>
        <v>4.62253023506686</v>
      </c>
      <c r="L69" s="33" t="n">
        <f aca="false">MAX(D69-H69,0)</f>
        <v>0.0354376952444625</v>
      </c>
      <c r="M69" s="33" t="n">
        <f aca="false">MAX(E69-I69,0)</f>
        <v>0.394632640045354</v>
      </c>
      <c r="N69" s="34"/>
      <c r="O69" s="34"/>
      <c r="P69" s="34"/>
      <c r="Q69" s="34"/>
    </row>
    <row r="70" customFormat="false" ht="15.75" hidden="false" customHeight="false" outlineLevel="0" collapsed="false">
      <c r="A70" s="11" t="s">
        <v>165</v>
      </c>
      <c r="B70" s="12" t="s">
        <v>166</v>
      </c>
      <c r="C70" s="31" t="n">
        <v>0.0259635</v>
      </c>
      <c r="D70" s="32" t="n">
        <v>0.0016296</v>
      </c>
      <c r="E70" s="31" t="n">
        <v>0.000806</v>
      </c>
      <c r="G70" s="32" t="n">
        <v>0.168947662769944</v>
      </c>
      <c r="H70" s="32" t="n">
        <v>0.0160902535971375</v>
      </c>
      <c r="I70" s="32" t="n">
        <v>0.0183428891007368</v>
      </c>
      <c r="K70" s="33" t="n">
        <f aca="false">MAX(C70-G70,0)</f>
        <v>0</v>
      </c>
      <c r="L70" s="33" t="n">
        <f aca="false">MAX(D70-H70,0)</f>
        <v>0</v>
      </c>
      <c r="M70" s="33" t="n">
        <f aca="false">MAX(E70-I70,0)</f>
        <v>0</v>
      </c>
      <c r="N70" s="34"/>
      <c r="O70" s="34"/>
      <c r="P70" s="34"/>
      <c r="Q70" s="34"/>
    </row>
    <row r="71" customFormat="false" ht="15.75" hidden="false" customHeight="false" outlineLevel="0" collapsed="false">
      <c r="A71" s="11" t="s">
        <v>167</v>
      </c>
      <c r="B71" s="12" t="s">
        <v>168</v>
      </c>
      <c r="C71" s="31" t="n">
        <v>0.405742916666667</v>
      </c>
      <c r="D71" s="32" t="n">
        <v>0.00793778333333333</v>
      </c>
      <c r="E71" s="31" t="n">
        <v>0.0537369283333334</v>
      </c>
      <c r="G71" s="32" t="n">
        <v>0.2607701640075</v>
      </c>
      <c r="H71" s="32" t="n">
        <v>0.024835253715</v>
      </c>
      <c r="I71" s="32" t="n">
        <v>0.0283121892351</v>
      </c>
      <c r="K71" s="33" t="n">
        <f aca="false">MAX(C71-G71,0)</f>
        <v>0.144972752659167</v>
      </c>
      <c r="L71" s="33" t="n">
        <f aca="false">MAX(D71-H71,0)</f>
        <v>0</v>
      </c>
      <c r="M71" s="33" t="n">
        <f aca="false">MAX(E71-I71,0)</f>
        <v>0.0254247390982334</v>
      </c>
      <c r="N71" s="34"/>
      <c r="O71" s="34"/>
      <c r="P71" s="34"/>
      <c r="Q71" s="34"/>
    </row>
    <row r="72" customFormat="false" ht="15.75" hidden="false" customHeight="false" outlineLevel="0" collapsed="false">
      <c r="A72" s="11" t="s">
        <v>169</v>
      </c>
      <c r="B72" s="12" t="s">
        <v>170</v>
      </c>
      <c r="C72" s="31" t="n">
        <v>1.406116875</v>
      </c>
      <c r="D72" s="32" t="n">
        <v>0.0149467633333333</v>
      </c>
      <c r="E72" s="31" t="n">
        <v>0.100936206666667</v>
      </c>
      <c r="G72" s="32" t="n">
        <v>0.287828134499325</v>
      </c>
      <c r="H72" s="32" t="n">
        <v>0.02741220328565</v>
      </c>
      <c r="I72" s="32" t="n">
        <v>0.031249911745641</v>
      </c>
      <c r="K72" s="33" t="n">
        <f aca="false">MAX(C72-G72,0)</f>
        <v>1.11828874050068</v>
      </c>
      <c r="L72" s="33" t="n">
        <f aca="false">MAX(D72-H72,0)</f>
        <v>0</v>
      </c>
      <c r="M72" s="33" t="n">
        <f aca="false">MAX(E72-I72,0)</f>
        <v>0.0696862949210257</v>
      </c>
      <c r="N72" s="34"/>
      <c r="O72" s="34"/>
      <c r="P72" s="34"/>
      <c r="Q72" s="34"/>
    </row>
    <row r="73" customFormat="false" ht="15.75" hidden="false" customHeight="false" outlineLevel="0" collapsed="false">
      <c r="A73" s="11" t="s">
        <v>171</v>
      </c>
      <c r="B73" s="12" t="s">
        <v>172</v>
      </c>
      <c r="C73" s="31" t="n">
        <v>0.381475291666667</v>
      </c>
      <c r="D73" s="32" t="n">
        <v>0.0611618866666667</v>
      </c>
      <c r="E73" s="31" t="n">
        <v>0.045993555</v>
      </c>
      <c r="G73" s="32" t="n">
        <v>0.270021182984962</v>
      </c>
      <c r="H73" s="32" t="n">
        <v>0.025716303141425</v>
      </c>
      <c r="I73" s="32" t="n">
        <v>0.0293165855812245</v>
      </c>
      <c r="K73" s="33" t="n">
        <f aca="false">MAX(C73-G73,0)</f>
        <v>0.111454108681704</v>
      </c>
      <c r="L73" s="33" t="n">
        <f aca="false">MAX(D73-H73,0)</f>
        <v>0.0354455835252417</v>
      </c>
      <c r="M73" s="33" t="n">
        <f aca="false">MAX(E73-I73,0)</f>
        <v>0.0166769694187755</v>
      </c>
      <c r="N73" s="34"/>
      <c r="O73" s="34"/>
      <c r="P73" s="34"/>
      <c r="Q73" s="34"/>
    </row>
    <row r="74" customFormat="false" ht="15.75" hidden="false" customHeight="false" outlineLevel="0" collapsed="false">
      <c r="A74" s="11" t="s">
        <v>173</v>
      </c>
      <c r="B74" s="12" t="s">
        <v>174</v>
      </c>
      <c r="C74" s="31" t="n">
        <v>0.0162886666666667</v>
      </c>
      <c r="D74" s="32" t="n">
        <v>0.000314573333333333</v>
      </c>
      <c r="E74" s="31" t="n">
        <v>0.001388</v>
      </c>
      <c r="G74" s="32" t="n">
        <v>0.084749591204775</v>
      </c>
      <c r="H74" s="32" t="n">
        <v>0.00807138963855</v>
      </c>
      <c r="I74" s="32" t="n">
        <v>0.009201384187947</v>
      </c>
      <c r="K74" s="33" t="n">
        <f aca="false">MAX(C74-G74,0)</f>
        <v>0</v>
      </c>
      <c r="L74" s="33" t="n">
        <f aca="false">MAX(D74-H74,0)</f>
        <v>0</v>
      </c>
      <c r="M74" s="33" t="n">
        <f aca="false">MAX(E74-I74,0)</f>
        <v>0</v>
      </c>
      <c r="N74" s="34"/>
      <c r="O74" s="34"/>
      <c r="P74" s="34"/>
      <c r="Q74" s="34"/>
    </row>
    <row r="75" customFormat="false" ht="15.75" hidden="false" customHeight="false" outlineLevel="0" collapsed="false">
      <c r="A75" s="11" t="s">
        <v>175</v>
      </c>
      <c r="B75" s="12" t="s">
        <v>176</v>
      </c>
      <c r="C75" s="31" t="n">
        <v>0.116807333333333</v>
      </c>
      <c r="D75" s="32" t="n">
        <v>0.00625984</v>
      </c>
      <c r="E75" s="31" t="n">
        <v>0.00819474666666667</v>
      </c>
      <c r="G75" s="32" t="n">
        <v>0.200086664965556</v>
      </c>
      <c r="H75" s="32" t="n">
        <v>0.0190558728538625</v>
      </c>
      <c r="I75" s="32" t="n">
        <v>0.0217236950534032</v>
      </c>
      <c r="K75" s="33" t="n">
        <f aca="false">MAX(C75-G75,0)</f>
        <v>0</v>
      </c>
      <c r="L75" s="33" t="n">
        <f aca="false">MAX(D75-H75,0)</f>
        <v>0</v>
      </c>
      <c r="M75" s="33" t="n">
        <f aca="false">MAX(E75-I75,0)</f>
        <v>0</v>
      </c>
      <c r="N75" s="34"/>
      <c r="O75" s="34"/>
      <c r="P75" s="34"/>
      <c r="Q75" s="34"/>
    </row>
    <row r="76" customFormat="false" ht="15.75" hidden="false" customHeight="false" outlineLevel="0" collapsed="false">
      <c r="A76" s="11" t="s">
        <v>177</v>
      </c>
      <c r="B76" s="12" t="s">
        <v>178</v>
      </c>
      <c r="C76" s="31" t="n">
        <v>0.2760815</v>
      </c>
      <c r="D76" s="32" t="n">
        <v>0.0247598933333333</v>
      </c>
      <c r="E76" s="31" t="n">
        <v>0.0240789333333333</v>
      </c>
      <c r="G76" s="32" t="n">
        <v>0.271834856170369</v>
      </c>
      <c r="H76" s="32" t="n">
        <v>0.0258890339209875</v>
      </c>
      <c r="I76" s="32" t="n">
        <v>0.0295134986699257</v>
      </c>
      <c r="K76" s="33" t="n">
        <f aca="false">MAX(C76-G76,0)</f>
        <v>0.00424664382963114</v>
      </c>
      <c r="L76" s="33" t="n">
        <f aca="false">MAX(D76-H76,0)</f>
        <v>0</v>
      </c>
      <c r="M76" s="33" t="n">
        <f aca="false">MAX(E76-I76,0)</f>
        <v>0</v>
      </c>
      <c r="N76" s="34"/>
      <c r="O76" s="34"/>
      <c r="P76" s="34"/>
      <c r="Q76" s="34"/>
    </row>
    <row r="77" customFormat="false" ht="15.75" hidden="false" customHeight="false" outlineLevel="0" collapsed="false">
      <c r="A77" s="11" t="s">
        <v>179</v>
      </c>
      <c r="B77" s="12" t="s">
        <v>180</v>
      </c>
      <c r="C77" s="31" t="n">
        <v>0.476982416666667</v>
      </c>
      <c r="D77" s="32" t="n">
        <v>0.00753791333333333</v>
      </c>
      <c r="E77" s="31" t="n">
        <v>0.03253574</v>
      </c>
      <c r="G77" s="32" t="n">
        <v>1.09548388345239</v>
      </c>
      <c r="H77" s="32" t="n">
        <v>0.104331798424038</v>
      </c>
      <c r="I77" s="32" t="n">
        <v>0.118938250203403</v>
      </c>
      <c r="K77" s="33" t="n">
        <f aca="false">MAX(C77-G77,0)</f>
        <v>0</v>
      </c>
      <c r="L77" s="33" t="n">
        <f aca="false">MAX(D77-H77,0)</f>
        <v>0</v>
      </c>
      <c r="M77" s="33" t="n">
        <f aca="false">MAX(E77-I77,0)</f>
        <v>0</v>
      </c>
      <c r="N77" s="34"/>
      <c r="O77" s="34"/>
      <c r="P77" s="34"/>
      <c r="Q77" s="34"/>
    </row>
    <row r="78" customFormat="false" ht="15.75" hidden="false" customHeight="false" outlineLevel="0" collapsed="false">
      <c r="A78" s="11" t="s">
        <v>181</v>
      </c>
      <c r="B78" s="12" t="s">
        <v>182</v>
      </c>
      <c r="C78" s="31" t="n">
        <v>0.776273791666667</v>
      </c>
      <c r="D78" s="32" t="n">
        <v>0.01322218</v>
      </c>
      <c r="E78" s="31" t="n">
        <v>0.0487822333333333</v>
      </c>
      <c r="G78" s="32" t="n">
        <v>0.756799791068344</v>
      </c>
      <c r="H78" s="32" t="n">
        <v>0.0720761705779375</v>
      </c>
      <c r="I78" s="32" t="n">
        <v>0.0821668344588487</v>
      </c>
      <c r="K78" s="33" t="n">
        <f aca="false">MAX(C78-G78,0)</f>
        <v>0.0194740005983228</v>
      </c>
      <c r="L78" s="33" t="n">
        <f aca="false">MAX(D78-H78,0)</f>
        <v>0</v>
      </c>
      <c r="M78" s="33" t="n">
        <f aca="false">MAX(E78-I78,0)</f>
        <v>0</v>
      </c>
      <c r="N78" s="34"/>
      <c r="O78" s="34"/>
      <c r="P78" s="34"/>
      <c r="Q78" s="34"/>
    </row>
    <row r="79" customFormat="false" ht="15.75" hidden="false" customHeight="false" outlineLevel="0" collapsed="false">
      <c r="A79" s="11" t="s">
        <v>183</v>
      </c>
      <c r="B79" s="12" t="s">
        <v>184</v>
      </c>
      <c r="C79" s="31" t="n">
        <v>7.21306533333333</v>
      </c>
      <c r="D79" s="32" t="n">
        <v>2.31134044</v>
      </c>
      <c r="E79" s="31" t="n">
        <v>0.180115006666667</v>
      </c>
      <c r="G79" s="32" t="n">
        <v>1.28043064001554</v>
      </c>
      <c r="H79" s="32" t="n">
        <v>0.121945775239575</v>
      </c>
      <c r="I79" s="32" t="n">
        <v>0.139018183773115</v>
      </c>
      <c r="K79" s="33" t="n">
        <f aca="false">MAX(C79-G79,0)</f>
        <v>5.9326346933178</v>
      </c>
      <c r="L79" s="33" t="n">
        <f aca="false">MAX(D79-H79,0)</f>
        <v>2.18939466476042</v>
      </c>
      <c r="M79" s="33" t="n">
        <f aca="false">MAX(E79-I79,0)</f>
        <v>0.0410968228935512</v>
      </c>
      <c r="N79" s="34"/>
      <c r="O79" s="34"/>
      <c r="P79" s="34"/>
      <c r="Q79" s="34"/>
    </row>
    <row r="80" customFormat="false" ht="15.75" hidden="false" customHeight="false" outlineLevel="0" collapsed="false">
      <c r="A80" s="11" t="s">
        <v>185</v>
      </c>
      <c r="B80" s="12" t="s">
        <v>186</v>
      </c>
      <c r="C80" s="31" t="n">
        <v>2.08400979166667</v>
      </c>
      <c r="D80" s="32" t="n">
        <v>0.0309856</v>
      </c>
      <c r="E80" s="31" t="n">
        <v>0.149624033333333</v>
      </c>
      <c r="G80" s="32" t="n">
        <v>0.801142864170862</v>
      </c>
      <c r="H80" s="32" t="n">
        <v>0.076299320397225</v>
      </c>
      <c r="I80" s="32" t="n">
        <v>0.0869812252528365</v>
      </c>
      <c r="K80" s="33" t="n">
        <f aca="false">MAX(C80-G80,0)</f>
        <v>1.2828669274958</v>
      </c>
      <c r="L80" s="33" t="n">
        <f aca="false">MAX(D80-H80,0)</f>
        <v>0</v>
      </c>
      <c r="M80" s="33" t="n">
        <f aca="false">MAX(E80-I80,0)</f>
        <v>0.0626428080804967</v>
      </c>
      <c r="N80" s="34"/>
      <c r="O80" s="34"/>
      <c r="P80" s="34"/>
      <c r="Q80" s="34"/>
    </row>
    <row r="81" customFormat="false" ht="15.75" hidden="false" customHeight="false" outlineLevel="0" collapsed="false">
      <c r="A81" s="11" t="s">
        <v>187</v>
      </c>
      <c r="B81" s="12" t="s">
        <v>188</v>
      </c>
      <c r="C81" s="31" t="n">
        <v>0.201259166666667</v>
      </c>
      <c r="D81" s="32" t="n">
        <v>0.00199997333333333</v>
      </c>
      <c r="E81" s="31" t="n">
        <v>0.01566682</v>
      </c>
      <c r="G81" s="32" t="n">
        <v>0.183945112078875</v>
      </c>
      <c r="H81" s="32" t="n">
        <v>0.01751858210275</v>
      </c>
      <c r="I81" s="32" t="n">
        <v>0.019971183597135</v>
      </c>
      <c r="K81" s="33" t="n">
        <f aca="false">MAX(C81-G81,0)</f>
        <v>0.0173140545877916</v>
      </c>
      <c r="L81" s="33" t="n">
        <f aca="false">MAX(D81-H81,0)</f>
        <v>0</v>
      </c>
      <c r="M81" s="33" t="n">
        <f aca="false">MAX(E81-I81,0)</f>
        <v>0</v>
      </c>
      <c r="N81" s="34"/>
      <c r="O81" s="34"/>
      <c r="P81" s="34"/>
      <c r="Q81" s="34"/>
    </row>
    <row r="82" customFormat="false" ht="15.75" hidden="false" customHeight="false" outlineLevel="0" collapsed="false">
      <c r="A82" s="11" t="s">
        <v>189</v>
      </c>
      <c r="B82" s="12" t="s">
        <v>190</v>
      </c>
      <c r="C82" s="31" t="n">
        <v>0.0961023333333334</v>
      </c>
      <c r="D82" s="32" t="n">
        <v>0.00260918666666667</v>
      </c>
      <c r="E82" s="31" t="n">
        <v>0.0014784</v>
      </c>
      <c r="G82" s="32" t="n">
        <v>0.050073916407375</v>
      </c>
      <c r="H82" s="32" t="n">
        <v>0.00476894441975</v>
      </c>
      <c r="I82" s="32" t="n">
        <v>0.005436596638515</v>
      </c>
      <c r="K82" s="33" t="n">
        <f aca="false">MAX(C82-G82,0)</f>
        <v>0.0460284169259583</v>
      </c>
      <c r="L82" s="33" t="n">
        <f aca="false">MAX(D82-H82,0)</f>
        <v>0</v>
      </c>
      <c r="M82" s="33" t="n">
        <f aca="false">MAX(E82-I82,0)</f>
        <v>0</v>
      </c>
      <c r="N82" s="34"/>
      <c r="O82" s="34"/>
      <c r="P82" s="34"/>
      <c r="Q82" s="34"/>
    </row>
    <row r="83" customFormat="false" ht="15.75" hidden="false" customHeight="false" outlineLevel="0" collapsed="false">
      <c r="A83" s="11" t="s">
        <v>191</v>
      </c>
      <c r="B83" s="12" t="s">
        <v>192</v>
      </c>
      <c r="C83" s="31" t="n">
        <v>18.5832273333333</v>
      </c>
      <c r="D83" s="32" t="n">
        <v>0.66885474</v>
      </c>
      <c r="E83" s="31" t="n">
        <v>1.21848584666667</v>
      </c>
      <c r="G83" s="32" t="n">
        <v>5.10336658125</v>
      </c>
      <c r="H83" s="32" t="n">
        <v>0.4860349125</v>
      </c>
      <c r="I83" s="32" t="n">
        <v>0.55407980025</v>
      </c>
      <c r="K83" s="33" t="n">
        <f aca="false">MAX(C83-G83,0)</f>
        <v>13.4798607520833</v>
      </c>
      <c r="L83" s="33" t="n">
        <f aca="false">MAX(D83-H83,0)</f>
        <v>0.1828198275</v>
      </c>
      <c r="M83" s="33" t="n">
        <f aca="false">MAX(E83-I83,0)</f>
        <v>0.664406046416666</v>
      </c>
      <c r="N83" s="34"/>
      <c r="O83" s="34"/>
      <c r="P83" s="34"/>
      <c r="Q83" s="34"/>
    </row>
    <row r="84" customFormat="false" ht="15.75" hidden="false" customHeight="false" outlineLevel="0" collapsed="false">
      <c r="A84" s="11" t="s">
        <v>193</v>
      </c>
      <c r="B84" s="12" t="s">
        <v>194</v>
      </c>
      <c r="C84" s="31" t="n">
        <v>0.832276958333333</v>
      </c>
      <c r="D84" s="32" t="n">
        <v>0.02778264</v>
      </c>
      <c r="E84" s="31" t="n">
        <v>0.0901759866666668</v>
      </c>
      <c r="G84" s="32" t="n">
        <v>0.103563527935875</v>
      </c>
      <c r="H84" s="32" t="n">
        <v>0.00986319313675</v>
      </c>
      <c r="I84" s="32" t="n">
        <v>0.011244040175895</v>
      </c>
      <c r="K84" s="33" t="n">
        <f aca="false">MAX(C84-G84,0)</f>
        <v>0.728713430397458</v>
      </c>
      <c r="L84" s="33" t="n">
        <f aca="false">MAX(D84-H84,0)</f>
        <v>0.01791944686325</v>
      </c>
      <c r="M84" s="33" t="n">
        <f aca="false">MAX(E84-I84,0)</f>
        <v>0.0789319464907718</v>
      </c>
      <c r="N84" s="34"/>
      <c r="O84" s="34"/>
      <c r="P84" s="34"/>
      <c r="Q84" s="34"/>
    </row>
    <row r="85" customFormat="false" ht="15.75" hidden="false" customHeight="false" outlineLevel="0" collapsed="false">
      <c r="A85" s="11" t="s">
        <v>195</v>
      </c>
      <c r="B85" s="12" t="s">
        <v>196</v>
      </c>
      <c r="C85" s="31" t="n">
        <v>0.0256314166666666</v>
      </c>
      <c r="D85" s="32" t="n">
        <v>0.00058624</v>
      </c>
      <c r="E85" s="31" t="n">
        <v>0.00468673333333333</v>
      </c>
      <c r="G85" s="32" t="n">
        <v>0.129692448344025</v>
      </c>
      <c r="H85" s="32" t="n">
        <v>0.01235166174705</v>
      </c>
      <c r="I85" s="32" t="n">
        <v>0.014080894391637</v>
      </c>
      <c r="K85" s="33" t="n">
        <f aca="false">MAX(C85-G85,0)</f>
        <v>0</v>
      </c>
      <c r="L85" s="33" t="n">
        <f aca="false">MAX(D85-H85,0)</f>
        <v>0</v>
      </c>
      <c r="M85" s="33" t="n">
        <f aca="false">MAX(E85-I85,0)</f>
        <v>0</v>
      </c>
      <c r="N85" s="34"/>
      <c r="O85" s="34"/>
      <c r="P85" s="34"/>
      <c r="Q85" s="34"/>
    </row>
    <row r="86" customFormat="false" ht="15.75" hidden="false" customHeight="false" outlineLevel="0" collapsed="false">
      <c r="A86" s="11" t="s">
        <v>197</v>
      </c>
      <c r="B86" s="12" t="s">
        <v>198</v>
      </c>
      <c r="C86" s="31" t="n">
        <v>5.67823470833333</v>
      </c>
      <c r="D86" s="32" t="n">
        <v>0.15974031</v>
      </c>
      <c r="E86" s="31" t="n">
        <v>0.903241146666667</v>
      </c>
      <c r="G86" s="32" t="n">
        <v>1.46021789296504</v>
      </c>
      <c r="H86" s="32" t="n">
        <v>0.139068370758575</v>
      </c>
      <c r="I86" s="32" t="n">
        <v>0.158537942664776</v>
      </c>
      <c r="K86" s="33" t="n">
        <f aca="false">MAX(C86-G86,0)</f>
        <v>4.2180168153683</v>
      </c>
      <c r="L86" s="33" t="n">
        <f aca="false">MAX(D86-H86,0)</f>
        <v>0.020671939241425</v>
      </c>
      <c r="M86" s="33" t="n">
        <f aca="false">MAX(E86-I86,0)</f>
        <v>0.744703204001891</v>
      </c>
      <c r="N86" s="34"/>
      <c r="O86" s="34"/>
      <c r="P86" s="34"/>
      <c r="Q86" s="34"/>
    </row>
    <row r="87" customFormat="false" ht="15.75" hidden="false" customHeight="false" outlineLevel="0" collapsed="false">
      <c r="A87" s="11" t="s">
        <v>199</v>
      </c>
      <c r="B87" s="12" t="s">
        <v>200</v>
      </c>
      <c r="C87" s="31" t="n">
        <v>0.726726375</v>
      </c>
      <c r="D87" s="32" t="n">
        <v>0.11089608</v>
      </c>
      <c r="E87" s="31" t="n">
        <v>0.03260066</v>
      </c>
      <c r="G87" s="32" t="n">
        <v>1.23649567799559</v>
      </c>
      <c r="H87" s="32" t="n">
        <v>0.117761493142438</v>
      </c>
      <c r="I87" s="32" t="n">
        <v>0.134248102182379</v>
      </c>
      <c r="K87" s="33" t="n">
        <f aca="false">MAX(C87-G87,0)</f>
        <v>0</v>
      </c>
      <c r="L87" s="33" t="n">
        <f aca="false">MAX(D87-H87,0)</f>
        <v>0</v>
      </c>
      <c r="M87" s="33" t="n">
        <f aca="false">MAX(E87-I87,0)</f>
        <v>0</v>
      </c>
      <c r="N87" s="34"/>
      <c r="O87" s="34"/>
      <c r="P87" s="34"/>
      <c r="Q87" s="34"/>
    </row>
    <row r="88" customFormat="false" ht="15.75" hidden="false" customHeight="false" outlineLevel="0" collapsed="false">
      <c r="A88" s="11" t="s">
        <v>201</v>
      </c>
      <c r="B88" s="12" t="s">
        <v>202</v>
      </c>
      <c r="C88" s="31" t="n">
        <v>0.0359659166666667</v>
      </c>
      <c r="D88" s="32" t="n">
        <v>0.000702226666666667</v>
      </c>
      <c r="E88" s="31" t="n">
        <v>0.00325806666666666</v>
      </c>
      <c r="G88" s="32" t="n">
        <v>0.100521130233825</v>
      </c>
      <c r="H88" s="32" t="n">
        <v>0.00957344097465</v>
      </c>
      <c r="I88" s="32" t="n">
        <v>0.010913722711101</v>
      </c>
      <c r="K88" s="33" t="n">
        <f aca="false">MAX(C88-G88,0)</f>
        <v>0</v>
      </c>
      <c r="L88" s="33" t="n">
        <f aca="false">MAX(D88-H88,0)</f>
        <v>0</v>
      </c>
      <c r="M88" s="33" t="n">
        <f aca="false">MAX(E88-I88,0)</f>
        <v>0</v>
      </c>
      <c r="N88" s="34"/>
      <c r="O88" s="34"/>
      <c r="P88" s="34"/>
      <c r="Q88" s="34"/>
    </row>
    <row r="89" customFormat="false" ht="15.75" hidden="false" customHeight="false" outlineLevel="0" collapsed="false">
      <c r="A89" s="11" t="s">
        <v>203</v>
      </c>
      <c r="B89" s="12" t="s">
        <v>204</v>
      </c>
      <c r="C89" s="31" t="n">
        <v>2.06336529166667</v>
      </c>
      <c r="D89" s="32" t="n">
        <v>0.0272953466666667</v>
      </c>
      <c r="E89" s="31" t="n">
        <v>0.165628313333333</v>
      </c>
      <c r="G89" s="32" t="n">
        <v>1.15268071497285</v>
      </c>
      <c r="H89" s="32" t="n">
        <v>0.1097791157117</v>
      </c>
      <c r="I89" s="32" t="n">
        <v>0.125148191911338</v>
      </c>
      <c r="K89" s="33" t="n">
        <f aca="false">MAX(C89-G89,0)</f>
        <v>0.910684576693816</v>
      </c>
      <c r="L89" s="33" t="n">
        <f aca="false">MAX(D89-H89,0)</f>
        <v>0</v>
      </c>
      <c r="M89" s="33" t="n">
        <f aca="false">MAX(E89-I89,0)</f>
        <v>0.0404801214219953</v>
      </c>
      <c r="N89" s="34"/>
      <c r="O89" s="34"/>
      <c r="P89" s="34"/>
      <c r="Q89" s="34"/>
    </row>
    <row r="90" customFormat="false" ht="15.75" hidden="false" customHeight="false" outlineLevel="0" collapsed="false">
      <c r="A90" s="11" t="s">
        <v>205</v>
      </c>
      <c r="B90" s="12" t="s">
        <v>206</v>
      </c>
      <c r="C90" s="31" t="n">
        <v>0.544968958333333</v>
      </c>
      <c r="D90" s="32" t="n">
        <v>0.0119614133333333</v>
      </c>
      <c r="E90" s="31" t="n">
        <v>0.06822068</v>
      </c>
      <c r="G90" s="32" t="n">
        <v>0.201139896969375</v>
      </c>
      <c r="H90" s="32" t="n">
        <v>0.01915618066375</v>
      </c>
      <c r="I90" s="32" t="n">
        <v>0.021838045956675</v>
      </c>
      <c r="K90" s="33" t="n">
        <f aca="false">MAX(C90-G90,0)</f>
        <v>0.343829061363958</v>
      </c>
      <c r="L90" s="33" t="n">
        <f aca="false">MAX(D90-H90,0)</f>
        <v>0</v>
      </c>
      <c r="M90" s="33" t="n">
        <f aca="false">MAX(E90-I90,0)</f>
        <v>0.046382634043325</v>
      </c>
      <c r="N90" s="34"/>
      <c r="O90" s="34"/>
      <c r="P90" s="34"/>
      <c r="Q90" s="34"/>
    </row>
    <row r="91" customFormat="false" ht="15.75" hidden="false" customHeight="false" outlineLevel="0" collapsed="false">
      <c r="A91" s="11" t="s">
        <v>207</v>
      </c>
      <c r="B91" s="12" t="s">
        <v>208</v>
      </c>
      <c r="C91" s="31" t="n">
        <v>0.613483583333333</v>
      </c>
      <c r="D91" s="32" t="n">
        <v>0.0155481666666667</v>
      </c>
      <c r="E91" s="31" t="n">
        <v>0.0251802266666667</v>
      </c>
      <c r="G91" s="32" t="n">
        <v>0.262073856583612</v>
      </c>
      <c r="H91" s="32" t="n">
        <v>0.024959414912725</v>
      </c>
      <c r="I91" s="32" t="n">
        <v>0.0284537330005065</v>
      </c>
      <c r="K91" s="33" t="n">
        <f aca="false">MAX(C91-G91,0)</f>
        <v>0.351409726749721</v>
      </c>
      <c r="L91" s="33" t="n">
        <f aca="false">MAX(D91-H91,0)</f>
        <v>0</v>
      </c>
      <c r="M91" s="33" t="n">
        <f aca="false">MAX(E91-I91,0)</f>
        <v>0</v>
      </c>
      <c r="N91" s="34"/>
      <c r="O91" s="34"/>
      <c r="P91" s="34"/>
      <c r="Q91" s="34"/>
    </row>
    <row r="92" customFormat="false" ht="15.75" hidden="false" customHeight="false" outlineLevel="0" collapsed="false">
      <c r="A92" s="11" t="s">
        <v>209</v>
      </c>
      <c r="B92" s="12" t="s">
        <v>210</v>
      </c>
      <c r="C92" s="31" t="n">
        <v>0.025925</v>
      </c>
      <c r="D92" s="32" t="n">
        <v>0.00020032</v>
      </c>
      <c r="E92" s="31" t="n">
        <v>0.00190512</v>
      </c>
      <c r="G92" s="32" t="n">
        <v>0.957638272921575</v>
      </c>
      <c r="H92" s="32" t="n">
        <v>0.09120364504015</v>
      </c>
      <c r="I92" s="32" t="n">
        <v>0.103972155345771</v>
      </c>
      <c r="K92" s="33" t="n">
        <f aca="false">MAX(C92-G92,0)</f>
        <v>0</v>
      </c>
      <c r="L92" s="33" t="n">
        <f aca="false">MAX(D92-H92,0)</f>
        <v>0</v>
      </c>
      <c r="M92" s="33" t="n">
        <f aca="false">MAX(E92-I92,0)</f>
        <v>0</v>
      </c>
      <c r="N92" s="34"/>
      <c r="O92" s="34"/>
      <c r="P92" s="34"/>
      <c r="Q92" s="34"/>
    </row>
    <row r="93" customFormat="false" ht="15.75" hidden="false" customHeight="false" outlineLevel="0" collapsed="false">
      <c r="A93" s="11" t="s">
        <v>211</v>
      </c>
      <c r="B93" s="12" t="s">
        <v>212</v>
      </c>
      <c r="C93" s="31" t="n">
        <v>7.30817291666667</v>
      </c>
      <c r="D93" s="32" t="n">
        <v>0.26891384</v>
      </c>
      <c r="E93" s="31" t="n">
        <v>0.64752444</v>
      </c>
      <c r="G93" s="32" t="n">
        <v>8.1495621375</v>
      </c>
      <c r="H93" s="32" t="n">
        <v>0.776148775</v>
      </c>
      <c r="I93" s="32" t="n">
        <v>0.8848096035</v>
      </c>
      <c r="K93" s="33" t="n">
        <f aca="false">MAX(C93-G93,0)</f>
        <v>0</v>
      </c>
      <c r="L93" s="33" t="n">
        <f aca="false">MAX(D93-H93,0)</f>
        <v>0</v>
      </c>
      <c r="M93" s="33" t="n">
        <f aca="false">MAX(E93-I93,0)</f>
        <v>0</v>
      </c>
      <c r="N93" s="34"/>
      <c r="O93" s="34"/>
      <c r="P93" s="34"/>
      <c r="Q93" s="34"/>
    </row>
    <row r="94" customFormat="false" ht="15.75" hidden="false" customHeight="false" outlineLevel="0" collapsed="false">
      <c r="A94" s="11" t="s">
        <v>213</v>
      </c>
      <c r="B94" s="12" t="s">
        <v>214</v>
      </c>
      <c r="C94" s="31" t="n">
        <v>0.165484666666667</v>
      </c>
      <c r="D94" s="32" t="n">
        <v>0.00319229333333333</v>
      </c>
      <c r="E94" s="31" t="n">
        <v>0.02055974</v>
      </c>
      <c r="G94" s="32" t="n">
        <v>0.082420557116625</v>
      </c>
      <c r="H94" s="32" t="n">
        <v>0.00784957686825</v>
      </c>
      <c r="I94" s="32" t="n">
        <v>0.008948517629805</v>
      </c>
      <c r="K94" s="33" t="n">
        <f aca="false">MAX(C94-G94,0)</f>
        <v>0.0830641095500416</v>
      </c>
      <c r="L94" s="33" t="n">
        <f aca="false">MAX(D94-H94,0)</f>
        <v>0</v>
      </c>
      <c r="M94" s="33" t="n">
        <f aca="false">MAX(E94-I94,0)</f>
        <v>0.011611222370195</v>
      </c>
      <c r="N94" s="34"/>
      <c r="O94" s="34"/>
      <c r="P94" s="34"/>
      <c r="Q94" s="34"/>
    </row>
    <row r="95" customFormat="false" ht="15.75" hidden="false" customHeight="false" outlineLevel="0" collapsed="false">
      <c r="A95" s="11" t="s">
        <v>215</v>
      </c>
      <c r="B95" s="12" t="s">
        <v>216</v>
      </c>
      <c r="C95" s="31" t="n">
        <v>0.668361416666667</v>
      </c>
      <c r="D95" s="32" t="n">
        <v>0.0958756733333333</v>
      </c>
      <c r="E95" s="31" t="n">
        <v>0.0790896316666667</v>
      </c>
      <c r="G95" s="32" t="n">
        <v>0.212817309609844</v>
      </c>
      <c r="H95" s="32" t="n">
        <v>0.0202683152009375</v>
      </c>
      <c r="I95" s="32" t="n">
        <v>0.0231058793290687</v>
      </c>
      <c r="K95" s="33" t="n">
        <f aca="false">MAX(C95-G95,0)</f>
        <v>0.455544107056823</v>
      </c>
      <c r="L95" s="33" t="n">
        <f aca="false">MAX(D95-H95,0)</f>
        <v>0.0756073581323958</v>
      </c>
      <c r="M95" s="33" t="n">
        <f aca="false">MAX(E95-I95,0)</f>
        <v>0.055983752337598</v>
      </c>
      <c r="N95" s="34"/>
      <c r="O95" s="34"/>
      <c r="P95" s="34"/>
      <c r="Q95" s="34"/>
    </row>
    <row r="96" customFormat="false" ht="15.75" hidden="false" customHeight="false" outlineLevel="0" collapsed="false">
      <c r="A96" s="11" t="s">
        <v>217</v>
      </c>
      <c r="B96" s="12" t="s">
        <v>218</v>
      </c>
      <c r="C96" s="31" t="n">
        <v>0.349471</v>
      </c>
      <c r="D96" s="32" t="n">
        <v>0.04007508</v>
      </c>
      <c r="E96" s="31" t="n">
        <v>0.0345325</v>
      </c>
      <c r="G96" s="32" t="n">
        <v>0.202022977192837</v>
      </c>
      <c r="H96" s="32" t="n">
        <v>0.019240283542175</v>
      </c>
      <c r="I96" s="32" t="n">
        <v>0.0219339232380795</v>
      </c>
      <c r="K96" s="33" t="n">
        <f aca="false">MAX(C96-G96,0)</f>
        <v>0.147448022807162</v>
      </c>
      <c r="L96" s="33" t="n">
        <f aca="false">MAX(D96-H96,0)</f>
        <v>0.020834796457825</v>
      </c>
      <c r="M96" s="33" t="n">
        <f aca="false">MAX(E96-I96,0)</f>
        <v>0.0125985767619205</v>
      </c>
      <c r="N96" s="34"/>
      <c r="O96" s="34"/>
      <c r="P96" s="34"/>
      <c r="Q96" s="34"/>
    </row>
    <row r="97" customFormat="false" ht="15.75" hidden="false" customHeight="false" outlineLevel="0" collapsed="false">
      <c r="A97" s="11" t="s">
        <v>219</v>
      </c>
      <c r="B97" s="12" t="s">
        <v>220</v>
      </c>
      <c r="C97" s="31" t="n">
        <v>17.0942273333333</v>
      </c>
      <c r="D97" s="32" t="n">
        <v>0.637789053333333</v>
      </c>
      <c r="E97" s="31" t="n">
        <v>1.70738256333333</v>
      </c>
      <c r="G97" s="32" t="n">
        <v>8.74297685625</v>
      </c>
      <c r="H97" s="32" t="n">
        <v>0.8326644625</v>
      </c>
      <c r="I97" s="32" t="n">
        <v>0.94923748725</v>
      </c>
      <c r="K97" s="33" t="n">
        <f aca="false">MAX(C97-G97,0)</f>
        <v>8.35125047708334</v>
      </c>
      <c r="L97" s="33" t="n">
        <f aca="false">MAX(D97-H97,0)</f>
        <v>0</v>
      </c>
      <c r="M97" s="33" t="n">
        <f aca="false">MAX(E97-I97,0)</f>
        <v>0.758145076083333</v>
      </c>
      <c r="N97" s="34"/>
      <c r="O97" s="34"/>
      <c r="P97" s="34"/>
      <c r="Q97" s="34"/>
    </row>
    <row r="98" customFormat="false" ht="15.75" hidden="false" customHeight="false" outlineLevel="0" collapsed="false">
      <c r="A98" s="11" t="s">
        <v>221</v>
      </c>
      <c r="B98" s="12" t="s">
        <v>222</v>
      </c>
      <c r="C98" s="31" t="n">
        <v>0.336123</v>
      </c>
      <c r="D98" s="32" t="n">
        <v>0.00734517333333333</v>
      </c>
      <c r="E98" s="31" t="n">
        <v>0.0193472066666667</v>
      </c>
      <c r="G98" s="32" t="n">
        <v>0.1706964559461</v>
      </c>
      <c r="H98" s="32" t="n">
        <v>0.0162568053282</v>
      </c>
      <c r="I98" s="32" t="n">
        <v>0.018532758074148</v>
      </c>
      <c r="K98" s="33" t="n">
        <f aca="false">MAX(C98-G98,0)</f>
        <v>0.1654265440539</v>
      </c>
      <c r="L98" s="33" t="n">
        <f aca="false">MAX(D98-H98,0)</f>
        <v>0</v>
      </c>
      <c r="M98" s="33" t="n">
        <f aca="false">MAX(E98-I98,0)</f>
        <v>0.000814448592518665</v>
      </c>
      <c r="N98" s="34"/>
      <c r="O98" s="34"/>
      <c r="P98" s="34"/>
      <c r="Q98" s="34"/>
    </row>
    <row r="99" customFormat="false" ht="15.75" hidden="false" customHeight="false" outlineLevel="0" collapsed="false">
      <c r="A99" s="11" t="s">
        <v>223</v>
      </c>
      <c r="B99" s="12" t="s">
        <v>224</v>
      </c>
      <c r="C99" s="31" t="n">
        <v>0.0968656666666667</v>
      </c>
      <c r="D99" s="32" t="n">
        <v>0.0219760533333333</v>
      </c>
      <c r="E99" s="31" t="n">
        <v>0.005852</v>
      </c>
      <c r="G99" s="32" t="n">
        <v>0.353953167390244</v>
      </c>
      <c r="H99" s="32" t="n">
        <v>0.0337098254657375</v>
      </c>
      <c r="I99" s="32" t="n">
        <v>0.0384292010309407</v>
      </c>
      <c r="K99" s="33" t="n">
        <f aca="false">MAX(C99-G99,0)</f>
        <v>0</v>
      </c>
      <c r="L99" s="33" t="n">
        <f aca="false">MAX(D99-H99,0)</f>
        <v>0</v>
      </c>
      <c r="M99" s="33" t="n">
        <f aca="false">MAX(E99-I99,0)</f>
        <v>0</v>
      </c>
      <c r="N99" s="34"/>
      <c r="O99" s="34"/>
      <c r="P99" s="34"/>
      <c r="Q99" s="34"/>
    </row>
    <row r="100" customFormat="false" ht="15.75" hidden="false" customHeight="false" outlineLevel="0" collapsed="false">
      <c r="A100" s="11" t="s">
        <v>225</v>
      </c>
      <c r="B100" s="12" t="s">
        <v>226</v>
      </c>
      <c r="C100" s="31" t="n">
        <v>6.677529</v>
      </c>
      <c r="D100" s="32" t="n">
        <v>0.837837426666667</v>
      </c>
      <c r="E100" s="31" t="n">
        <v>1.61167901333333</v>
      </c>
      <c r="G100" s="32" t="n">
        <v>0.282169885595062</v>
      </c>
      <c r="H100" s="32" t="n">
        <v>0.026873322437625</v>
      </c>
      <c r="I100" s="32" t="n">
        <v>0.0306355875788925</v>
      </c>
      <c r="K100" s="33" t="n">
        <f aca="false">MAX(C100-G100,0)</f>
        <v>6.39535911440494</v>
      </c>
      <c r="L100" s="33" t="n">
        <f aca="false">MAX(D100-H100,0)</f>
        <v>0.810964104229041</v>
      </c>
      <c r="M100" s="33" t="n">
        <f aca="false">MAX(E100-I100,0)</f>
        <v>1.58104342575444</v>
      </c>
      <c r="N100" s="34"/>
      <c r="O100" s="34"/>
      <c r="P100" s="34"/>
      <c r="Q100" s="34"/>
    </row>
    <row r="101" customFormat="false" ht="15.75" hidden="false" customHeight="false" outlineLevel="0" collapsed="false">
      <c r="A101" s="11" t="s">
        <v>227</v>
      </c>
      <c r="B101" s="12" t="s">
        <v>228</v>
      </c>
      <c r="C101" s="31" t="n">
        <v>2.49750804166667</v>
      </c>
      <c r="D101" s="32" t="n">
        <v>0.0971677733333333</v>
      </c>
      <c r="E101" s="31" t="n">
        <v>0.201499026666667</v>
      </c>
      <c r="G101" s="32" t="n">
        <v>1.30439858138389</v>
      </c>
      <c r="H101" s="32" t="n">
        <v>0.124228436322275</v>
      </c>
      <c r="I101" s="32" t="n">
        <v>0.141620417407393</v>
      </c>
      <c r="K101" s="33" t="n">
        <f aca="false">MAX(C101-G101,0)</f>
        <v>1.19310946028278</v>
      </c>
      <c r="L101" s="33" t="n">
        <f aca="false">MAX(D101-H101,0)</f>
        <v>0</v>
      </c>
      <c r="M101" s="33" t="n">
        <f aca="false">MAX(E101-I101,0)</f>
        <v>0.0598786092592732</v>
      </c>
      <c r="N101" s="34"/>
      <c r="O101" s="34"/>
      <c r="P101" s="34"/>
      <c r="Q101" s="34"/>
    </row>
    <row r="102" customFormat="false" ht="15.75" hidden="false" customHeight="false" outlineLevel="0" collapsed="false">
      <c r="A102" s="11" t="s">
        <v>229</v>
      </c>
      <c r="B102" s="12" t="s">
        <v>230</v>
      </c>
      <c r="C102" s="31" t="n">
        <v>7.74563820833333</v>
      </c>
      <c r="D102" s="32" t="n">
        <v>0.39739581</v>
      </c>
      <c r="E102" s="31" t="n">
        <v>0.571556178333333</v>
      </c>
      <c r="G102" s="32" t="n">
        <v>4.3517079375</v>
      </c>
      <c r="H102" s="32" t="n">
        <v>0.414448375</v>
      </c>
      <c r="I102" s="32" t="n">
        <v>0.4724711475</v>
      </c>
      <c r="K102" s="33" t="n">
        <f aca="false">MAX(C102-G102,0)</f>
        <v>3.39393027083333</v>
      </c>
      <c r="L102" s="33" t="n">
        <f aca="false">MAX(D102-H102,0)</f>
        <v>0</v>
      </c>
      <c r="M102" s="33" t="n">
        <f aca="false">MAX(E102-I102,0)</f>
        <v>0.0990850308333335</v>
      </c>
      <c r="N102" s="34"/>
      <c r="O102" s="34"/>
      <c r="P102" s="34"/>
      <c r="Q102" s="34"/>
    </row>
    <row r="103" customFormat="false" ht="15.75" hidden="false" customHeight="false" outlineLevel="0" collapsed="false">
      <c r="A103" s="11" t="s">
        <v>231</v>
      </c>
      <c r="B103" s="12" t="s">
        <v>232</v>
      </c>
      <c r="C103" s="31" t="n">
        <v>0.0006</v>
      </c>
      <c r="D103" s="32" t="n">
        <v>1.92E-006</v>
      </c>
      <c r="E103" s="31" t="n">
        <v>0</v>
      </c>
      <c r="G103" s="32" t="n">
        <v>0.113977560640125</v>
      </c>
      <c r="H103" s="32" t="n">
        <v>0.01085500577525</v>
      </c>
      <c r="I103" s="32" t="n">
        <v>0.012374706583785</v>
      </c>
      <c r="K103" s="33" t="n">
        <f aca="false">MAX(C103-G103,0)</f>
        <v>0</v>
      </c>
      <c r="L103" s="33" t="n">
        <f aca="false">MAX(D103-H103,0)</f>
        <v>0</v>
      </c>
      <c r="M103" s="33" t="n">
        <f aca="false">MAX(E103-I103,0)</f>
        <v>0</v>
      </c>
      <c r="N103" s="34"/>
      <c r="O103" s="34"/>
      <c r="P103" s="34"/>
      <c r="Q103" s="34"/>
    </row>
    <row r="104" customFormat="false" ht="15.75" hidden="false" customHeight="false" outlineLevel="0" collapsed="false">
      <c r="A104" s="11" t="s">
        <v>233</v>
      </c>
      <c r="B104" s="12" t="s">
        <v>234</v>
      </c>
      <c r="C104" s="31" t="n">
        <v>23.8892850416667</v>
      </c>
      <c r="D104" s="32" t="n">
        <v>1.31325507333333</v>
      </c>
      <c r="E104" s="31" t="n">
        <v>3.39751001333333</v>
      </c>
      <c r="G104" s="32" t="n">
        <v>5.6967813</v>
      </c>
      <c r="H104" s="32" t="n">
        <v>0.5425506</v>
      </c>
      <c r="I104" s="32" t="n">
        <v>0.618507684</v>
      </c>
      <c r="K104" s="33" t="n">
        <f aca="false">MAX(C104-G104,0)</f>
        <v>18.1925037416667</v>
      </c>
      <c r="L104" s="33" t="n">
        <f aca="false">MAX(D104-H104,0)</f>
        <v>0.770704473333334</v>
      </c>
      <c r="M104" s="33" t="n">
        <f aca="false">MAX(E104-I104,0)</f>
        <v>2.77900232933333</v>
      </c>
      <c r="N104" s="34"/>
      <c r="O104" s="34"/>
      <c r="P104" s="34"/>
      <c r="Q104" s="34"/>
    </row>
    <row r="105" customFormat="false" ht="15.75" hidden="false" customHeight="false" outlineLevel="0" collapsed="false">
      <c r="A105" s="11" t="s">
        <v>235</v>
      </c>
      <c r="B105" s="12" t="s">
        <v>236</v>
      </c>
      <c r="C105" s="31" t="n">
        <v>0.212750125</v>
      </c>
      <c r="D105" s="32" t="n">
        <v>0.00850561333333333</v>
      </c>
      <c r="E105" s="31" t="n">
        <v>0.0161063666666667</v>
      </c>
      <c r="G105" s="32" t="n">
        <v>0.512402097395081</v>
      </c>
      <c r="H105" s="32" t="n">
        <v>0.0488001997519125</v>
      </c>
      <c r="I105" s="32" t="n">
        <v>0.0556322277171802</v>
      </c>
      <c r="K105" s="33" t="n">
        <f aca="false">MAX(C105-G105,0)</f>
        <v>0</v>
      </c>
      <c r="L105" s="33" t="n">
        <f aca="false">MAX(D105-H105,0)</f>
        <v>0</v>
      </c>
      <c r="M105" s="33" t="n">
        <f aca="false">MAX(E105-I105,0)</f>
        <v>0</v>
      </c>
      <c r="N105" s="34"/>
      <c r="O105" s="34"/>
      <c r="P105" s="34"/>
      <c r="Q105" s="34"/>
    </row>
    <row r="106" customFormat="false" ht="15.75" hidden="false" customHeight="false" outlineLevel="0" collapsed="false">
      <c r="A106" s="11" t="s">
        <v>237</v>
      </c>
      <c r="B106" s="12" t="s">
        <v>238</v>
      </c>
      <c r="C106" s="31" t="n">
        <v>6.24811783333333</v>
      </c>
      <c r="D106" s="32" t="n">
        <v>0.17726654</v>
      </c>
      <c r="E106" s="31" t="n">
        <v>0.836028161666667</v>
      </c>
      <c r="G106" s="32" t="n">
        <v>1.37727073962699</v>
      </c>
      <c r="H106" s="32" t="n">
        <v>0.131168641869238</v>
      </c>
      <c r="I106" s="32" t="n">
        <v>0.149532251730931</v>
      </c>
      <c r="K106" s="33" t="n">
        <f aca="false">MAX(C106-G106,0)</f>
        <v>4.87084709370634</v>
      </c>
      <c r="L106" s="33" t="n">
        <f aca="false">MAX(D106-H106,0)</f>
        <v>0.0460978981307625</v>
      </c>
      <c r="M106" s="33" t="n">
        <f aca="false">MAX(E106-I106,0)</f>
        <v>0.686495909935736</v>
      </c>
      <c r="N106" s="34"/>
      <c r="O106" s="34"/>
      <c r="P106" s="34"/>
      <c r="Q106" s="34"/>
    </row>
    <row r="107" customFormat="false" ht="15.75" hidden="false" customHeight="false" outlineLevel="0" collapsed="false">
      <c r="A107" s="11" t="s">
        <v>239</v>
      </c>
      <c r="B107" s="12" t="s">
        <v>240</v>
      </c>
      <c r="C107" s="31" t="n">
        <v>0.817499333333333</v>
      </c>
      <c r="D107" s="32" t="n">
        <v>0.0689003733333333</v>
      </c>
      <c r="E107" s="31" t="n">
        <v>0.0548780533333333</v>
      </c>
      <c r="G107" s="32" t="n">
        <v>0.662406300781313</v>
      </c>
      <c r="H107" s="32" t="n">
        <v>0.063086314360125</v>
      </c>
      <c r="I107" s="32" t="n">
        <v>0.0719183983705425</v>
      </c>
      <c r="K107" s="33" t="n">
        <f aca="false">MAX(C107-G107,0)</f>
        <v>0.155093032552021</v>
      </c>
      <c r="L107" s="33" t="n">
        <f aca="false">MAX(D107-H107,0)</f>
        <v>0.00581405897320834</v>
      </c>
      <c r="M107" s="33" t="n">
        <f aca="false">MAX(E107-I107,0)</f>
        <v>0</v>
      </c>
      <c r="N107" s="34"/>
      <c r="O107" s="34"/>
      <c r="P107" s="34"/>
      <c r="Q107" s="34"/>
    </row>
    <row r="108" customFormat="false" ht="15.75" hidden="false" customHeight="false" outlineLevel="0" collapsed="false">
      <c r="A108" s="11" t="s">
        <v>241</v>
      </c>
      <c r="B108" s="12" t="s">
        <v>242</v>
      </c>
      <c r="C108" s="31" t="n">
        <v>3.88731466666667</v>
      </c>
      <c r="D108" s="32" t="n">
        <v>0.148874173333333</v>
      </c>
      <c r="E108" s="31" t="n">
        <v>0.38284982</v>
      </c>
      <c r="G108" s="32" t="n">
        <v>0.2732961201348</v>
      </c>
      <c r="H108" s="32" t="n">
        <v>0.0260282019176</v>
      </c>
      <c r="I108" s="32" t="n">
        <v>0.029672150186064</v>
      </c>
      <c r="K108" s="33" t="n">
        <f aca="false">MAX(C108-G108,0)</f>
        <v>3.61401854653187</v>
      </c>
      <c r="L108" s="33" t="n">
        <f aca="false">MAX(D108-H108,0)</f>
        <v>0.122845971415733</v>
      </c>
      <c r="M108" s="33" t="n">
        <f aca="false">MAX(E108-I108,0)</f>
        <v>0.353177669813936</v>
      </c>
      <c r="N108" s="34"/>
      <c r="O108" s="34"/>
      <c r="P108" s="34"/>
      <c r="Q108" s="34"/>
    </row>
    <row r="109" customFormat="false" ht="15.75" hidden="false" customHeight="false" outlineLevel="0" collapsed="false">
      <c r="A109" s="11" t="s">
        <v>243</v>
      </c>
      <c r="B109" s="12" t="s">
        <v>244</v>
      </c>
      <c r="C109" s="31" t="n">
        <v>0.267856666666667</v>
      </c>
      <c r="D109" s="32" t="n">
        <v>0.00203626666666667</v>
      </c>
      <c r="E109" s="31" t="n">
        <v>0.0209655066666667</v>
      </c>
      <c r="G109" s="32" t="n">
        <v>0.315577354016531</v>
      </c>
      <c r="H109" s="32" t="n">
        <v>0.0300549860968125</v>
      </c>
      <c r="I109" s="32" t="n">
        <v>0.0342626841503662</v>
      </c>
      <c r="K109" s="33" t="n">
        <f aca="false">MAX(C109-G109,0)</f>
        <v>0</v>
      </c>
      <c r="L109" s="33" t="n">
        <f aca="false">MAX(D109-H109,0)</f>
        <v>0</v>
      </c>
      <c r="M109" s="33" t="n">
        <f aca="false">MAX(E109-I109,0)</f>
        <v>0</v>
      </c>
      <c r="N109" s="34"/>
      <c r="O109" s="34"/>
      <c r="P109" s="34"/>
      <c r="Q109" s="34"/>
    </row>
    <row r="110" customFormat="false" ht="15.75" hidden="false" customHeight="false" outlineLevel="0" collapsed="false">
      <c r="A110" s="11" t="s">
        <v>245</v>
      </c>
      <c r="B110" s="12" t="s">
        <v>246</v>
      </c>
      <c r="C110" s="31" t="n">
        <v>0.1888155</v>
      </c>
      <c r="D110" s="32" t="n">
        <v>0.02079516</v>
      </c>
      <c r="E110" s="31" t="n">
        <v>0.0156772</v>
      </c>
      <c r="G110" s="32" t="n">
        <v>0.224936104118119</v>
      </c>
      <c r="H110" s="32" t="n">
        <v>0.0214224861064875</v>
      </c>
      <c r="I110" s="32" t="n">
        <v>0.0244216341613957</v>
      </c>
      <c r="K110" s="33" t="n">
        <f aca="false">MAX(C110-G110,0)</f>
        <v>0</v>
      </c>
      <c r="L110" s="33" t="n">
        <f aca="false">MAX(D110-H110,0)</f>
        <v>0</v>
      </c>
      <c r="M110" s="33" t="n">
        <f aca="false">MAX(E110-I110,0)</f>
        <v>0</v>
      </c>
      <c r="N110" s="34"/>
      <c r="O110" s="34"/>
      <c r="P110" s="34"/>
      <c r="Q110" s="34"/>
    </row>
    <row r="111" customFormat="false" ht="15.75" hidden="false" customHeight="false" outlineLevel="0" collapsed="false">
      <c r="A111" s="11" t="s">
        <v>247</v>
      </c>
      <c r="B111" s="12" t="s">
        <v>248</v>
      </c>
      <c r="C111" s="31" t="n">
        <v>0.135879166666667</v>
      </c>
      <c r="D111" s="32" t="n">
        <v>0.000867853333333333</v>
      </c>
      <c r="E111" s="31" t="n">
        <v>0.0019251</v>
      </c>
      <c r="G111" s="32" t="n">
        <v>0.628751338861144</v>
      </c>
      <c r="H111" s="32" t="n">
        <v>0.0598810798915375</v>
      </c>
      <c r="I111" s="32" t="n">
        <v>0.0682644310763527</v>
      </c>
      <c r="K111" s="33" t="n">
        <f aca="false">MAX(C111-G111,0)</f>
        <v>0</v>
      </c>
      <c r="L111" s="33" t="n">
        <f aca="false">MAX(D111-H111,0)</f>
        <v>0</v>
      </c>
      <c r="M111" s="33" t="n">
        <f aca="false">MAX(E111-I111,0)</f>
        <v>0</v>
      </c>
      <c r="N111" s="34"/>
      <c r="O111" s="34"/>
      <c r="P111" s="34"/>
      <c r="Q111" s="34"/>
    </row>
    <row r="112" customFormat="false" ht="15.75" hidden="false" customHeight="false" outlineLevel="0" collapsed="false">
      <c r="A112" s="11" t="s">
        <v>249</v>
      </c>
      <c r="B112" s="12" t="s">
        <v>250</v>
      </c>
      <c r="C112" s="31" t="n">
        <v>6.44506916666667</v>
      </c>
      <c r="D112" s="32" t="n">
        <v>0.237538853333333</v>
      </c>
      <c r="E112" s="31" t="n">
        <v>0.557837156666667</v>
      </c>
      <c r="G112" s="32" t="n">
        <v>2.34630997305206</v>
      </c>
      <c r="H112" s="32" t="n">
        <v>0.223458092671625</v>
      </c>
      <c r="I112" s="32" t="n">
        <v>0.254742225645652</v>
      </c>
      <c r="K112" s="33" t="n">
        <f aca="false">MAX(C112-G112,0)</f>
        <v>4.0987591936146</v>
      </c>
      <c r="L112" s="33" t="n">
        <f aca="false">MAX(D112-H112,0)</f>
        <v>0.0140807606617084</v>
      </c>
      <c r="M112" s="33" t="n">
        <f aca="false">MAX(E112-I112,0)</f>
        <v>0.303094931021014</v>
      </c>
      <c r="N112" s="34"/>
      <c r="O112" s="34"/>
      <c r="P112" s="34"/>
      <c r="Q112" s="34"/>
    </row>
    <row r="113" customFormat="false" ht="15.75" hidden="false" customHeight="false" outlineLevel="0" collapsed="false">
      <c r="A113" s="11" t="s">
        <v>251</v>
      </c>
      <c r="B113" s="12" t="s">
        <v>252</v>
      </c>
      <c r="C113" s="31" t="n">
        <v>0.0424008333333333</v>
      </c>
      <c r="D113" s="32" t="n">
        <v>0.000789933333333333</v>
      </c>
      <c r="E113" s="31" t="n">
        <v>0.00288093333333333</v>
      </c>
      <c r="G113" s="32" t="n">
        <v>0.442834903086581</v>
      </c>
      <c r="H113" s="32" t="n">
        <v>0.0421747526749125</v>
      </c>
      <c r="I113" s="32" t="n">
        <v>0.0480792180494002</v>
      </c>
      <c r="K113" s="33" t="n">
        <f aca="false">MAX(C113-G113,0)</f>
        <v>0</v>
      </c>
      <c r="L113" s="33" t="n">
        <f aca="false">MAX(D113-H113,0)</f>
        <v>0</v>
      </c>
      <c r="M113" s="33" t="n">
        <f aca="false">MAX(E113-I113,0)</f>
        <v>0</v>
      </c>
      <c r="N113" s="34"/>
      <c r="O113" s="34"/>
      <c r="P113" s="34"/>
      <c r="Q113" s="34"/>
    </row>
    <row r="114" customFormat="false" ht="15.75" hidden="false" customHeight="false" outlineLevel="0" collapsed="false">
      <c r="A114" s="11" t="s">
        <v>253</v>
      </c>
      <c r="B114" s="12" t="s">
        <v>254</v>
      </c>
      <c r="C114" s="31" t="n">
        <v>1.94763733333333</v>
      </c>
      <c r="D114" s="32" t="n">
        <v>0.0632708133333333</v>
      </c>
      <c r="E114" s="31" t="n">
        <v>0.163183533333333</v>
      </c>
      <c r="G114" s="32" t="n">
        <v>0.86713714801875</v>
      </c>
      <c r="H114" s="32" t="n">
        <v>0.0825844902875</v>
      </c>
      <c r="I114" s="32" t="n">
        <v>0.09414631892775</v>
      </c>
      <c r="K114" s="33" t="n">
        <f aca="false">MAX(C114-G114,0)</f>
        <v>1.08050018531458</v>
      </c>
      <c r="L114" s="33" t="n">
        <f aca="false">MAX(D114-H114,0)</f>
        <v>0</v>
      </c>
      <c r="M114" s="33" t="n">
        <f aca="false">MAX(E114-I114,0)</f>
        <v>0.0690372144055834</v>
      </c>
      <c r="N114" s="34"/>
      <c r="O114" s="34"/>
      <c r="P114" s="34"/>
      <c r="Q114" s="34"/>
    </row>
    <row r="115" customFormat="false" ht="15.75" hidden="false" customHeight="false" outlineLevel="0" collapsed="false">
      <c r="A115" s="11" t="s">
        <v>255</v>
      </c>
      <c r="B115" s="12" t="s">
        <v>256</v>
      </c>
      <c r="C115" s="31" t="n">
        <v>0.854171208333333</v>
      </c>
      <c r="D115" s="32" t="n">
        <v>0.0267517333333333</v>
      </c>
      <c r="E115" s="31" t="n">
        <v>0.0566848333333334</v>
      </c>
      <c r="G115" s="32" t="n">
        <v>1.73472010873521</v>
      </c>
      <c r="H115" s="32" t="n">
        <v>0.165211438927163</v>
      </c>
      <c r="I115" s="32" t="n">
        <v>0.188341040376965</v>
      </c>
      <c r="K115" s="33" t="n">
        <f aca="false">MAX(C115-G115,0)</f>
        <v>0</v>
      </c>
      <c r="L115" s="33" t="n">
        <f aca="false">MAX(D115-H115,0)</f>
        <v>0</v>
      </c>
      <c r="M115" s="33" t="n">
        <f aca="false">MAX(E115-I115,0)</f>
        <v>0</v>
      </c>
      <c r="N115" s="34"/>
      <c r="O115" s="34"/>
      <c r="P115" s="34"/>
      <c r="Q115" s="34"/>
    </row>
    <row r="116" customFormat="false" ht="15.75" hidden="false" customHeight="false" outlineLevel="0" collapsed="false">
      <c r="A116" s="11" t="s">
        <v>257</v>
      </c>
      <c r="B116" s="12" t="s">
        <v>258</v>
      </c>
      <c r="C116" s="31" t="n">
        <v>0.0541858333333333</v>
      </c>
      <c r="D116" s="32" t="n">
        <v>0.000392226666666667</v>
      </c>
      <c r="E116" s="31" t="n">
        <v>0.00414966</v>
      </c>
      <c r="G116" s="32" t="n">
        <v>0.0232078166746125</v>
      </c>
      <c r="H116" s="32" t="n">
        <v>0.002210268254725</v>
      </c>
      <c r="I116" s="32" t="n">
        <v>0.0025197058103865</v>
      </c>
      <c r="K116" s="33" t="n">
        <f aca="false">MAX(C116-G116,0)</f>
        <v>0.0309780166587208</v>
      </c>
      <c r="L116" s="33" t="n">
        <f aca="false">MAX(D116-H116,0)</f>
        <v>0</v>
      </c>
      <c r="M116" s="33" t="n">
        <f aca="false">MAX(E116-I116,0)</f>
        <v>0.0016299541896135</v>
      </c>
      <c r="N116" s="34"/>
      <c r="O116" s="34"/>
      <c r="P116" s="34"/>
      <c r="Q116" s="34"/>
    </row>
    <row r="117" customFormat="false" ht="15.75" hidden="false" customHeight="false" outlineLevel="0" collapsed="false">
      <c r="A117" s="11" t="s">
        <v>259</v>
      </c>
      <c r="B117" s="12" t="s">
        <v>260</v>
      </c>
      <c r="C117" s="31" t="n">
        <v>0.411469</v>
      </c>
      <c r="D117" s="32" t="n">
        <v>0.00869774</v>
      </c>
      <c r="E117" s="31" t="n">
        <v>0.0420942316666666</v>
      </c>
      <c r="G117" s="32" t="n">
        <v>0.3416840807142</v>
      </c>
      <c r="H117" s="32" t="n">
        <v>0.0325413410204</v>
      </c>
      <c r="I117" s="32" t="n">
        <v>0.037097128763256</v>
      </c>
      <c r="K117" s="33" t="n">
        <f aca="false">MAX(C117-G117,0)</f>
        <v>0.0697849192858</v>
      </c>
      <c r="L117" s="33" t="n">
        <f aca="false">MAX(D117-H117,0)</f>
        <v>0</v>
      </c>
      <c r="M117" s="33" t="n">
        <f aca="false">MAX(E117-I117,0)</f>
        <v>0.00499710290341065</v>
      </c>
      <c r="N117" s="34"/>
      <c r="O117" s="34"/>
      <c r="P117" s="34"/>
      <c r="Q117" s="34"/>
    </row>
    <row r="118" customFormat="false" ht="15.75" hidden="false" customHeight="false" outlineLevel="0" collapsed="false">
      <c r="A118" s="11" t="s">
        <v>261</v>
      </c>
      <c r="B118" s="12" t="s">
        <v>262</v>
      </c>
      <c r="C118" s="31" t="n">
        <v>1.81811166666667</v>
      </c>
      <c r="D118" s="32" t="n">
        <v>0.0587462666666667</v>
      </c>
      <c r="E118" s="31" t="n">
        <v>0.289133703333334</v>
      </c>
      <c r="G118" s="32" t="n">
        <v>0.692343163439681</v>
      </c>
      <c r="H118" s="32" t="n">
        <v>0.0659374441371125</v>
      </c>
      <c r="I118" s="32" t="n">
        <v>0.0751686863163082</v>
      </c>
      <c r="K118" s="33" t="n">
        <f aca="false">MAX(C118-G118,0)</f>
        <v>1.12576850322699</v>
      </c>
      <c r="L118" s="33" t="n">
        <f aca="false">MAX(D118-H118,0)</f>
        <v>0</v>
      </c>
      <c r="M118" s="33" t="n">
        <f aca="false">MAX(E118-I118,0)</f>
        <v>0.213965017017025</v>
      </c>
      <c r="N118" s="34"/>
      <c r="O118" s="34"/>
      <c r="P118" s="34"/>
      <c r="Q118" s="34"/>
    </row>
    <row r="119" customFormat="false" ht="15.75" hidden="false" customHeight="false" outlineLevel="0" collapsed="false">
      <c r="A119" s="11" t="s">
        <v>263</v>
      </c>
      <c r="B119" s="12" t="s">
        <v>264</v>
      </c>
      <c r="C119" s="31" t="n">
        <v>2.632073875</v>
      </c>
      <c r="D119" s="32" t="n">
        <v>0.36877272</v>
      </c>
      <c r="E119" s="31" t="n">
        <v>0.172215966666667</v>
      </c>
      <c r="G119" s="32" t="n">
        <v>0.94218432945</v>
      </c>
      <c r="H119" s="32" t="n">
        <v>0.0897318409</v>
      </c>
      <c r="I119" s="32" t="n">
        <v>0.102294298626</v>
      </c>
      <c r="K119" s="33" t="n">
        <f aca="false">MAX(C119-G119,0)</f>
        <v>1.68988954555</v>
      </c>
      <c r="L119" s="33" t="n">
        <f aca="false">MAX(D119-H119,0)</f>
        <v>0.2790408791</v>
      </c>
      <c r="M119" s="33" t="n">
        <f aca="false">MAX(E119-I119,0)</f>
        <v>0.0699216680406667</v>
      </c>
      <c r="N119" s="34"/>
      <c r="O119" s="34"/>
      <c r="P119" s="34"/>
      <c r="Q119" s="34"/>
    </row>
    <row r="120" customFormat="false" ht="15.75" hidden="false" customHeight="false" outlineLevel="0" collapsed="false">
      <c r="A120" s="11" t="s">
        <v>265</v>
      </c>
      <c r="B120" s="12" t="s">
        <v>266</v>
      </c>
      <c r="C120" s="31" t="n">
        <v>0.570119291666666</v>
      </c>
      <c r="D120" s="32" t="n">
        <v>0.0129586833333333</v>
      </c>
      <c r="E120" s="31" t="n">
        <v>0.10030284</v>
      </c>
      <c r="G120" s="32" t="n">
        <v>0.377318476331213</v>
      </c>
      <c r="H120" s="32" t="n">
        <v>0.035935092983925</v>
      </c>
      <c r="I120" s="32" t="n">
        <v>0.0409660060016745</v>
      </c>
      <c r="K120" s="33" t="n">
        <f aca="false">MAX(C120-G120,0)</f>
        <v>0.192800815335454</v>
      </c>
      <c r="L120" s="33" t="n">
        <f aca="false">MAX(D120-H120,0)</f>
        <v>0</v>
      </c>
      <c r="M120" s="33" t="n">
        <f aca="false">MAX(E120-I120,0)</f>
        <v>0.0593368339983255</v>
      </c>
      <c r="N120" s="34"/>
      <c r="O120" s="34"/>
      <c r="P120" s="34"/>
      <c r="Q120" s="34"/>
    </row>
    <row r="121" customFormat="false" ht="15.75" hidden="false" customHeight="false" outlineLevel="0" collapsed="false">
      <c r="A121" s="11" t="s">
        <v>267</v>
      </c>
      <c r="B121" s="12" t="s">
        <v>268</v>
      </c>
      <c r="C121" s="31" t="n">
        <v>2.58348829166667</v>
      </c>
      <c r="D121" s="32" t="n">
        <v>0.198808216666667</v>
      </c>
      <c r="E121" s="31" t="n">
        <v>0.153008256666667</v>
      </c>
      <c r="G121" s="32" t="n">
        <v>2.36314408047651</v>
      </c>
      <c r="H121" s="32" t="n">
        <v>0.225061340997763</v>
      </c>
      <c r="I121" s="32" t="n">
        <v>0.256569928737449</v>
      </c>
      <c r="K121" s="33" t="n">
        <f aca="false">MAX(C121-G121,0)</f>
        <v>0.220344211190159</v>
      </c>
      <c r="L121" s="33" t="n">
        <f aca="false">MAX(D121-H121,0)</f>
        <v>0</v>
      </c>
      <c r="M121" s="33" t="n">
        <f aca="false">MAX(E121-I121,0)</f>
        <v>0</v>
      </c>
      <c r="N121" s="34"/>
      <c r="O121" s="34"/>
      <c r="P121" s="34"/>
      <c r="Q121" s="34"/>
    </row>
    <row r="122" customFormat="false" ht="15.75" hidden="false" customHeight="false" outlineLevel="0" collapsed="false">
      <c r="A122" s="11" t="s">
        <v>269</v>
      </c>
      <c r="B122" s="12" t="s">
        <v>270</v>
      </c>
      <c r="C122" s="31" t="n">
        <v>22.2182991666667</v>
      </c>
      <c r="D122" s="32" t="n">
        <v>0.739828913333333</v>
      </c>
      <c r="E122" s="31" t="n">
        <v>1.06389102</v>
      </c>
      <c r="G122" s="32" t="n">
        <v>2.76135562090841</v>
      </c>
      <c r="H122" s="32" t="n">
        <v>0.262986249610325</v>
      </c>
      <c r="I122" s="32" t="n">
        <v>0.29980432455577</v>
      </c>
      <c r="K122" s="33" t="n">
        <f aca="false">MAX(C122-G122,0)</f>
        <v>19.4569435457583</v>
      </c>
      <c r="L122" s="33" t="n">
        <f aca="false">MAX(D122-H122,0)</f>
        <v>0.476842663723008</v>
      </c>
      <c r="M122" s="33" t="n">
        <f aca="false">MAX(E122-I122,0)</f>
        <v>0.76408669544423</v>
      </c>
      <c r="N122" s="34"/>
      <c r="O122" s="34"/>
      <c r="P122" s="34"/>
      <c r="Q122" s="34"/>
    </row>
    <row r="123" customFormat="false" ht="15.75" hidden="false" customHeight="false" outlineLevel="0" collapsed="false">
      <c r="A123" s="11" t="s">
        <v>271</v>
      </c>
      <c r="B123" s="12" t="s">
        <v>272</v>
      </c>
      <c r="C123" s="31" t="n">
        <v>0.4899445</v>
      </c>
      <c r="D123" s="32" t="n">
        <v>0.0370811866666667</v>
      </c>
      <c r="E123" s="31" t="n">
        <v>0.0274415933333333</v>
      </c>
      <c r="G123" s="32" t="n">
        <v>0.327514959230681</v>
      </c>
      <c r="H123" s="32" t="n">
        <v>0.0311919008791125</v>
      </c>
      <c r="I123" s="32" t="n">
        <v>0.0355587670021882</v>
      </c>
      <c r="K123" s="33" t="n">
        <f aca="false">MAX(C123-G123,0)</f>
        <v>0.162429540769318</v>
      </c>
      <c r="L123" s="33" t="n">
        <f aca="false">MAX(D123-H123,0)</f>
        <v>0.00588928578755417</v>
      </c>
      <c r="M123" s="33" t="n">
        <f aca="false">MAX(E123-I123,0)</f>
        <v>0</v>
      </c>
      <c r="N123" s="34"/>
      <c r="O123" s="34"/>
      <c r="P123" s="34"/>
      <c r="Q123" s="34"/>
    </row>
    <row r="124" customFormat="false" ht="15.75" hidden="false" customHeight="false" outlineLevel="0" collapsed="false">
      <c r="A124" s="11" t="s">
        <v>273</v>
      </c>
      <c r="B124" s="12" t="s">
        <v>274</v>
      </c>
      <c r="C124" s="31" t="n">
        <v>0.031942</v>
      </c>
      <c r="D124" s="32" t="n">
        <v>0.00115705333333333</v>
      </c>
      <c r="E124" s="31" t="n">
        <v>0.00166672666666667</v>
      </c>
      <c r="G124" s="32" t="n">
        <v>0.0553652372105438</v>
      </c>
      <c r="H124" s="32" t="n">
        <v>0.0052728797343375</v>
      </c>
      <c r="I124" s="32" t="n">
        <v>0.00601108289714475</v>
      </c>
      <c r="K124" s="33" t="n">
        <f aca="false">MAX(C124-G124,0)</f>
        <v>0</v>
      </c>
      <c r="L124" s="33" t="n">
        <f aca="false">MAX(D124-H124,0)</f>
        <v>0</v>
      </c>
      <c r="M124" s="33" t="n">
        <f aca="false">MAX(E124-I124,0)</f>
        <v>0</v>
      </c>
      <c r="N124" s="34"/>
      <c r="O124" s="34"/>
      <c r="P124" s="34"/>
      <c r="Q124" s="34"/>
    </row>
    <row r="125" customFormat="false" ht="15.75" hidden="false" customHeight="false" outlineLevel="0" collapsed="false">
      <c r="A125" s="11" t="s">
        <v>275</v>
      </c>
      <c r="B125" s="12" t="s">
        <v>276</v>
      </c>
      <c r="C125" s="31" t="n">
        <v>1.29681541666667</v>
      </c>
      <c r="D125" s="32" t="n">
        <v>0.150746893333333</v>
      </c>
      <c r="E125" s="31" t="n">
        <v>0.187354343333333</v>
      </c>
      <c r="G125" s="32" t="n">
        <v>0.467556125098913</v>
      </c>
      <c r="H125" s="32" t="n">
        <v>0.044529154771325</v>
      </c>
      <c r="I125" s="32" t="n">
        <v>0.0507632364393105</v>
      </c>
      <c r="K125" s="33" t="n">
        <f aca="false">MAX(C125-G125,0)</f>
        <v>0.829259291567754</v>
      </c>
      <c r="L125" s="33" t="n">
        <f aca="false">MAX(D125-H125,0)</f>
        <v>0.106217738562008</v>
      </c>
      <c r="M125" s="33" t="n">
        <f aca="false">MAX(E125-I125,0)</f>
        <v>0.136591106894023</v>
      </c>
      <c r="N125" s="34"/>
      <c r="O125" s="34"/>
      <c r="P125" s="34"/>
      <c r="Q125" s="34"/>
    </row>
    <row r="126" customFormat="false" ht="15.75" hidden="false" customHeight="false" outlineLevel="0" collapsed="false">
      <c r="A126" s="11" t="s">
        <v>277</v>
      </c>
      <c r="B126" s="12" t="s">
        <v>278</v>
      </c>
      <c r="C126" s="31" t="n">
        <v>8.24030033333333</v>
      </c>
      <c r="D126" s="32" t="n">
        <v>0.817294826666667</v>
      </c>
      <c r="E126" s="31" t="n">
        <v>0.659298033333333</v>
      </c>
      <c r="G126" s="32" t="n">
        <v>3.33653624822949</v>
      </c>
      <c r="H126" s="32" t="n">
        <v>0.317765356974237</v>
      </c>
      <c r="I126" s="32" t="n">
        <v>0.362252506950631</v>
      </c>
      <c r="K126" s="33" t="n">
        <f aca="false">MAX(C126-G126,0)</f>
        <v>4.90376408510384</v>
      </c>
      <c r="L126" s="33" t="n">
        <f aca="false">MAX(D126-H126,0)</f>
        <v>0.499529469692429</v>
      </c>
      <c r="M126" s="33" t="n">
        <f aca="false">MAX(E126-I126,0)</f>
        <v>0.297045526382702</v>
      </c>
      <c r="N126" s="34"/>
      <c r="O126" s="34"/>
      <c r="P126" s="34"/>
      <c r="Q126" s="34"/>
    </row>
    <row r="127" customFormat="false" ht="15.75" hidden="false" customHeight="false" outlineLevel="0" collapsed="false">
      <c r="A127" s="11" t="s">
        <v>279</v>
      </c>
      <c r="B127" s="12" t="s">
        <v>280</v>
      </c>
      <c r="C127" s="31" t="n">
        <v>0.571239541666666</v>
      </c>
      <c r="D127" s="32" t="n">
        <v>0.0133854766666667</v>
      </c>
      <c r="E127" s="31" t="n">
        <v>0.102448248333333</v>
      </c>
      <c r="G127" s="32" t="n">
        <v>0.238599675822244</v>
      </c>
      <c r="H127" s="32" t="n">
        <v>0.0227237786497375</v>
      </c>
      <c r="I127" s="32" t="n">
        <v>0.0259051076607007</v>
      </c>
      <c r="K127" s="33" t="n">
        <f aca="false">MAX(C127-G127,0)</f>
        <v>0.332639865844423</v>
      </c>
      <c r="L127" s="33" t="n">
        <f aca="false">MAX(D127-H127,0)</f>
        <v>0</v>
      </c>
      <c r="M127" s="33" t="n">
        <f aca="false">MAX(E127-I127,0)</f>
        <v>0.0765431406726325</v>
      </c>
      <c r="N127" s="34"/>
      <c r="O127" s="34"/>
      <c r="P127" s="34"/>
      <c r="Q127" s="34"/>
    </row>
    <row r="128" customFormat="false" ht="15.75" hidden="false" customHeight="false" outlineLevel="0" collapsed="false">
      <c r="A128" s="11" t="s">
        <v>281</v>
      </c>
      <c r="B128" s="12" t="s">
        <v>282</v>
      </c>
      <c r="C128" s="31" t="n">
        <v>1.290467625</v>
      </c>
      <c r="D128" s="32" t="n">
        <v>0.03854356</v>
      </c>
      <c r="E128" s="31" t="n">
        <v>0.11262296</v>
      </c>
      <c r="G128" s="32" t="n">
        <v>1.80955884335625</v>
      </c>
      <c r="H128" s="32" t="n">
        <v>0.1723389374625</v>
      </c>
      <c r="I128" s="32" t="n">
        <v>0.19646638870725</v>
      </c>
      <c r="K128" s="33" t="n">
        <f aca="false">MAX(C128-G128,0)</f>
        <v>0</v>
      </c>
      <c r="L128" s="33" t="n">
        <f aca="false">MAX(D128-H128,0)</f>
        <v>0</v>
      </c>
      <c r="M128" s="33" t="n">
        <f aca="false">MAX(E128-I128,0)</f>
        <v>0</v>
      </c>
      <c r="N128" s="34"/>
      <c r="O128" s="34"/>
      <c r="P128" s="34"/>
      <c r="Q128" s="34"/>
    </row>
    <row r="129" customFormat="false" ht="15.75" hidden="false" customHeight="false" outlineLevel="0" collapsed="false">
      <c r="A129" s="11" t="s">
        <v>283</v>
      </c>
      <c r="B129" s="12" t="s">
        <v>284</v>
      </c>
      <c r="C129" s="31" t="n">
        <v>19.560790875</v>
      </c>
      <c r="D129" s="32" t="n">
        <v>1.12429246666667</v>
      </c>
      <c r="E129" s="31" t="n">
        <v>2.44872771</v>
      </c>
      <c r="G129" s="32" t="n">
        <v>1.74601176224751</v>
      </c>
      <c r="H129" s="32" t="n">
        <v>0.166286834499763</v>
      </c>
      <c r="I129" s="32" t="n">
        <v>0.189566991329729</v>
      </c>
      <c r="K129" s="33" t="n">
        <f aca="false">MAX(C129-G129,0)</f>
        <v>17.8147791127525</v>
      </c>
      <c r="L129" s="33" t="n">
        <f aca="false">MAX(D129-H129,0)</f>
        <v>0.958005632166904</v>
      </c>
      <c r="M129" s="33" t="n">
        <f aca="false">MAX(E129-I129,0)</f>
        <v>2.25916071867027</v>
      </c>
      <c r="N129" s="34"/>
      <c r="O129" s="34"/>
      <c r="P129" s="34"/>
      <c r="Q129" s="34"/>
    </row>
    <row r="130" customFormat="false" ht="15.75" hidden="false" customHeight="false" outlineLevel="0" collapsed="false">
      <c r="A130" s="11" t="s">
        <v>285</v>
      </c>
      <c r="B130" s="12" t="s">
        <v>286</v>
      </c>
      <c r="C130" s="31" t="n">
        <v>0.9463395</v>
      </c>
      <c r="D130" s="32" t="n">
        <v>0.17584788</v>
      </c>
      <c r="E130" s="31" t="n">
        <v>0.1867096</v>
      </c>
      <c r="G130" s="32" t="n">
        <v>0.391273928955</v>
      </c>
      <c r="H130" s="32" t="n">
        <v>0.03726418371</v>
      </c>
      <c r="I130" s="32" t="n">
        <v>0.0424811694294</v>
      </c>
      <c r="K130" s="33" t="n">
        <f aca="false">MAX(C130-G130,0)</f>
        <v>0.555065571045</v>
      </c>
      <c r="L130" s="33" t="n">
        <f aca="false">MAX(D130-H130,0)</f>
        <v>0.13858369629</v>
      </c>
      <c r="M130" s="33" t="n">
        <f aca="false">MAX(E130-I130,0)</f>
        <v>0.1442284305706</v>
      </c>
      <c r="N130" s="34"/>
      <c r="O130" s="34"/>
      <c r="P130" s="34"/>
      <c r="Q130" s="34"/>
    </row>
    <row r="131" customFormat="false" ht="15.75" hidden="false" customHeight="false" outlineLevel="0" collapsed="false">
      <c r="A131" s="11" t="s">
        <v>287</v>
      </c>
      <c r="B131" s="12" t="s">
        <v>288</v>
      </c>
      <c r="C131" s="31" t="n">
        <v>315.956336833333</v>
      </c>
      <c r="D131" s="32" t="n">
        <v>24.5503657066667</v>
      </c>
      <c r="E131" s="31" t="n">
        <v>33.8097647133333</v>
      </c>
      <c r="G131" s="32" t="n">
        <v>13.01556283125</v>
      </c>
      <c r="H131" s="32" t="n">
        <v>1.2395774125</v>
      </c>
      <c r="I131" s="32" t="n">
        <v>1.41311825025</v>
      </c>
      <c r="K131" s="33" t="n">
        <f aca="false">MAX(C131-G131,0)</f>
        <v>302.940774002083</v>
      </c>
      <c r="L131" s="33" t="n">
        <f aca="false">MAX(D131-H131,0)</f>
        <v>23.3107882941667</v>
      </c>
      <c r="M131" s="33" t="n">
        <f aca="false">MAX(E131-I131,0)</f>
        <v>32.3966464630833</v>
      </c>
      <c r="N131" s="34"/>
      <c r="O131" s="34"/>
      <c r="P131" s="34"/>
      <c r="Q131" s="34"/>
    </row>
    <row r="132" customFormat="false" ht="15.75" hidden="false" customHeight="false" outlineLevel="0" collapsed="false">
      <c r="A132" s="11" t="s">
        <v>289</v>
      </c>
      <c r="B132" s="12" t="s">
        <v>290</v>
      </c>
      <c r="C132" s="31" t="n">
        <v>2.18140366666667</v>
      </c>
      <c r="D132" s="32" t="n">
        <v>0.223400086666667</v>
      </c>
      <c r="E132" s="31" t="n">
        <v>0.445520805</v>
      </c>
      <c r="G132" s="32" t="n">
        <v>0.137424048714619</v>
      </c>
      <c r="H132" s="32" t="n">
        <v>0.0130880046394875</v>
      </c>
      <c r="I132" s="32" t="n">
        <v>0.0149203252890157</v>
      </c>
      <c r="K132" s="33" t="n">
        <f aca="false">MAX(C132-G132,0)</f>
        <v>2.04397961795205</v>
      </c>
      <c r="L132" s="33" t="n">
        <f aca="false">MAX(D132-H132,0)</f>
        <v>0.210312082027179</v>
      </c>
      <c r="M132" s="33" t="n">
        <f aca="false">MAX(E132-I132,0)</f>
        <v>0.430600479710984</v>
      </c>
      <c r="N132" s="34"/>
      <c r="O132" s="34"/>
      <c r="P132" s="34"/>
      <c r="Q132" s="34"/>
    </row>
    <row r="133" customFormat="false" ht="15.75" hidden="false" customHeight="false" outlineLevel="0" collapsed="false">
      <c r="A133" s="11" t="s">
        <v>291</v>
      </c>
      <c r="B133" s="12" t="s">
        <v>292</v>
      </c>
      <c r="C133" s="31" t="n">
        <v>2.49244508333333</v>
      </c>
      <c r="D133" s="32" t="n">
        <v>0.0834926533333333</v>
      </c>
      <c r="E133" s="31" t="n">
        <v>0.438566518333333</v>
      </c>
      <c r="G133" s="32" t="n">
        <v>1.35425348819906</v>
      </c>
      <c r="H133" s="32" t="n">
        <v>0.128976522685625</v>
      </c>
      <c r="I133" s="32" t="n">
        <v>0.147033235861612</v>
      </c>
      <c r="K133" s="33" t="n">
        <f aca="false">MAX(C133-G133,0)</f>
        <v>1.13819159513427</v>
      </c>
      <c r="L133" s="33" t="n">
        <f aca="false">MAX(D133-H133,0)</f>
        <v>0</v>
      </c>
      <c r="M133" s="33" t="n">
        <f aca="false">MAX(E133-I133,0)</f>
        <v>0.291533282471721</v>
      </c>
      <c r="N133" s="34"/>
      <c r="O133" s="34"/>
      <c r="P133" s="34"/>
      <c r="Q133" s="34"/>
    </row>
    <row r="134" customFormat="false" ht="15.75" hidden="false" customHeight="false" outlineLevel="0" collapsed="false">
      <c r="A134" s="11" t="s">
        <v>293</v>
      </c>
      <c r="B134" s="12" t="s">
        <v>294</v>
      </c>
      <c r="C134" s="31" t="n">
        <v>1.10413683333333</v>
      </c>
      <c r="D134" s="32" t="n">
        <v>0.09611776</v>
      </c>
      <c r="E134" s="31" t="n">
        <v>0.122328366666667</v>
      </c>
      <c r="G134" s="32" t="n">
        <v>1.12495380784907</v>
      </c>
      <c r="H134" s="32" t="n">
        <v>0.107138457890388</v>
      </c>
      <c r="I134" s="32" t="n">
        <v>0.122137841995042</v>
      </c>
      <c r="K134" s="33" t="n">
        <f aca="false">MAX(C134-G134,0)</f>
        <v>0</v>
      </c>
      <c r="L134" s="33" t="n">
        <f aca="false">MAX(D134-H134,0)</f>
        <v>0</v>
      </c>
      <c r="M134" s="33" t="n">
        <f aca="false">MAX(E134-I134,0)</f>
        <v>0.000190524671624948</v>
      </c>
      <c r="N134" s="34"/>
      <c r="O134" s="34"/>
      <c r="P134" s="34"/>
      <c r="Q134" s="34"/>
    </row>
    <row r="135" customFormat="false" ht="15.75" hidden="false" customHeight="false" outlineLevel="0" collapsed="false">
      <c r="A135" s="11" t="s">
        <v>295</v>
      </c>
      <c r="B135" s="12" t="s">
        <v>296</v>
      </c>
      <c r="C135" s="31" t="n">
        <v>13.6421011666667</v>
      </c>
      <c r="D135" s="32" t="n">
        <v>0.690381853333333</v>
      </c>
      <c r="E135" s="31" t="n">
        <v>1.1085744</v>
      </c>
      <c r="G135" s="32" t="n">
        <v>3.85080985696457</v>
      </c>
      <c r="H135" s="32" t="n">
        <v>0.366743795901387</v>
      </c>
      <c r="I135" s="32" t="n">
        <v>0.418087927327582</v>
      </c>
      <c r="K135" s="33" t="n">
        <f aca="false">MAX(C135-G135,0)</f>
        <v>9.7912913097021</v>
      </c>
      <c r="L135" s="33" t="n">
        <f aca="false">MAX(D135-H135,0)</f>
        <v>0.323638057431946</v>
      </c>
      <c r="M135" s="33" t="n">
        <f aca="false">MAX(E135-I135,0)</f>
        <v>0.690486472672418</v>
      </c>
      <c r="N135" s="34"/>
      <c r="O135" s="34"/>
      <c r="P135" s="34"/>
      <c r="Q135" s="34"/>
    </row>
    <row r="136" customFormat="false" ht="15.75" hidden="false" customHeight="false" outlineLevel="0" collapsed="false">
      <c r="A136" s="11" t="s">
        <v>297</v>
      </c>
      <c r="B136" s="12" t="s">
        <v>298</v>
      </c>
      <c r="C136" s="31" t="n">
        <v>0.420247458333333</v>
      </c>
      <c r="D136" s="32" t="n">
        <v>0.0388911866666667</v>
      </c>
      <c r="E136" s="31" t="n">
        <v>0.09550266</v>
      </c>
      <c r="G136" s="32" t="n">
        <v>1.1799445608111</v>
      </c>
      <c r="H136" s="32" t="n">
        <v>0.1123756724582</v>
      </c>
      <c r="I136" s="32" t="n">
        <v>0.128108266602348</v>
      </c>
      <c r="K136" s="33" t="n">
        <f aca="false">MAX(C136-G136,0)</f>
        <v>0</v>
      </c>
      <c r="L136" s="33" t="n">
        <f aca="false">MAX(D136-H136,0)</f>
        <v>0</v>
      </c>
      <c r="M136" s="33" t="n">
        <f aca="false">MAX(E136-I136,0)</f>
        <v>0</v>
      </c>
      <c r="N136" s="34"/>
      <c r="O136" s="34"/>
      <c r="P136" s="34"/>
      <c r="Q136" s="34"/>
    </row>
    <row r="137" customFormat="false" ht="15.75" hidden="false" customHeight="false" outlineLevel="0" collapsed="false">
      <c r="A137" s="11" t="s">
        <v>299</v>
      </c>
      <c r="B137" s="12" t="s">
        <v>300</v>
      </c>
      <c r="C137" s="31" t="n">
        <v>1.47483366666667</v>
      </c>
      <c r="D137" s="32" t="n">
        <v>0.04824966</v>
      </c>
      <c r="E137" s="31" t="n">
        <v>0.0704394333333333</v>
      </c>
      <c r="G137" s="32" t="n">
        <v>0.727287338616825</v>
      </c>
      <c r="H137" s="32" t="n">
        <v>0.06926546082065</v>
      </c>
      <c r="I137" s="32" t="n">
        <v>0.078962625335541</v>
      </c>
      <c r="K137" s="33" t="n">
        <f aca="false">MAX(C137-G137,0)</f>
        <v>0.747546328049842</v>
      </c>
      <c r="L137" s="33" t="n">
        <f aca="false">MAX(D137-H137,0)</f>
        <v>0</v>
      </c>
      <c r="M137" s="33" t="n">
        <f aca="false">MAX(E137-I137,0)</f>
        <v>0</v>
      </c>
      <c r="N137" s="34"/>
      <c r="O137" s="34"/>
      <c r="P137" s="34"/>
      <c r="Q137" s="34"/>
    </row>
    <row r="138" customFormat="false" ht="15.75" hidden="false" customHeight="false" outlineLevel="0" collapsed="false">
      <c r="A138" s="11" t="s">
        <v>301</v>
      </c>
      <c r="B138" s="12" t="s">
        <v>302</v>
      </c>
      <c r="C138" s="31" t="n">
        <v>0.665687708333333</v>
      </c>
      <c r="D138" s="32" t="n">
        <v>0.02881764</v>
      </c>
      <c r="E138" s="31" t="n">
        <v>0.0419109383333333</v>
      </c>
      <c r="G138" s="32" t="n">
        <v>0.587991976367119</v>
      </c>
      <c r="H138" s="32" t="n">
        <v>0.0559992358444875</v>
      </c>
      <c r="I138" s="32" t="n">
        <v>0.0638391288627157</v>
      </c>
      <c r="K138" s="33" t="n">
        <f aca="false">MAX(C138-G138,0)</f>
        <v>0.0776957319662146</v>
      </c>
      <c r="L138" s="33" t="n">
        <f aca="false">MAX(D138-H138,0)</f>
        <v>0</v>
      </c>
      <c r="M138" s="33" t="n">
        <f aca="false">MAX(E138-I138,0)</f>
        <v>0</v>
      </c>
      <c r="N138" s="34"/>
      <c r="O138" s="34"/>
      <c r="P138" s="34"/>
      <c r="Q138" s="34"/>
    </row>
    <row r="139" customFormat="false" ht="15.75" hidden="false" customHeight="false" outlineLevel="0" collapsed="false">
      <c r="B139" s="12"/>
      <c r="G139" s="32"/>
      <c r="H139" s="32"/>
      <c r="I139" s="32"/>
      <c r="N139" s="34"/>
      <c r="O139" s="34"/>
      <c r="P139" s="34"/>
      <c r="Q139" s="34"/>
    </row>
    <row r="140" customFormat="false" ht="15.75" hidden="false" customHeight="false" outlineLevel="0" collapsed="false">
      <c r="B140" s="12"/>
      <c r="C140" s="33" t="n">
        <f aca="false">SUM(C2:C138)</f>
        <v>1666.96446925</v>
      </c>
      <c r="D140" s="33" t="n">
        <f aca="false">SUM(D2:D138)</f>
        <v>98.1781257233333</v>
      </c>
      <c r="E140" s="33" t="n">
        <f aca="false">SUM(E2:E138)</f>
        <v>199.575008713333</v>
      </c>
      <c r="G140" s="33" t="n">
        <f aca="false">SUM(G2:G138)</f>
        <v>305.55767237348</v>
      </c>
      <c r="H140" s="33" t="n">
        <f aca="false">SUM(H2:H138)</f>
        <v>29.1007307022362</v>
      </c>
      <c r="I140" s="33" t="n">
        <f aca="false">SUM(I2:I138)</f>
        <v>33.1748330005492</v>
      </c>
      <c r="K140" s="33" t="n">
        <f aca="false">SUM(K2:K138)</f>
        <v>1376.74280304997</v>
      </c>
      <c r="L140" s="33" t="n">
        <f aca="false">SUM(L2:L138)</f>
        <v>74.0010511659878</v>
      </c>
      <c r="M140" s="33" t="n">
        <f aca="false">SUM(M2:M138)</f>
        <v>168.84314529576</v>
      </c>
      <c r="N140" s="34"/>
      <c r="O140" s="34"/>
      <c r="P140" s="34"/>
      <c r="Q140" s="34"/>
    </row>
    <row r="141" customFormat="false" ht="15.75" hidden="false" customHeight="false" outlineLevel="0" collapsed="false">
      <c r="B141" s="12"/>
      <c r="G141" s="32"/>
      <c r="H141" s="32"/>
      <c r="I141" s="32"/>
      <c r="N141" s="34"/>
      <c r="O141" s="34"/>
      <c r="P141" s="34"/>
      <c r="Q141" s="34"/>
    </row>
    <row r="142" customFormat="false" ht="15.75" hidden="false" customHeight="false" outlineLevel="0" collapsed="false">
      <c r="B142" s="12"/>
      <c r="G142" s="32"/>
      <c r="H142" s="32"/>
      <c r="I142" s="32"/>
      <c r="N142" s="34"/>
      <c r="O142" s="34"/>
      <c r="P142" s="34"/>
      <c r="Q142" s="34"/>
    </row>
    <row r="143" customFormat="false" ht="15.75" hidden="false" customHeight="false" outlineLevel="0" collapsed="false">
      <c r="B143" s="12"/>
      <c r="G143" s="32"/>
      <c r="H143" s="32"/>
      <c r="I143" s="32"/>
      <c r="N143" s="34"/>
      <c r="O143" s="34"/>
      <c r="P143" s="34"/>
      <c r="Q143" s="34"/>
    </row>
    <row r="144" customFormat="false" ht="15.75" hidden="false" customHeight="false" outlineLevel="0" collapsed="false">
      <c r="B144" s="12"/>
      <c r="G144" s="32"/>
      <c r="H144" s="32"/>
      <c r="I144" s="32"/>
      <c r="N144" s="34"/>
      <c r="O144" s="34"/>
      <c r="P144" s="34"/>
      <c r="Q144" s="34"/>
    </row>
    <row r="145" customFormat="false" ht="15.75" hidden="false" customHeight="false" outlineLevel="0" collapsed="false">
      <c r="B145" s="12"/>
      <c r="G145" s="32"/>
      <c r="H145" s="32"/>
      <c r="I145" s="32"/>
      <c r="N145" s="34"/>
      <c r="O145" s="34"/>
      <c r="P145" s="34"/>
      <c r="Q145" s="34"/>
    </row>
    <row r="146" customFormat="false" ht="15.75" hidden="false" customHeight="false" outlineLevel="0" collapsed="false">
      <c r="B146" s="12"/>
      <c r="G146" s="32"/>
      <c r="H146" s="32"/>
      <c r="I146" s="32"/>
      <c r="N146" s="34"/>
      <c r="O146" s="34"/>
      <c r="P146" s="34"/>
      <c r="Q146" s="34"/>
    </row>
    <row r="147" customFormat="false" ht="15.75" hidden="false" customHeight="false" outlineLevel="0" collapsed="false">
      <c r="B147" s="12"/>
      <c r="G147" s="32"/>
      <c r="H147" s="32"/>
      <c r="I147" s="32"/>
      <c r="N147" s="34"/>
      <c r="O147" s="34"/>
      <c r="P147" s="34"/>
      <c r="Q147" s="34"/>
    </row>
    <row r="148" customFormat="false" ht="15.75" hidden="false" customHeight="false" outlineLevel="0" collapsed="false">
      <c r="B148" s="12"/>
      <c r="G148" s="32"/>
      <c r="H148" s="32"/>
      <c r="I148" s="32"/>
      <c r="N148" s="34"/>
      <c r="O148" s="34"/>
      <c r="P148" s="34"/>
      <c r="Q148" s="34"/>
    </row>
    <row r="149" customFormat="false" ht="15.75" hidden="false" customHeight="false" outlineLevel="0" collapsed="false">
      <c r="B149" s="12"/>
      <c r="G149" s="32"/>
      <c r="H149" s="32"/>
      <c r="I149" s="32"/>
      <c r="N149" s="34"/>
      <c r="O149" s="34"/>
      <c r="P149" s="34"/>
      <c r="Q149" s="34"/>
    </row>
    <row r="150" customFormat="false" ht="15.75" hidden="false" customHeight="false" outlineLevel="0" collapsed="false">
      <c r="B150" s="12"/>
      <c r="G150" s="32"/>
      <c r="H150" s="32"/>
      <c r="I150" s="32"/>
      <c r="N150" s="34"/>
      <c r="O150" s="34"/>
      <c r="P150" s="34"/>
      <c r="Q150" s="34"/>
    </row>
    <row r="151" customFormat="false" ht="15.75" hidden="false" customHeight="false" outlineLevel="0" collapsed="false">
      <c r="B151" s="12"/>
      <c r="G151" s="32"/>
      <c r="H151" s="32"/>
      <c r="I151" s="32"/>
      <c r="N151" s="34"/>
      <c r="O151" s="34"/>
      <c r="P151" s="34"/>
      <c r="Q151" s="34"/>
    </row>
    <row r="152" customFormat="false" ht="15.75" hidden="false" customHeight="false" outlineLevel="0" collapsed="false">
      <c r="B152" s="12"/>
      <c r="G152" s="32"/>
      <c r="H152" s="32"/>
      <c r="I152" s="32"/>
      <c r="N152" s="34"/>
      <c r="O152" s="34"/>
      <c r="P152" s="34"/>
      <c r="Q152" s="34"/>
    </row>
    <row r="153" customFormat="false" ht="15.75" hidden="false" customHeight="false" outlineLevel="0" collapsed="false">
      <c r="B153" s="12"/>
      <c r="G153" s="32"/>
      <c r="H153" s="32"/>
      <c r="I153" s="32"/>
      <c r="N153" s="34"/>
      <c r="O153" s="34"/>
      <c r="P153" s="34"/>
      <c r="Q153" s="34"/>
    </row>
    <row r="154" customFormat="false" ht="15.75" hidden="false" customHeight="false" outlineLevel="0" collapsed="false">
      <c r="B154" s="12"/>
      <c r="G154" s="32"/>
      <c r="H154" s="32"/>
      <c r="I154" s="32"/>
      <c r="N154" s="34"/>
      <c r="O154" s="34"/>
      <c r="P154" s="34"/>
      <c r="Q154" s="34"/>
    </row>
    <row r="155" customFormat="false" ht="15.75" hidden="false" customHeight="false" outlineLevel="0" collapsed="false">
      <c r="B155" s="12"/>
      <c r="G155" s="32"/>
      <c r="H155" s="32"/>
      <c r="I155" s="32"/>
      <c r="N155" s="34"/>
      <c r="O155" s="34"/>
      <c r="P155" s="34"/>
      <c r="Q155" s="34"/>
    </row>
    <row r="156" customFormat="false" ht="15.75" hidden="false" customHeight="false" outlineLevel="0" collapsed="false">
      <c r="B156" s="12"/>
      <c r="G156" s="32"/>
      <c r="H156" s="32"/>
      <c r="I156" s="32"/>
      <c r="N156" s="34"/>
      <c r="O156" s="34"/>
      <c r="P156" s="34"/>
      <c r="Q156" s="34"/>
    </row>
    <row r="157" customFormat="false" ht="15.75" hidden="false" customHeight="false" outlineLevel="0" collapsed="false">
      <c r="B157" s="12"/>
      <c r="G157" s="32"/>
      <c r="H157" s="32"/>
      <c r="I157" s="32"/>
      <c r="N157" s="34"/>
      <c r="O157" s="34"/>
      <c r="P157" s="34"/>
      <c r="Q157" s="34"/>
    </row>
    <row r="158" customFormat="false" ht="15.75" hidden="false" customHeight="false" outlineLevel="0" collapsed="false">
      <c r="B158" s="12"/>
      <c r="G158" s="32"/>
      <c r="H158" s="32"/>
      <c r="I158" s="32"/>
      <c r="N158" s="34"/>
      <c r="O158" s="34"/>
      <c r="P158" s="34"/>
      <c r="Q158" s="34"/>
    </row>
    <row r="159" customFormat="false" ht="15.75" hidden="false" customHeight="false" outlineLevel="0" collapsed="false">
      <c r="B159" s="12"/>
      <c r="G159" s="32"/>
      <c r="H159" s="32"/>
      <c r="I159" s="32"/>
      <c r="N159" s="34"/>
      <c r="O159" s="34"/>
      <c r="P159" s="34"/>
      <c r="Q159" s="34"/>
    </row>
    <row r="160" customFormat="false" ht="15.75" hidden="false" customHeight="false" outlineLevel="0" collapsed="false">
      <c r="B160" s="12"/>
      <c r="G160" s="32"/>
      <c r="H160" s="32"/>
      <c r="I160" s="32"/>
      <c r="N160" s="34"/>
      <c r="O160" s="34"/>
      <c r="P160" s="34"/>
      <c r="Q160" s="34"/>
    </row>
    <row r="161" customFormat="false" ht="15.75" hidden="false" customHeight="false" outlineLevel="0" collapsed="false">
      <c r="B161" s="12"/>
      <c r="G161" s="32"/>
      <c r="H161" s="32"/>
      <c r="I161" s="32"/>
      <c r="N161" s="34"/>
      <c r="O161" s="34"/>
      <c r="P161" s="34"/>
      <c r="Q161" s="34"/>
    </row>
    <row r="162" customFormat="false" ht="15.75" hidden="false" customHeight="false" outlineLevel="0" collapsed="false">
      <c r="B162" s="12"/>
      <c r="G162" s="32"/>
      <c r="H162" s="32"/>
      <c r="I162" s="32"/>
      <c r="N162" s="34"/>
      <c r="O162" s="34"/>
      <c r="P162" s="34"/>
      <c r="Q162" s="34"/>
    </row>
    <row r="163" customFormat="false" ht="15.75" hidden="false" customHeight="false" outlineLevel="0" collapsed="false">
      <c r="B163" s="12"/>
      <c r="G163" s="32"/>
      <c r="H163" s="32"/>
      <c r="I163" s="32"/>
      <c r="N163" s="34"/>
      <c r="O163" s="34"/>
      <c r="P163" s="34"/>
      <c r="Q163" s="34"/>
    </row>
    <row r="164" customFormat="false" ht="15.75" hidden="false" customHeight="false" outlineLevel="0" collapsed="false">
      <c r="B164" s="12"/>
      <c r="G164" s="32"/>
      <c r="H164" s="32"/>
      <c r="I164" s="32"/>
      <c r="N164" s="34"/>
      <c r="O164" s="34"/>
      <c r="P164" s="34"/>
      <c r="Q164" s="34"/>
    </row>
    <row r="165" customFormat="false" ht="15.75" hidden="false" customHeight="false" outlineLevel="0" collapsed="false">
      <c r="B165" s="12"/>
      <c r="G165" s="32"/>
      <c r="H165" s="32"/>
      <c r="I165" s="32"/>
      <c r="N165" s="34"/>
      <c r="O165" s="34"/>
      <c r="P165" s="34"/>
      <c r="Q165" s="34"/>
    </row>
    <row r="166" customFormat="false" ht="15.75" hidden="false" customHeight="false" outlineLevel="0" collapsed="false">
      <c r="B166" s="12"/>
      <c r="G166" s="32"/>
      <c r="H166" s="32"/>
      <c r="I166" s="32"/>
      <c r="N166" s="34"/>
      <c r="O166" s="34"/>
      <c r="P166" s="34"/>
      <c r="Q166" s="34"/>
    </row>
    <row r="167" customFormat="false" ht="15.75" hidden="false" customHeight="false" outlineLevel="0" collapsed="false">
      <c r="B167" s="12"/>
      <c r="G167" s="32"/>
      <c r="H167" s="32"/>
      <c r="I167" s="32"/>
      <c r="N167" s="34"/>
      <c r="O167" s="34"/>
      <c r="P167" s="34"/>
      <c r="Q167" s="34"/>
    </row>
    <row r="168" customFormat="false" ht="15.75" hidden="false" customHeight="false" outlineLevel="0" collapsed="false">
      <c r="B168" s="12"/>
      <c r="G168" s="32"/>
      <c r="H168" s="32"/>
      <c r="I168" s="32"/>
      <c r="N168" s="34"/>
      <c r="O168" s="34"/>
      <c r="P168" s="34"/>
      <c r="Q168" s="34"/>
    </row>
    <row r="169" customFormat="false" ht="15.75" hidden="false" customHeight="false" outlineLevel="0" collapsed="false">
      <c r="B169" s="12"/>
      <c r="G169" s="32"/>
      <c r="H169" s="32"/>
      <c r="I169" s="32"/>
      <c r="N169" s="34"/>
      <c r="O169" s="34"/>
      <c r="P169" s="34"/>
      <c r="Q169" s="34"/>
    </row>
    <row r="170" customFormat="false" ht="15.75" hidden="false" customHeight="false" outlineLevel="0" collapsed="false">
      <c r="B170" s="12"/>
      <c r="G170" s="32"/>
      <c r="H170" s="32"/>
      <c r="I170" s="32"/>
      <c r="N170" s="34"/>
      <c r="O170" s="34"/>
      <c r="P170" s="34"/>
      <c r="Q170" s="34"/>
    </row>
    <row r="171" customFormat="false" ht="15.75" hidden="false" customHeight="false" outlineLevel="0" collapsed="false">
      <c r="B171" s="12"/>
      <c r="G171" s="32"/>
      <c r="H171" s="32"/>
      <c r="I171" s="32"/>
      <c r="N171" s="34"/>
      <c r="O171" s="34"/>
      <c r="P171" s="34"/>
      <c r="Q171" s="34"/>
    </row>
    <row r="172" customFormat="false" ht="15.75" hidden="false" customHeight="false" outlineLevel="0" collapsed="false">
      <c r="B172" s="12"/>
      <c r="G172" s="32"/>
      <c r="H172" s="32"/>
      <c r="I172" s="32"/>
      <c r="N172" s="34"/>
      <c r="O172" s="34"/>
      <c r="P172" s="34"/>
      <c r="Q172" s="34"/>
    </row>
    <row r="173" customFormat="false" ht="15.75" hidden="false" customHeight="false" outlineLevel="0" collapsed="false">
      <c r="B173" s="12"/>
      <c r="G173" s="32"/>
      <c r="H173" s="32"/>
      <c r="I173" s="32"/>
      <c r="N173" s="34"/>
      <c r="O173" s="34"/>
      <c r="P173" s="34"/>
      <c r="Q173" s="34"/>
    </row>
    <row r="174" customFormat="false" ht="15.75" hidden="false" customHeight="false" outlineLevel="0" collapsed="false">
      <c r="B174" s="12"/>
      <c r="G174" s="32"/>
      <c r="H174" s="32"/>
      <c r="I174" s="32"/>
      <c r="N174" s="34"/>
      <c r="O174" s="34"/>
      <c r="P174" s="34"/>
      <c r="Q174" s="34"/>
    </row>
    <row r="175" customFormat="false" ht="15.75" hidden="false" customHeight="false" outlineLevel="0" collapsed="false">
      <c r="B175" s="12"/>
      <c r="G175" s="32"/>
      <c r="H175" s="32"/>
      <c r="I175" s="32"/>
      <c r="N175" s="34"/>
      <c r="O175" s="34"/>
      <c r="P175" s="34"/>
      <c r="Q175" s="34"/>
    </row>
    <row r="176" customFormat="false" ht="15.75" hidden="false" customHeight="false" outlineLevel="0" collapsed="false">
      <c r="B176" s="12"/>
      <c r="G176" s="32"/>
      <c r="H176" s="32"/>
      <c r="I176" s="32"/>
      <c r="N176" s="34"/>
      <c r="O176" s="34"/>
      <c r="P176" s="34"/>
      <c r="Q176" s="34"/>
    </row>
    <row r="177" customFormat="false" ht="15.75" hidden="false" customHeight="false" outlineLevel="0" collapsed="false">
      <c r="B177" s="12"/>
      <c r="G177" s="32"/>
      <c r="H177" s="32"/>
      <c r="I177" s="32"/>
      <c r="N177" s="34"/>
      <c r="O177" s="34"/>
      <c r="P177" s="34"/>
      <c r="Q177" s="34"/>
    </row>
    <row r="178" customFormat="false" ht="15.75" hidden="false" customHeight="false" outlineLevel="0" collapsed="false">
      <c r="B178" s="12"/>
      <c r="G178" s="32"/>
      <c r="H178" s="32"/>
      <c r="I178" s="32"/>
      <c r="N178" s="34"/>
      <c r="O178" s="34"/>
      <c r="P178" s="34"/>
      <c r="Q178" s="34"/>
    </row>
    <row r="179" customFormat="false" ht="15.75" hidden="false" customHeight="false" outlineLevel="0" collapsed="false">
      <c r="B179" s="12"/>
      <c r="G179" s="32"/>
      <c r="H179" s="32"/>
      <c r="I179" s="32"/>
      <c r="N179" s="34"/>
      <c r="O179" s="34"/>
      <c r="P179" s="34"/>
      <c r="Q179" s="34"/>
    </row>
    <row r="180" customFormat="false" ht="15.75" hidden="false" customHeight="false" outlineLevel="0" collapsed="false">
      <c r="B180" s="12"/>
      <c r="G180" s="32"/>
      <c r="H180" s="32"/>
      <c r="I180" s="32"/>
      <c r="N180" s="34"/>
      <c r="O180" s="34"/>
      <c r="P180" s="34"/>
      <c r="Q180" s="34"/>
    </row>
    <row r="181" customFormat="false" ht="15.75" hidden="false" customHeight="false" outlineLevel="0" collapsed="false">
      <c r="B181" s="12"/>
      <c r="G181" s="32"/>
      <c r="H181" s="32"/>
      <c r="I181" s="32"/>
      <c r="N181" s="34"/>
      <c r="O181" s="34"/>
      <c r="P181" s="34"/>
      <c r="Q181" s="34"/>
    </row>
    <row r="182" customFormat="false" ht="15.75" hidden="false" customHeight="false" outlineLevel="0" collapsed="false">
      <c r="B182" s="12"/>
      <c r="G182" s="32"/>
      <c r="H182" s="32"/>
      <c r="I182" s="32"/>
      <c r="N182" s="34"/>
      <c r="O182" s="34"/>
      <c r="P182" s="34"/>
      <c r="Q182" s="34"/>
    </row>
    <row r="183" customFormat="false" ht="15.75" hidden="false" customHeight="false" outlineLevel="0" collapsed="false">
      <c r="B183" s="12"/>
      <c r="G183" s="32"/>
      <c r="H183" s="32"/>
      <c r="I183" s="32"/>
      <c r="N183" s="34"/>
      <c r="O183" s="34"/>
      <c r="P183" s="34"/>
      <c r="Q183" s="34"/>
    </row>
    <row r="184" customFormat="false" ht="15.75" hidden="false" customHeight="false" outlineLevel="0" collapsed="false">
      <c r="B184" s="12"/>
      <c r="G184" s="32"/>
      <c r="H184" s="32"/>
      <c r="I184" s="32"/>
      <c r="N184" s="34"/>
      <c r="O184" s="34"/>
      <c r="P184" s="34"/>
      <c r="Q184" s="34"/>
    </row>
    <row r="185" customFormat="false" ht="15.75" hidden="false" customHeight="false" outlineLevel="0" collapsed="false">
      <c r="B185" s="12"/>
      <c r="G185" s="32"/>
      <c r="H185" s="32"/>
      <c r="I185" s="32"/>
      <c r="N185" s="34"/>
      <c r="O185" s="34"/>
      <c r="P185" s="34"/>
      <c r="Q185" s="34"/>
    </row>
    <row r="186" customFormat="false" ht="15.75" hidden="false" customHeight="false" outlineLevel="0" collapsed="false">
      <c r="B186" s="12"/>
      <c r="G186" s="32"/>
      <c r="H186" s="32"/>
      <c r="I186" s="32"/>
      <c r="N186" s="34"/>
      <c r="O186" s="34"/>
      <c r="P186" s="34"/>
      <c r="Q186" s="34"/>
    </row>
    <row r="187" customFormat="false" ht="15.75" hidden="false" customHeight="false" outlineLevel="0" collapsed="false">
      <c r="B187" s="12"/>
      <c r="G187" s="32"/>
      <c r="H187" s="32"/>
      <c r="I187" s="32"/>
      <c r="N187" s="34"/>
      <c r="O187" s="34"/>
      <c r="P187" s="34"/>
      <c r="Q187" s="34"/>
    </row>
    <row r="188" customFormat="false" ht="15.75" hidden="false" customHeight="false" outlineLevel="0" collapsed="false">
      <c r="B188" s="12"/>
      <c r="G188" s="32"/>
      <c r="H188" s="32"/>
      <c r="I188" s="32"/>
      <c r="N188" s="34"/>
      <c r="O188" s="34"/>
      <c r="P188" s="34"/>
      <c r="Q188" s="34"/>
    </row>
    <row r="189" customFormat="false" ht="15.75" hidden="false" customHeight="false" outlineLevel="0" collapsed="false">
      <c r="B189" s="12"/>
      <c r="G189" s="32"/>
      <c r="H189" s="32"/>
      <c r="I189" s="32"/>
      <c r="N189" s="34"/>
      <c r="O189" s="34"/>
      <c r="P189" s="34"/>
      <c r="Q189" s="34"/>
    </row>
    <row r="190" customFormat="false" ht="15.75" hidden="false" customHeight="false" outlineLevel="0" collapsed="false">
      <c r="B190" s="12"/>
      <c r="G190" s="32"/>
      <c r="H190" s="32"/>
      <c r="I190" s="32"/>
      <c r="N190" s="34"/>
      <c r="O190" s="34"/>
      <c r="P190" s="34"/>
      <c r="Q190" s="34"/>
    </row>
    <row r="191" customFormat="false" ht="15.75" hidden="false" customHeight="false" outlineLevel="0" collapsed="false">
      <c r="B191" s="12"/>
      <c r="G191" s="32"/>
      <c r="H191" s="32"/>
      <c r="I191" s="32"/>
      <c r="N191" s="34"/>
      <c r="O191" s="34"/>
      <c r="P191" s="34"/>
      <c r="Q191" s="34"/>
    </row>
    <row r="192" customFormat="false" ht="15.75" hidden="false" customHeight="false" outlineLevel="0" collapsed="false">
      <c r="B192" s="12"/>
      <c r="G192" s="32"/>
      <c r="H192" s="32"/>
      <c r="I192" s="32"/>
      <c r="N192" s="34"/>
      <c r="O192" s="34"/>
      <c r="P192" s="34"/>
      <c r="Q192" s="34"/>
    </row>
    <row r="193" customFormat="false" ht="15.75" hidden="false" customHeight="false" outlineLevel="0" collapsed="false">
      <c r="B193" s="12"/>
      <c r="G193" s="32"/>
      <c r="H193" s="32"/>
      <c r="I193" s="32"/>
      <c r="N193" s="34"/>
      <c r="O193" s="34"/>
      <c r="P193" s="34"/>
      <c r="Q193" s="34"/>
    </row>
    <row r="194" customFormat="false" ht="15.75" hidden="false" customHeight="false" outlineLevel="0" collapsed="false">
      <c r="B194" s="12"/>
      <c r="G194" s="32"/>
      <c r="H194" s="32"/>
      <c r="I194" s="32"/>
      <c r="N194" s="34"/>
      <c r="O194" s="34"/>
      <c r="P194" s="34"/>
      <c r="Q194" s="34"/>
    </row>
    <row r="195" customFormat="false" ht="15.75" hidden="false" customHeight="false" outlineLevel="0" collapsed="false">
      <c r="B195" s="12"/>
      <c r="G195" s="32"/>
      <c r="H195" s="32"/>
      <c r="I195" s="32"/>
      <c r="N195" s="34"/>
      <c r="O195" s="34"/>
      <c r="P195" s="34"/>
      <c r="Q195" s="34"/>
    </row>
    <row r="196" customFormat="false" ht="15.75" hidden="false" customHeight="false" outlineLevel="0" collapsed="false">
      <c r="B196" s="12"/>
      <c r="G196" s="32"/>
      <c r="H196" s="32"/>
      <c r="I196" s="32"/>
      <c r="N196" s="34"/>
      <c r="O196" s="34"/>
      <c r="P196" s="34"/>
      <c r="Q196" s="34"/>
    </row>
    <row r="197" customFormat="false" ht="15.75" hidden="false" customHeight="false" outlineLevel="0" collapsed="false">
      <c r="B197" s="12"/>
      <c r="G197" s="32"/>
      <c r="H197" s="32"/>
      <c r="I197" s="32"/>
      <c r="N197" s="34"/>
      <c r="O197" s="34"/>
      <c r="P197" s="34"/>
      <c r="Q197" s="34"/>
    </row>
    <row r="198" customFormat="false" ht="15.75" hidden="false" customHeight="false" outlineLevel="0" collapsed="false">
      <c r="B198" s="12"/>
      <c r="G198" s="32"/>
      <c r="H198" s="32"/>
      <c r="I198" s="32"/>
      <c r="N198" s="34"/>
      <c r="O198" s="34"/>
      <c r="P198" s="34"/>
      <c r="Q198" s="34"/>
    </row>
    <row r="199" customFormat="false" ht="15.75" hidden="false" customHeight="false" outlineLevel="0" collapsed="false">
      <c r="B199" s="12"/>
      <c r="G199" s="32"/>
      <c r="H199" s="32"/>
      <c r="I199" s="32"/>
      <c r="N199" s="34"/>
      <c r="O199" s="34"/>
      <c r="P199" s="34"/>
      <c r="Q199" s="34"/>
    </row>
    <row r="200" customFormat="false" ht="15.75" hidden="false" customHeight="false" outlineLevel="0" collapsed="false">
      <c r="B200" s="12"/>
      <c r="G200" s="32"/>
      <c r="H200" s="32"/>
      <c r="I200" s="32"/>
      <c r="N200" s="34"/>
      <c r="O200" s="34"/>
      <c r="P200" s="34"/>
      <c r="Q200" s="34"/>
    </row>
    <row r="201" customFormat="false" ht="15.75" hidden="false" customHeight="false" outlineLevel="0" collapsed="false">
      <c r="B201" s="12"/>
      <c r="G201" s="32"/>
      <c r="H201" s="32"/>
      <c r="I201" s="32"/>
      <c r="N201" s="34"/>
      <c r="O201" s="34"/>
      <c r="P201" s="34"/>
      <c r="Q201" s="34"/>
    </row>
    <row r="202" customFormat="false" ht="15.75" hidden="false" customHeight="false" outlineLevel="0" collapsed="false">
      <c r="B202" s="12"/>
      <c r="G202" s="32"/>
      <c r="H202" s="32"/>
      <c r="I202" s="32"/>
      <c r="N202" s="34"/>
      <c r="O202" s="34"/>
      <c r="P202" s="34"/>
      <c r="Q202" s="34"/>
    </row>
    <row r="203" customFormat="false" ht="15.75" hidden="false" customHeight="false" outlineLevel="0" collapsed="false">
      <c r="B203" s="12"/>
      <c r="G203" s="32"/>
      <c r="H203" s="32"/>
      <c r="I203" s="32"/>
      <c r="N203" s="34"/>
      <c r="O203" s="34"/>
      <c r="P203" s="34"/>
      <c r="Q203" s="34"/>
    </row>
    <row r="204" customFormat="false" ht="15.75" hidden="false" customHeight="false" outlineLevel="0" collapsed="false">
      <c r="B204" s="12"/>
      <c r="G204" s="32"/>
      <c r="H204" s="32"/>
      <c r="I204" s="32"/>
      <c r="N204" s="34"/>
      <c r="O204" s="34"/>
      <c r="P204" s="34"/>
      <c r="Q204" s="34"/>
    </row>
    <row r="205" customFormat="false" ht="15.75" hidden="false" customHeight="false" outlineLevel="0" collapsed="false">
      <c r="B205" s="12"/>
      <c r="G205" s="32"/>
      <c r="H205" s="32"/>
      <c r="I205" s="32"/>
      <c r="N205" s="34"/>
      <c r="O205" s="34"/>
      <c r="P205" s="34"/>
      <c r="Q205" s="34"/>
    </row>
    <row r="206" customFormat="false" ht="15.75" hidden="false" customHeight="false" outlineLevel="0" collapsed="false">
      <c r="B206" s="12"/>
      <c r="G206" s="32"/>
      <c r="H206" s="32"/>
      <c r="I206" s="32"/>
      <c r="N206" s="34"/>
      <c r="O206" s="34"/>
      <c r="P206" s="34"/>
      <c r="Q206" s="34"/>
    </row>
    <row r="207" customFormat="false" ht="15.75" hidden="false" customHeight="false" outlineLevel="0" collapsed="false">
      <c r="B207" s="12"/>
      <c r="G207" s="32"/>
      <c r="H207" s="32"/>
      <c r="I207" s="32"/>
      <c r="N207" s="34"/>
      <c r="O207" s="34"/>
      <c r="P207" s="34"/>
      <c r="Q207" s="34"/>
    </row>
    <row r="208" customFormat="false" ht="15.75" hidden="false" customHeight="false" outlineLevel="0" collapsed="false">
      <c r="B208" s="12"/>
      <c r="G208" s="32"/>
      <c r="H208" s="32"/>
      <c r="I208" s="32"/>
      <c r="N208" s="34"/>
      <c r="O208" s="34"/>
      <c r="P208" s="34"/>
      <c r="Q208" s="34"/>
    </row>
    <row r="209" customFormat="false" ht="15.75" hidden="false" customHeight="false" outlineLevel="0" collapsed="false">
      <c r="B209" s="12"/>
      <c r="G209" s="32"/>
      <c r="H209" s="32"/>
      <c r="I209" s="32"/>
      <c r="N209" s="34"/>
      <c r="O209" s="34"/>
      <c r="P209" s="34"/>
      <c r="Q209" s="34"/>
    </row>
    <row r="210" customFormat="false" ht="15.75" hidden="false" customHeight="false" outlineLevel="0" collapsed="false">
      <c r="B210" s="12"/>
      <c r="G210" s="32"/>
      <c r="H210" s="32"/>
      <c r="I210" s="32"/>
      <c r="N210" s="34"/>
      <c r="O210" s="34"/>
      <c r="P210" s="34"/>
      <c r="Q210" s="34"/>
    </row>
    <row r="211" customFormat="false" ht="15.75" hidden="false" customHeight="false" outlineLevel="0" collapsed="false">
      <c r="B211" s="12"/>
      <c r="G211" s="32"/>
      <c r="H211" s="32"/>
      <c r="I211" s="32"/>
      <c r="N211" s="34"/>
      <c r="O211" s="34"/>
      <c r="P211" s="34"/>
      <c r="Q211" s="34"/>
    </row>
    <row r="212" customFormat="false" ht="15.75" hidden="false" customHeight="false" outlineLevel="0" collapsed="false">
      <c r="B212" s="12"/>
      <c r="G212" s="32"/>
      <c r="H212" s="32"/>
      <c r="I212" s="32"/>
      <c r="N212" s="34"/>
      <c r="O212" s="34"/>
      <c r="P212" s="34"/>
      <c r="Q212" s="34"/>
    </row>
    <row r="213" customFormat="false" ht="15.75" hidden="false" customHeight="false" outlineLevel="0" collapsed="false">
      <c r="B213" s="12"/>
      <c r="G213" s="32"/>
      <c r="H213" s="32"/>
      <c r="I213" s="32"/>
      <c r="N213" s="34"/>
      <c r="O213" s="34"/>
      <c r="P213" s="34"/>
      <c r="Q213" s="34"/>
    </row>
    <row r="214" customFormat="false" ht="15.75" hidden="false" customHeight="false" outlineLevel="0" collapsed="false">
      <c r="B214" s="12"/>
      <c r="G214" s="32"/>
      <c r="H214" s="32"/>
      <c r="I214" s="32"/>
      <c r="N214" s="34"/>
      <c r="O214" s="34"/>
      <c r="P214" s="34"/>
      <c r="Q214" s="34"/>
    </row>
    <row r="215" customFormat="false" ht="15.75" hidden="false" customHeight="false" outlineLevel="0" collapsed="false">
      <c r="B215" s="12"/>
      <c r="G215" s="32"/>
      <c r="H215" s="32"/>
      <c r="I215" s="32"/>
      <c r="N215" s="34"/>
      <c r="O215" s="34"/>
      <c r="P215" s="34"/>
      <c r="Q215" s="34"/>
    </row>
    <row r="216" customFormat="false" ht="15.75" hidden="false" customHeight="false" outlineLevel="0" collapsed="false">
      <c r="B216" s="12"/>
      <c r="G216" s="32"/>
      <c r="H216" s="32"/>
      <c r="I216" s="32"/>
      <c r="N216" s="34"/>
      <c r="O216" s="34"/>
      <c r="P216" s="34"/>
      <c r="Q216" s="34"/>
    </row>
    <row r="217" customFormat="false" ht="15.75" hidden="false" customHeight="false" outlineLevel="0" collapsed="false">
      <c r="B217" s="12"/>
      <c r="G217" s="32"/>
      <c r="H217" s="32"/>
      <c r="I217" s="32"/>
      <c r="N217" s="34"/>
      <c r="O217" s="34"/>
      <c r="P217" s="34"/>
      <c r="Q217" s="34"/>
    </row>
    <row r="218" customFormat="false" ht="15.75" hidden="false" customHeight="false" outlineLevel="0" collapsed="false">
      <c r="B218" s="12"/>
      <c r="G218" s="32"/>
      <c r="H218" s="32"/>
      <c r="I218" s="32"/>
      <c r="N218" s="34"/>
      <c r="O218" s="34"/>
      <c r="P218" s="34"/>
      <c r="Q218" s="34"/>
    </row>
    <row r="219" customFormat="false" ht="15.75" hidden="false" customHeight="false" outlineLevel="0" collapsed="false">
      <c r="B219" s="12"/>
      <c r="G219" s="32"/>
      <c r="H219" s="32"/>
      <c r="I219" s="32"/>
      <c r="N219" s="34"/>
      <c r="O219" s="34"/>
      <c r="P219" s="34"/>
      <c r="Q219" s="34"/>
    </row>
    <row r="220" customFormat="false" ht="15.75" hidden="false" customHeight="false" outlineLevel="0" collapsed="false">
      <c r="B220" s="12"/>
      <c r="G220" s="32"/>
      <c r="H220" s="32"/>
      <c r="I220" s="32"/>
      <c r="N220" s="34"/>
      <c r="O220" s="34"/>
      <c r="P220" s="34"/>
      <c r="Q220" s="34"/>
    </row>
    <row r="221" customFormat="false" ht="15.75" hidden="false" customHeight="false" outlineLevel="0" collapsed="false">
      <c r="B221" s="12"/>
      <c r="G221" s="32"/>
      <c r="H221" s="32"/>
      <c r="I221" s="32"/>
      <c r="N221" s="34"/>
      <c r="O221" s="34"/>
      <c r="P221" s="34"/>
      <c r="Q221" s="34"/>
    </row>
    <row r="222" customFormat="false" ht="15.75" hidden="false" customHeight="false" outlineLevel="0" collapsed="false">
      <c r="B222" s="12"/>
      <c r="G222" s="32"/>
      <c r="H222" s="32"/>
      <c r="I222" s="32"/>
      <c r="N222" s="34"/>
      <c r="O222" s="34"/>
      <c r="P222" s="34"/>
      <c r="Q222" s="34"/>
    </row>
    <row r="223" customFormat="false" ht="15.75" hidden="false" customHeight="false" outlineLevel="0" collapsed="false">
      <c r="B223" s="12"/>
      <c r="G223" s="32"/>
      <c r="H223" s="32"/>
      <c r="I223" s="32"/>
      <c r="N223" s="34"/>
      <c r="O223" s="34"/>
      <c r="P223" s="34"/>
      <c r="Q223" s="34"/>
    </row>
    <row r="224" customFormat="false" ht="15.75" hidden="false" customHeight="false" outlineLevel="0" collapsed="false">
      <c r="B224" s="12"/>
      <c r="G224" s="32"/>
      <c r="H224" s="32"/>
      <c r="I224" s="32"/>
      <c r="N224" s="34"/>
      <c r="O224" s="34"/>
      <c r="P224" s="34"/>
      <c r="Q224" s="34"/>
    </row>
    <row r="225" customFormat="false" ht="15.75" hidden="false" customHeight="false" outlineLevel="0" collapsed="false">
      <c r="B225" s="12"/>
      <c r="G225" s="32"/>
      <c r="H225" s="32"/>
      <c r="I225" s="32"/>
      <c r="N225" s="34"/>
      <c r="O225" s="34"/>
      <c r="P225" s="34"/>
      <c r="Q225" s="34"/>
    </row>
    <row r="226" customFormat="false" ht="15.75" hidden="false" customHeight="false" outlineLevel="0" collapsed="false">
      <c r="B226" s="12"/>
      <c r="G226" s="32"/>
      <c r="H226" s="32"/>
      <c r="I226" s="32"/>
      <c r="N226" s="34"/>
      <c r="O226" s="34"/>
      <c r="P226" s="34"/>
      <c r="Q226" s="34"/>
    </row>
    <row r="227" customFormat="false" ht="15.75" hidden="false" customHeight="false" outlineLevel="0" collapsed="false">
      <c r="B227" s="12"/>
      <c r="G227" s="32"/>
      <c r="H227" s="32"/>
      <c r="I227" s="32"/>
      <c r="N227" s="34"/>
      <c r="O227" s="34"/>
      <c r="P227" s="34"/>
      <c r="Q227" s="34"/>
    </row>
    <row r="228" customFormat="false" ht="15.75" hidden="false" customHeight="false" outlineLevel="0" collapsed="false">
      <c r="B228" s="12"/>
      <c r="G228" s="32"/>
      <c r="H228" s="32"/>
      <c r="I228" s="32"/>
      <c r="N228" s="34"/>
      <c r="O228" s="34"/>
      <c r="P228" s="34"/>
      <c r="Q228" s="34"/>
    </row>
    <row r="229" customFormat="false" ht="15.75" hidden="false" customHeight="false" outlineLevel="0" collapsed="false">
      <c r="B229" s="12"/>
      <c r="G229" s="32"/>
      <c r="H229" s="32"/>
      <c r="I229" s="32"/>
      <c r="N229" s="34"/>
      <c r="O229" s="34"/>
      <c r="P229" s="34"/>
      <c r="Q229" s="34"/>
    </row>
    <row r="230" customFormat="false" ht="15.75" hidden="false" customHeight="false" outlineLevel="0" collapsed="false">
      <c r="B230" s="12"/>
      <c r="G230" s="32"/>
      <c r="H230" s="32"/>
      <c r="I230" s="32"/>
      <c r="N230" s="34"/>
      <c r="O230" s="34"/>
      <c r="P230" s="34"/>
      <c r="Q230" s="34"/>
    </row>
    <row r="231" customFormat="false" ht="15.75" hidden="false" customHeight="false" outlineLevel="0" collapsed="false">
      <c r="B231" s="12"/>
      <c r="G231" s="32"/>
      <c r="H231" s="32"/>
      <c r="I231" s="32"/>
      <c r="N231" s="34"/>
      <c r="O231" s="34"/>
      <c r="P231" s="34"/>
      <c r="Q231" s="34"/>
    </row>
    <row r="232" customFormat="false" ht="15.75" hidden="false" customHeight="false" outlineLevel="0" collapsed="false">
      <c r="B232" s="12"/>
      <c r="G232" s="32"/>
      <c r="H232" s="32"/>
      <c r="I232" s="32"/>
      <c r="N232" s="34"/>
      <c r="O232" s="34"/>
      <c r="P232" s="34"/>
      <c r="Q232" s="34"/>
    </row>
    <row r="233" customFormat="false" ht="15.75" hidden="false" customHeight="false" outlineLevel="0" collapsed="false">
      <c r="B233" s="12"/>
      <c r="G233" s="32"/>
      <c r="H233" s="32"/>
      <c r="I233" s="32"/>
      <c r="N233" s="34"/>
      <c r="O233" s="34"/>
      <c r="P233" s="34"/>
      <c r="Q233" s="34"/>
    </row>
    <row r="234" customFormat="false" ht="15.75" hidden="false" customHeight="false" outlineLevel="0" collapsed="false">
      <c r="B234" s="12"/>
      <c r="G234" s="32"/>
      <c r="H234" s="32"/>
      <c r="I234" s="32"/>
      <c r="N234" s="34"/>
      <c r="O234" s="34"/>
      <c r="P234" s="34"/>
      <c r="Q234" s="34"/>
    </row>
    <row r="235" customFormat="false" ht="15.75" hidden="false" customHeight="false" outlineLevel="0" collapsed="false">
      <c r="B235" s="12"/>
      <c r="G235" s="32"/>
      <c r="H235" s="32"/>
      <c r="I235" s="32"/>
      <c r="N235" s="34"/>
      <c r="O235" s="34"/>
      <c r="P235" s="34"/>
      <c r="Q235" s="34"/>
    </row>
    <row r="236" customFormat="false" ht="15.75" hidden="false" customHeight="false" outlineLevel="0" collapsed="false">
      <c r="B236" s="12"/>
      <c r="G236" s="32"/>
      <c r="H236" s="32"/>
      <c r="I236" s="32"/>
      <c r="N236" s="34"/>
      <c r="O236" s="34"/>
      <c r="P236" s="34"/>
      <c r="Q236" s="34"/>
    </row>
    <row r="237" customFormat="false" ht="15.75" hidden="false" customHeight="false" outlineLevel="0" collapsed="false">
      <c r="B237" s="12"/>
      <c r="G237" s="32"/>
      <c r="H237" s="32"/>
      <c r="I237" s="32"/>
      <c r="N237" s="34"/>
      <c r="O237" s="34"/>
      <c r="P237" s="34"/>
      <c r="Q237" s="34"/>
    </row>
    <row r="238" customFormat="false" ht="15.75" hidden="false" customHeight="false" outlineLevel="0" collapsed="false">
      <c r="B238" s="12"/>
      <c r="G238" s="32"/>
      <c r="H238" s="32"/>
      <c r="I238" s="32"/>
      <c r="N238" s="34"/>
      <c r="O238" s="34"/>
      <c r="P238" s="34"/>
      <c r="Q238" s="34"/>
    </row>
    <row r="239" customFormat="false" ht="15.75" hidden="false" customHeight="false" outlineLevel="0" collapsed="false">
      <c r="B239" s="12"/>
      <c r="G239" s="32"/>
      <c r="H239" s="32"/>
      <c r="I239" s="32"/>
    </row>
    <row r="240" customFormat="false" ht="15.75" hidden="false" customHeight="false" outlineLevel="0" collapsed="false">
      <c r="B240" s="12"/>
      <c r="G240" s="32"/>
      <c r="H240" s="32"/>
      <c r="I240" s="32"/>
    </row>
    <row r="241" customFormat="false" ht="15.75" hidden="false" customHeight="false" outlineLevel="0" collapsed="false">
      <c r="B241" s="12"/>
      <c r="G241" s="32"/>
      <c r="H241" s="32"/>
      <c r="I241" s="32"/>
    </row>
    <row r="242" customFormat="false" ht="15.75" hidden="false" customHeight="false" outlineLevel="0" collapsed="false">
      <c r="B242" s="12"/>
      <c r="G242" s="32"/>
      <c r="H242" s="32"/>
      <c r="I242" s="32"/>
    </row>
    <row r="243" customFormat="false" ht="15.75" hidden="false" customHeight="false" outlineLevel="0" collapsed="false">
      <c r="B243" s="12"/>
      <c r="G243" s="32"/>
      <c r="H243" s="32"/>
      <c r="I243" s="32"/>
    </row>
    <row r="244" customFormat="false" ht="15.75" hidden="false" customHeight="false" outlineLevel="0" collapsed="false">
      <c r="B244" s="12"/>
      <c r="G244" s="32"/>
      <c r="H244" s="32"/>
      <c r="I244" s="32"/>
    </row>
    <row r="245" customFormat="false" ht="15.75" hidden="false" customHeight="false" outlineLevel="0" collapsed="false">
      <c r="B245" s="12"/>
      <c r="G245" s="32"/>
      <c r="H245" s="32"/>
      <c r="I245" s="32"/>
    </row>
    <row r="246" customFormat="false" ht="15.75" hidden="false" customHeight="false" outlineLevel="0" collapsed="false">
      <c r="B246" s="12"/>
      <c r="G246" s="32"/>
      <c r="H246" s="32"/>
      <c r="I246" s="32"/>
    </row>
    <row r="247" customFormat="false" ht="15.75" hidden="false" customHeight="false" outlineLevel="0" collapsed="false">
      <c r="B247" s="12"/>
      <c r="G247" s="32"/>
      <c r="H247" s="32"/>
      <c r="I247" s="32"/>
    </row>
    <row r="248" customFormat="false" ht="15.75" hidden="false" customHeight="false" outlineLevel="0" collapsed="false">
      <c r="B248" s="12"/>
      <c r="G248" s="32"/>
      <c r="H248" s="32"/>
      <c r="I248" s="32"/>
    </row>
    <row r="249" customFormat="false" ht="15.75" hidden="false" customHeight="false" outlineLevel="0" collapsed="false">
      <c r="B249" s="12"/>
      <c r="G249" s="32"/>
      <c r="H249" s="32"/>
      <c r="I249" s="32"/>
    </row>
    <row r="250" customFormat="false" ht="15.75" hidden="false" customHeight="false" outlineLevel="0" collapsed="false">
      <c r="B250" s="12"/>
      <c r="G250" s="32"/>
      <c r="H250" s="32"/>
      <c r="I250" s="32"/>
    </row>
    <row r="251" customFormat="false" ht="15.75" hidden="false" customHeight="false" outlineLevel="0" collapsed="false">
      <c r="B251" s="12"/>
      <c r="G251" s="32"/>
      <c r="H251" s="32"/>
      <c r="I251" s="32"/>
    </row>
    <row r="252" customFormat="false" ht="15.75" hidden="false" customHeight="false" outlineLevel="0" collapsed="false">
      <c r="B252" s="12"/>
      <c r="G252" s="32"/>
      <c r="H252" s="32"/>
      <c r="I252" s="32"/>
    </row>
    <row r="253" customFormat="false" ht="15.75" hidden="false" customHeight="false" outlineLevel="0" collapsed="false">
      <c r="B253" s="12"/>
      <c r="G253" s="32"/>
      <c r="H253" s="32"/>
      <c r="I253" s="32"/>
    </row>
    <row r="254" customFormat="false" ht="15.75" hidden="false" customHeight="false" outlineLevel="0" collapsed="false">
      <c r="B254" s="12"/>
      <c r="G254" s="32"/>
      <c r="H254" s="32"/>
      <c r="I254" s="32"/>
    </row>
    <row r="255" customFormat="false" ht="15.75" hidden="false" customHeight="false" outlineLevel="0" collapsed="false">
      <c r="B255" s="12"/>
      <c r="G255" s="32"/>
      <c r="H255" s="32"/>
      <c r="I255" s="32"/>
    </row>
    <row r="256" customFormat="false" ht="15.75" hidden="false" customHeight="false" outlineLevel="0" collapsed="false">
      <c r="B256" s="12"/>
      <c r="G256" s="32"/>
      <c r="H256" s="32"/>
      <c r="I256" s="32"/>
    </row>
    <row r="257" customFormat="false" ht="15.75" hidden="false" customHeight="false" outlineLevel="0" collapsed="false">
      <c r="B257" s="12"/>
      <c r="G257" s="32"/>
      <c r="H257" s="32"/>
      <c r="I257" s="32"/>
    </row>
    <row r="258" customFormat="false" ht="15.75" hidden="false" customHeight="false" outlineLevel="0" collapsed="false">
      <c r="B258" s="12"/>
      <c r="G258" s="32"/>
      <c r="H258" s="32"/>
      <c r="I258" s="32"/>
    </row>
    <row r="259" customFormat="false" ht="15.75" hidden="false" customHeight="false" outlineLevel="0" collapsed="false">
      <c r="B259" s="12"/>
      <c r="G259" s="32"/>
      <c r="H259" s="32"/>
      <c r="I259" s="32"/>
    </row>
    <row r="260" customFormat="false" ht="15.75" hidden="false" customHeight="false" outlineLevel="0" collapsed="false">
      <c r="B260" s="12"/>
      <c r="G260" s="32"/>
      <c r="H260" s="32"/>
      <c r="I260" s="32"/>
    </row>
    <row r="261" customFormat="false" ht="15.75" hidden="false" customHeight="false" outlineLevel="0" collapsed="false">
      <c r="B261" s="12"/>
      <c r="G261" s="32"/>
      <c r="H261" s="32"/>
      <c r="I261" s="32"/>
    </row>
    <row r="262" customFormat="false" ht="15.75" hidden="false" customHeight="false" outlineLevel="0" collapsed="false">
      <c r="B262" s="12"/>
      <c r="G262" s="32"/>
      <c r="H262" s="32"/>
      <c r="I262" s="32"/>
    </row>
    <row r="263" customFormat="false" ht="15.75" hidden="false" customHeight="false" outlineLevel="0" collapsed="false">
      <c r="B263" s="12"/>
      <c r="G263" s="32"/>
      <c r="H263" s="32"/>
      <c r="I263" s="32"/>
    </row>
    <row r="264" customFormat="false" ht="15.75" hidden="false" customHeight="false" outlineLevel="0" collapsed="false">
      <c r="B264" s="12"/>
      <c r="G264" s="32"/>
      <c r="H264" s="32"/>
      <c r="I264" s="32"/>
    </row>
    <row r="265" customFormat="false" ht="15.75" hidden="false" customHeight="false" outlineLevel="0" collapsed="false">
      <c r="B265" s="12"/>
      <c r="G265" s="32"/>
      <c r="H265" s="32"/>
      <c r="I265" s="32"/>
    </row>
    <row r="266" customFormat="false" ht="15.75" hidden="false" customHeight="false" outlineLevel="0" collapsed="false">
      <c r="B266" s="12"/>
      <c r="G266" s="32"/>
      <c r="H266" s="32"/>
      <c r="I266" s="32"/>
    </row>
    <row r="267" customFormat="false" ht="15.75" hidden="false" customHeight="false" outlineLevel="0" collapsed="false">
      <c r="B267" s="12"/>
      <c r="G267" s="32"/>
      <c r="H267" s="32"/>
      <c r="I267" s="32"/>
    </row>
    <row r="268" customFormat="false" ht="15.75" hidden="false" customHeight="false" outlineLevel="0" collapsed="false">
      <c r="B268" s="12"/>
      <c r="G268" s="32"/>
      <c r="H268" s="32"/>
      <c r="I268" s="32"/>
    </row>
    <row r="269" customFormat="false" ht="15.75" hidden="false" customHeight="false" outlineLevel="0" collapsed="false">
      <c r="B269" s="12"/>
      <c r="G269" s="32"/>
      <c r="H269" s="32"/>
      <c r="I269" s="32"/>
    </row>
    <row r="270" customFormat="false" ht="15.75" hidden="false" customHeight="false" outlineLevel="0" collapsed="false">
      <c r="B270" s="12"/>
      <c r="G270" s="32"/>
      <c r="H270" s="32"/>
      <c r="I270" s="32"/>
    </row>
    <row r="271" customFormat="false" ht="15.75" hidden="false" customHeight="false" outlineLevel="0" collapsed="false">
      <c r="B271" s="12"/>
      <c r="G271" s="32"/>
      <c r="H271" s="32"/>
      <c r="I271" s="32"/>
    </row>
    <row r="272" customFormat="false" ht="15.75" hidden="false" customHeight="false" outlineLevel="0" collapsed="false">
      <c r="B272" s="12"/>
      <c r="G272" s="32"/>
      <c r="H272" s="32"/>
      <c r="I272" s="32"/>
    </row>
    <row r="273" customFormat="false" ht="15.75" hidden="false" customHeight="false" outlineLevel="0" collapsed="false">
      <c r="B273" s="12"/>
      <c r="G273" s="32"/>
      <c r="H273" s="32"/>
      <c r="I273" s="32"/>
    </row>
    <row r="274" customFormat="false" ht="15.75" hidden="false" customHeight="false" outlineLevel="0" collapsed="false">
      <c r="B274" s="12"/>
      <c r="G274" s="32"/>
      <c r="H274" s="32"/>
      <c r="I274" s="32"/>
    </row>
    <row r="275" customFormat="false" ht="15.75" hidden="false" customHeight="false" outlineLevel="0" collapsed="false">
      <c r="B275" s="12"/>
      <c r="G275" s="32"/>
      <c r="H275" s="32"/>
      <c r="I275" s="32"/>
    </row>
    <row r="276" customFormat="false" ht="15.75" hidden="false" customHeight="false" outlineLevel="0" collapsed="false">
      <c r="B276" s="12"/>
      <c r="G276" s="32"/>
      <c r="H276" s="32"/>
      <c r="I276" s="32"/>
    </row>
    <row r="277" customFormat="false" ht="15.75" hidden="false" customHeight="false" outlineLevel="0" collapsed="false">
      <c r="B277" s="22"/>
      <c r="G277" s="32"/>
      <c r="H277" s="32"/>
      <c r="I277" s="32"/>
    </row>
    <row r="278" customFormat="false" ht="15.75" hidden="false" customHeight="false" outlineLevel="0" collapsed="false">
      <c r="B278" s="22"/>
      <c r="G278" s="32"/>
      <c r="H278" s="32"/>
      <c r="I278" s="32"/>
    </row>
    <row r="279" customFormat="false" ht="15.75" hidden="false" customHeight="false" outlineLevel="0" collapsed="false">
      <c r="B279" s="22"/>
      <c r="G279" s="32"/>
      <c r="H279" s="32"/>
      <c r="I279" s="32"/>
    </row>
    <row r="280" customFormat="false" ht="15.75" hidden="false" customHeight="false" outlineLevel="0" collapsed="false">
      <c r="B280" s="22"/>
      <c r="G280" s="32"/>
      <c r="H280" s="32"/>
      <c r="I280" s="32"/>
    </row>
    <row r="281" customFormat="false" ht="15.75" hidden="false" customHeight="false" outlineLevel="0" collapsed="false">
      <c r="B281" s="22"/>
      <c r="G281" s="32"/>
      <c r="H281" s="32"/>
      <c r="I281" s="32"/>
    </row>
    <row r="282" customFormat="false" ht="15.75" hidden="false" customHeight="false" outlineLevel="0" collapsed="false">
      <c r="B282" s="22"/>
      <c r="G282" s="32"/>
      <c r="H282" s="32"/>
      <c r="I282" s="32"/>
    </row>
    <row r="283" customFormat="false" ht="15.75" hidden="false" customHeight="false" outlineLevel="0" collapsed="false">
      <c r="B283" s="22"/>
      <c r="G283" s="32"/>
      <c r="H283" s="32"/>
      <c r="I283" s="32"/>
    </row>
    <row r="284" customFormat="false" ht="15.75" hidden="false" customHeight="false" outlineLevel="0" collapsed="false">
      <c r="B284" s="22"/>
      <c r="G284" s="32"/>
      <c r="H284" s="32"/>
      <c r="I284" s="32"/>
    </row>
    <row r="285" customFormat="false" ht="15.75" hidden="false" customHeight="false" outlineLevel="0" collapsed="false">
      <c r="B285" s="22"/>
      <c r="G285" s="32"/>
      <c r="H285" s="32"/>
      <c r="I285" s="32"/>
    </row>
    <row r="286" customFormat="false" ht="15.75" hidden="false" customHeight="false" outlineLevel="0" collapsed="false">
      <c r="B286" s="22"/>
      <c r="G286" s="32"/>
      <c r="H286" s="32"/>
      <c r="I286" s="32"/>
    </row>
    <row r="287" customFormat="false" ht="15.75" hidden="false" customHeight="false" outlineLevel="0" collapsed="false">
      <c r="B287" s="22"/>
      <c r="G287" s="32"/>
      <c r="H287" s="32"/>
      <c r="I287" s="32"/>
    </row>
    <row r="288" customFormat="false" ht="15.75" hidden="false" customHeight="false" outlineLevel="0" collapsed="false">
      <c r="B288" s="22"/>
      <c r="G288" s="32"/>
      <c r="H288" s="32"/>
      <c r="I288" s="32"/>
    </row>
    <row r="289" customFormat="false" ht="15.75" hidden="false" customHeight="false" outlineLevel="0" collapsed="false">
      <c r="B289" s="22"/>
      <c r="G289" s="32"/>
      <c r="H289" s="32"/>
      <c r="I289" s="32"/>
    </row>
    <row r="290" customFormat="false" ht="15.75" hidden="false" customHeight="false" outlineLevel="0" collapsed="false">
      <c r="B290" s="22"/>
      <c r="G290" s="32"/>
      <c r="H290" s="32"/>
      <c r="I290" s="32"/>
    </row>
    <row r="291" customFormat="false" ht="15.75" hidden="false" customHeight="false" outlineLevel="0" collapsed="false">
      <c r="B291" s="22"/>
      <c r="G291" s="32"/>
      <c r="H291" s="32"/>
      <c r="I291" s="32"/>
    </row>
    <row r="292" customFormat="false" ht="15.75" hidden="false" customHeight="false" outlineLevel="0" collapsed="false">
      <c r="B292" s="22"/>
      <c r="G292" s="32"/>
      <c r="H292" s="32"/>
      <c r="I292" s="32"/>
    </row>
    <row r="293" customFormat="false" ht="15.75" hidden="false" customHeight="false" outlineLevel="0" collapsed="false">
      <c r="B293" s="22"/>
      <c r="G293" s="32"/>
      <c r="H293" s="32"/>
      <c r="I293" s="32"/>
    </row>
    <row r="294" customFormat="false" ht="15.75" hidden="false" customHeight="false" outlineLevel="0" collapsed="false">
      <c r="B294" s="22"/>
      <c r="G294" s="32"/>
      <c r="H294" s="32"/>
      <c r="I294" s="32"/>
    </row>
    <row r="295" customFormat="false" ht="15.75" hidden="false" customHeight="false" outlineLevel="0" collapsed="false">
      <c r="B295" s="22"/>
      <c r="G295" s="32"/>
      <c r="H295" s="32"/>
      <c r="I295" s="32"/>
    </row>
    <row r="296" customFormat="false" ht="15.75" hidden="false" customHeight="false" outlineLevel="0" collapsed="false">
      <c r="B296" s="22"/>
      <c r="G296" s="32"/>
      <c r="H296" s="32"/>
      <c r="I296" s="32"/>
    </row>
    <row r="297" customFormat="false" ht="15.75" hidden="false" customHeight="false" outlineLevel="0" collapsed="false">
      <c r="B297" s="22"/>
      <c r="G297" s="32"/>
      <c r="H297" s="32"/>
      <c r="I297" s="32"/>
    </row>
    <row r="298" customFormat="false" ht="15.75" hidden="false" customHeight="false" outlineLevel="0" collapsed="false">
      <c r="B298" s="22"/>
      <c r="G298" s="32"/>
      <c r="H298" s="32"/>
      <c r="I298" s="3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row r="978" customFormat="false" ht="15.75" hidden="false" customHeight="false" outlineLevel="0" collapsed="false">
      <c r="B978" s="22"/>
    </row>
    <row r="979" customFormat="false" ht="15.75" hidden="false" customHeight="false" outlineLevel="0" collapsed="false">
      <c r="B979" s="22"/>
    </row>
    <row r="980" customFormat="false" ht="15.75" hidden="false" customHeight="false" outlineLevel="0" collapsed="false">
      <c r="B980" s="22"/>
    </row>
    <row r="981" customFormat="false" ht="15.75" hidden="false" customHeight="false" outlineLevel="0" collapsed="false">
      <c r="B981" s="22"/>
    </row>
    <row r="982" customFormat="false" ht="15.75" hidden="false" customHeight="false" outlineLevel="0" collapsed="false">
      <c r="B982" s="22"/>
    </row>
    <row r="983" customFormat="false" ht="15.75" hidden="false" customHeight="false" outlineLevel="0" collapsed="false">
      <c r="B983" s="22"/>
    </row>
    <row r="984" customFormat="false" ht="15.75" hidden="false" customHeight="false" outlineLevel="0" collapsed="false">
      <c r="B984" s="22"/>
    </row>
    <row r="985" customFormat="false" ht="15.75" hidden="false" customHeight="false" outlineLevel="0" collapsed="false">
      <c r="B985" s="22"/>
    </row>
    <row r="986" customFormat="false" ht="15.75" hidden="false" customHeight="false" outlineLevel="0" collapsed="false">
      <c r="B986" s="22"/>
    </row>
    <row r="987" customFormat="false" ht="15.75" hidden="false" customHeight="false" outlineLevel="0" collapsed="false">
      <c r="B987" s="22"/>
    </row>
    <row r="988" customFormat="false" ht="15.75" hidden="false" customHeight="false" outlineLevel="0" collapsed="false">
      <c r="B988" s="22"/>
    </row>
    <row r="989" customFormat="false" ht="15.75" hidden="false" customHeight="false" outlineLevel="0" collapsed="false">
      <c r="B989" s="22"/>
    </row>
    <row r="990" customFormat="false" ht="15.75" hidden="false" customHeight="false" outlineLevel="0" collapsed="false">
      <c r="B990" s="22"/>
    </row>
    <row r="991" customFormat="false" ht="15.75" hidden="false" customHeight="false" outlineLevel="0" collapsed="false">
      <c r="B991" s="22"/>
    </row>
    <row r="992" customFormat="false" ht="15.75" hidden="false" customHeight="false" outlineLevel="0" collapsed="false">
      <c r="B992" s="22"/>
    </row>
    <row r="993" customFormat="false" ht="15.75" hidden="false" customHeight="false" outlineLevel="0" collapsed="false">
      <c r="B993" s="22"/>
    </row>
    <row r="994" customFormat="false" ht="15.75" hidden="false" customHeight="false" outlineLevel="0" collapsed="false">
      <c r="B994" s="22"/>
    </row>
    <row r="995" customFormat="false" ht="15.75" hidden="false" customHeight="false" outlineLevel="0" collapsed="false">
      <c r="B995" s="22"/>
    </row>
    <row r="996" customFormat="false" ht="15.75" hidden="false" customHeight="false" outlineLevel="0" collapsed="false">
      <c r="B996" s="22"/>
    </row>
    <row r="997" customFormat="false" ht="15.75" hidden="false" customHeight="false" outlineLevel="0" collapsed="false">
      <c r="B997" s="22"/>
    </row>
    <row r="998" customFormat="false" ht="15.75" hidden="false" customHeight="false" outlineLevel="0" collapsed="false">
      <c r="B998" s="22"/>
    </row>
    <row r="999" customFormat="false" ht="15.75" hidden="false" customHeight="false" outlineLevel="0" collapsed="false">
      <c r="B999" s="22"/>
    </row>
    <row r="1000" customFormat="false" ht="15.75" hidden="false" customHeight="false" outlineLevel="0" collapsed="false">
      <c r="B1000" s="22"/>
    </row>
    <row r="1001" customFormat="false" ht="15.75" hidden="false" customHeight="false" outlineLevel="0" collapsed="false">
      <c r="B1001" s="22"/>
    </row>
  </sheetData>
  <conditionalFormatting sqref="F2:F138">
    <cfRule type="containsText" priority="2" operator="containsText" aboveAverage="0" equalAverage="0" bottom="0" percent="0" rank="0" text="0" dxfId="0">
      <formula>NOT(ISERROR(SEARCH("0",F2)))</formula>
    </cfRule>
  </conditionalFormatting>
  <conditionalFormatting sqref="K1:M139 K141:M1001">
    <cfRule type="cellIs" priority="3" operator="lessThan" aboveAverage="0" equalAverage="0" bottom="0" percent="0" rank="0" text="" dxfId="1">
      <formula>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W9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B46" activeCellId="0" sqref="B46"/>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6" min="6" style="0" width="2.99"/>
  </cols>
  <sheetData>
    <row r="1" customFormat="false" ht="15.75" hidden="false" customHeight="false" outlineLevel="0" collapsed="false">
      <c r="A1" s="8" t="s">
        <v>26</v>
      </c>
      <c r="B1" s="7" t="s">
        <v>27</v>
      </c>
      <c r="C1" s="3" t="s">
        <v>349</v>
      </c>
      <c r="D1" s="3" t="s">
        <v>350</v>
      </c>
      <c r="E1" s="3" t="s">
        <v>351</v>
      </c>
      <c r="F1" s="3"/>
      <c r="G1" s="3"/>
      <c r="H1" s="3"/>
      <c r="I1" s="3"/>
      <c r="J1" s="3"/>
      <c r="K1" s="3"/>
      <c r="L1" s="3"/>
      <c r="M1" s="3"/>
      <c r="N1" s="3"/>
      <c r="O1" s="3"/>
      <c r="P1" s="3"/>
      <c r="Q1" s="3"/>
      <c r="R1" s="3"/>
      <c r="S1" s="3"/>
      <c r="T1" s="3"/>
      <c r="U1" s="3"/>
      <c r="V1" s="3"/>
      <c r="W1" s="3"/>
    </row>
    <row r="2" customFormat="false" ht="15.75" hidden="false" customHeight="false" outlineLevel="0" collapsed="false">
      <c r="A2" s="11" t="s">
        <v>29</v>
      </c>
      <c r="B2" s="12" t="s">
        <v>30</v>
      </c>
      <c r="C2" s="35" t="n">
        <v>0.00155</v>
      </c>
      <c r="D2" s="35" t="n">
        <v>0.00098</v>
      </c>
      <c r="E2" s="35" t="n">
        <v>0.00023</v>
      </c>
    </row>
    <row r="3" customFormat="false" ht="15.75" hidden="false" customHeight="false" outlineLevel="0" collapsed="false">
      <c r="A3" s="11" t="s">
        <v>31</v>
      </c>
      <c r="B3" s="12" t="s">
        <v>32</v>
      </c>
      <c r="C3" s="35" t="n">
        <v>0.00211</v>
      </c>
      <c r="D3" s="35" t="n">
        <v>0.00124</v>
      </c>
      <c r="E3" s="35" t="n">
        <v>0.00034</v>
      </c>
    </row>
    <row r="4" customFormat="false" ht="15.75" hidden="false" customHeight="false" outlineLevel="0" collapsed="false">
      <c r="A4" s="11" t="s">
        <v>33</v>
      </c>
      <c r="B4" s="12" t="s">
        <v>34</v>
      </c>
      <c r="C4" s="35" t="n">
        <v>0.01896</v>
      </c>
      <c r="D4" s="35" t="n">
        <v>0.01128</v>
      </c>
      <c r="E4" s="35" t="n">
        <v>0.00315</v>
      </c>
    </row>
    <row r="5" customFormat="false" ht="15.75" hidden="false" customHeight="false" outlineLevel="0" collapsed="false">
      <c r="A5" s="11" t="s">
        <v>35</v>
      </c>
      <c r="B5" s="12" t="s">
        <v>36</v>
      </c>
      <c r="C5" s="35" t="n">
        <v>0.09918</v>
      </c>
      <c r="D5" s="35" t="n">
        <v>0.0566</v>
      </c>
      <c r="E5" s="35" t="n">
        <v>0.01751</v>
      </c>
    </row>
    <row r="6" customFormat="false" ht="15.75" hidden="false" customHeight="false" outlineLevel="0" collapsed="false">
      <c r="A6" s="11" t="s">
        <v>37</v>
      </c>
      <c r="B6" s="12" t="s">
        <v>38</v>
      </c>
      <c r="C6" s="35" t="n">
        <v>0.13116</v>
      </c>
      <c r="D6" s="35" t="n">
        <v>0.08103</v>
      </c>
      <c r="E6" s="35" t="n">
        <v>0.01872</v>
      </c>
    </row>
    <row r="7" customFormat="false" ht="15.75" hidden="false" customHeight="false" outlineLevel="0" collapsed="false">
      <c r="A7" s="11" t="s">
        <v>39</v>
      </c>
      <c r="B7" s="12" t="s">
        <v>40</v>
      </c>
      <c r="C7" s="35" t="n">
        <v>0.00289</v>
      </c>
      <c r="D7" s="35" t="n">
        <v>0.00186</v>
      </c>
      <c r="E7" s="35" t="n">
        <v>0.0004</v>
      </c>
    </row>
    <row r="8" customFormat="false" ht="15.75" hidden="false" customHeight="false" outlineLevel="0" collapsed="false">
      <c r="A8" s="11" t="s">
        <v>41</v>
      </c>
      <c r="B8" s="12" t="s">
        <v>42</v>
      </c>
      <c r="C8" s="35" t="n">
        <v>0.04478</v>
      </c>
      <c r="D8" s="35" t="n">
        <v>0.02788</v>
      </c>
      <c r="E8" s="35" t="n">
        <v>0.00646</v>
      </c>
    </row>
    <row r="9" customFormat="false" ht="15.75" hidden="false" customHeight="false" outlineLevel="0" collapsed="false">
      <c r="A9" s="11" t="s">
        <v>43</v>
      </c>
      <c r="B9" s="12" t="s">
        <v>44</v>
      </c>
      <c r="C9" s="35" t="n">
        <v>0.00028</v>
      </c>
      <c r="D9" s="35" t="n">
        <v>0.00018</v>
      </c>
      <c r="E9" s="35" t="n">
        <v>4E-005</v>
      </c>
    </row>
    <row r="10" customFormat="false" ht="15.75" hidden="false" customHeight="false" outlineLevel="0" collapsed="false">
      <c r="A10" s="11" t="s">
        <v>45</v>
      </c>
      <c r="B10" s="12" t="s">
        <v>46</v>
      </c>
      <c r="C10" s="35" t="n">
        <v>0</v>
      </c>
      <c r="D10" s="35" t="n">
        <v>0</v>
      </c>
      <c r="E10" s="35" t="n">
        <v>0</v>
      </c>
    </row>
    <row r="11" customFormat="false" ht="15.75" hidden="false" customHeight="false" outlineLevel="0" collapsed="false">
      <c r="A11" s="11" t="s">
        <v>47</v>
      </c>
      <c r="B11" s="12" t="s">
        <v>48</v>
      </c>
      <c r="C11" s="35" t="n">
        <v>0.70487</v>
      </c>
      <c r="D11" s="35" t="n">
        <v>0.45044</v>
      </c>
      <c r="E11" s="35" t="n">
        <v>0.10014</v>
      </c>
    </row>
    <row r="12" customFormat="false" ht="15.75" hidden="false" customHeight="false" outlineLevel="0" collapsed="false">
      <c r="A12" s="11" t="s">
        <v>49</v>
      </c>
      <c r="B12" s="12" t="s">
        <v>50</v>
      </c>
      <c r="C12" s="35" t="n">
        <v>0.0003</v>
      </c>
      <c r="D12" s="35" t="n">
        <v>0.00018</v>
      </c>
      <c r="E12" s="35" t="n">
        <v>5E-005</v>
      </c>
    </row>
    <row r="13" customFormat="false" ht="15.75" hidden="false" customHeight="false" outlineLevel="0" collapsed="false">
      <c r="A13" s="11" t="s">
        <v>51</v>
      </c>
      <c r="B13" s="12" t="s">
        <v>52</v>
      </c>
      <c r="C13" s="35" t="n">
        <v>0.00192</v>
      </c>
      <c r="D13" s="35" t="n">
        <v>0.00121</v>
      </c>
      <c r="E13" s="35" t="n">
        <v>0.00028</v>
      </c>
    </row>
    <row r="14" customFormat="false" ht="15.75" hidden="false" customHeight="false" outlineLevel="0" collapsed="false">
      <c r="A14" s="11" t="s">
        <v>53</v>
      </c>
      <c r="B14" s="12" t="s">
        <v>54</v>
      </c>
      <c r="C14" s="35" t="n">
        <v>0.00926</v>
      </c>
      <c r="D14" s="35" t="n">
        <v>0.00578</v>
      </c>
      <c r="E14" s="35" t="n">
        <v>0.00136</v>
      </c>
    </row>
    <row r="15" customFormat="false" ht="15.75" hidden="false" customHeight="false" outlineLevel="0" collapsed="false">
      <c r="A15" s="11" t="s">
        <v>55</v>
      </c>
      <c r="B15" s="12" t="s">
        <v>56</v>
      </c>
      <c r="C15" s="35" t="n">
        <v>0</v>
      </c>
      <c r="D15" s="35" t="n">
        <v>0</v>
      </c>
      <c r="E15" s="35" t="n">
        <v>0</v>
      </c>
    </row>
    <row r="16" customFormat="false" ht="15.75" hidden="false" customHeight="false" outlineLevel="0" collapsed="false">
      <c r="A16" s="11" t="s">
        <v>57</v>
      </c>
      <c r="B16" s="12" t="s">
        <v>58</v>
      </c>
      <c r="C16" s="35" t="n">
        <v>0.00181</v>
      </c>
      <c r="D16" s="35" t="n">
        <v>0.00114</v>
      </c>
      <c r="E16" s="35" t="n">
        <v>0.00026</v>
      </c>
    </row>
    <row r="17" customFormat="false" ht="15.75" hidden="false" customHeight="false" outlineLevel="0" collapsed="false">
      <c r="A17" s="11" t="s">
        <v>59</v>
      </c>
      <c r="B17" s="12" t="s">
        <v>60</v>
      </c>
      <c r="C17" s="35" t="n">
        <v>0.0007</v>
      </c>
      <c r="D17" s="35" t="n">
        <v>0.00044</v>
      </c>
      <c r="E17" s="35" t="n">
        <v>0.0001</v>
      </c>
    </row>
    <row r="18" customFormat="false" ht="15.75" hidden="false" customHeight="false" outlineLevel="0" collapsed="false">
      <c r="A18" s="11" t="s">
        <v>61</v>
      </c>
      <c r="B18" s="12" t="s">
        <v>62</v>
      </c>
      <c r="C18" s="35" t="n">
        <v>1E-005</v>
      </c>
      <c r="D18" s="35" t="n">
        <v>1E-005</v>
      </c>
      <c r="E18" s="35" t="n">
        <v>0</v>
      </c>
    </row>
    <row r="19" customFormat="false" ht="15.75" hidden="false" customHeight="false" outlineLevel="0" collapsed="false">
      <c r="A19" s="11" t="s">
        <v>63</v>
      </c>
      <c r="B19" s="12" t="s">
        <v>64</v>
      </c>
      <c r="C19" s="35" t="n">
        <v>0.22146</v>
      </c>
      <c r="D19" s="35" t="n">
        <v>0.13591</v>
      </c>
      <c r="E19" s="35" t="n">
        <v>0.03377</v>
      </c>
    </row>
    <row r="20" customFormat="false" ht="15.75" hidden="false" customHeight="false" outlineLevel="0" collapsed="false">
      <c r="A20" s="11" t="s">
        <v>65</v>
      </c>
      <c r="B20" s="12" t="s">
        <v>66</v>
      </c>
      <c r="C20" s="35" t="n">
        <v>0</v>
      </c>
      <c r="D20" s="35" t="n">
        <v>0</v>
      </c>
      <c r="E20" s="35" t="n">
        <v>0</v>
      </c>
    </row>
    <row r="21" customFormat="false" ht="15.75" hidden="false" customHeight="false" outlineLevel="0" collapsed="false">
      <c r="A21" s="11" t="s">
        <v>67</v>
      </c>
      <c r="B21" s="12" t="s">
        <v>68</v>
      </c>
      <c r="C21" s="35" t="n">
        <v>0.00385</v>
      </c>
      <c r="D21" s="35" t="n">
        <v>0.00244</v>
      </c>
      <c r="E21" s="35" t="n">
        <v>0.00056</v>
      </c>
    </row>
    <row r="22" customFormat="false" ht="15.75" hidden="false" customHeight="false" outlineLevel="0" collapsed="false">
      <c r="A22" s="11" t="s">
        <v>69</v>
      </c>
      <c r="B22" s="12" t="s">
        <v>70</v>
      </c>
      <c r="C22" s="35" t="n">
        <v>0.5357</v>
      </c>
      <c r="D22" s="35" t="n">
        <v>0.35262</v>
      </c>
      <c r="E22" s="35" t="n">
        <v>0.07626</v>
      </c>
    </row>
    <row r="23" customFormat="false" ht="15.75" hidden="false" customHeight="false" outlineLevel="0" collapsed="false">
      <c r="A23" s="11" t="s">
        <v>71</v>
      </c>
      <c r="B23" s="12" t="s">
        <v>72</v>
      </c>
      <c r="C23" s="35" t="n">
        <v>0.00352</v>
      </c>
      <c r="D23" s="35" t="n">
        <v>0.00222</v>
      </c>
      <c r="E23" s="35" t="n">
        <v>0.00051</v>
      </c>
    </row>
    <row r="24" customFormat="false" ht="15.75" hidden="false" customHeight="false" outlineLevel="0" collapsed="false">
      <c r="A24" s="11" t="s">
        <v>73</v>
      </c>
      <c r="B24" s="12" t="s">
        <v>74</v>
      </c>
      <c r="C24" s="35" t="n">
        <v>0.00384</v>
      </c>
      <c r="D24" s="35" t="n">
        <v>0.00223</v>
      </c>
      <c r="E24" s="35" t="n">
        <v>0.00065</v>
      </c>
    </row>
    <row r="25" customFormat="false" ht="15.75" hidden="false" customHeight="false" outlineLevel="0" collapsed="false">
      <c r="A25" s="11" t="s">
        <v>75</v>
      </c>
      <c r="B25" s="12" t="s">
        <v>76</v>
      </c>
      <c r="C25" s="35" t="n">
        <v>0.14406</v>
      </c>
      <c r="D25" s="35" t="n">
        <v>0.09236</v>
      </c>
      <c r="E25" s="35" t="n">
        <v>0.02051</v>
      </c>
    </row>
    <row r="26" customFormat="false" ht="15.75" hidden="false" customHeight="false" outlineLevel="0" collapsed="false">
      <c r="A26" s="11" t="s">
        <v>77</v>
      </c>
      <c r="B26" s="12" t="s">
        <v>78</v>
      </c>
      <c r="C26" s="35" t="n">
        <v>0.04272</v>
      </c>
      <c r="D26" s="35" t="n">
        <v>0.02515</v>
      </c>
      <c r="E26" s="35" t="n">
        <v>0.00701</v>
      </c>
    </row>
    <row r="27" customFormat="false" ht="15.75" hidden="false" customHeight="false" outlineLevel="0" collapsed="false">
      <c r="A27" s="11" t="s">
        <v>79</v>
      </c>
      <c r="B27" s="12" t="s">
        <v>80</v>
      </c>
      <c r="C27" s="35" t="n">
        <v>0.15435</v>
      </c>
      <c r="D27" s="35" t="n">
        <v>0.09666</v>
      </c>
      <c r="E27" s="35" t="n">
        <v>0.02085</v>
      </c>
    </row>
    <row r="28" customFormat="false" ht="15.75" hidden="false" customHeight="false" outlineLevel="0" collapsed="false">
      <c r="A28" s="11" t="s">
        <v>81</v>
      </c>
      <c r="B28" s="12" t="s">
        <v>82</v>
      </c>
      <c r="C28" s="35" t="n">
        <v>0.00503</v>
      </c>
      <c r="D28" s="35" t="n">
        <v>0.00318</v>
      </c>
      <c r="E28" s="35" t="n">
        <v>0.00073</v>
      </c>
    </row>
    <row r="29" customFormat="false" ht="15.75" hidden="false" customHeight="false" outlineLevel="0" collapsed="false">
      <c r="A29" s="11" t="s">
        <v>83</v>
      </c>
      <c r="B29" s="12" t="s">
        <v>84</v>
      </c>
      <c r="C29" s="35" t="n">
        <v>0.01855</v>
      </c>
      <c r="D29" s="35" t="n">
        <v>0.01172</v>
      </c>
      <c r="E29" s="35" t="n">
        <v>0.00269</v>
      </c>
    </row>
    <row r="30" customFormat="false" ht="15.75" hidden="false" customHeight="false" outlineLevel="0" collapsed="false">
      <c r="A30" s="11" t="s">
        <v>85</v>
      </c>
      <c r="B30" s="12" t="s">
        <v>86</v>
      </c>
      <c r="C30" s="35" t="n">
        <v>0.54992</v>
      </c>
      <c r="D30" s="35" t="n">
        <v>0.3321</v>
      </c>
      <c r="E30" s="35" t="n">
        <v>0.08367</v>
      </c>
    </row>
    <row r="31" customFormat="false" ht="15.75" hidden="false" customHeight="false" outlineLevel="0" collapsed="false">
      <c r="A31" s="11" t="s">
        <v>87</v>
      </c>
      <c r="B31" s="12" t="s">
        <v>88</v>
      </c>
      <c r="C31" s="35" t="n">
        <v>9.01586</v>
      </c>
      <c r="D31" s="35" t="n">
        <v>5.73247</v>
      </c>
      <c r="E31" s="35" t="n">
        <v>1.17198</v>
      </c>
    </row>
    <row r="32" customFormat="false" ht="15.75" hidden="false" customHeight="false" outlineLevel="0" collapsed="false">
      <c r="A32" s="11" t="s">
        <v>89</v>
      </c>
      <c r="B32" s="12" t="s">
        <v>90</v>
      </c>
      <c r="C32" s="35" t="n">
        <v>0.03386</v>
      </c>
      <c r="D32" s="35" t="n">
        <v>0.02084</v>
      </c>
      <c r="E32" s="35" t="n">
        <v>0.00519</v>
      </c>
    </row>
    <row r="33" customFormat="false" ht="15.75" hidden="false" customHeight="false" outlineLevel="0" collapsed="false">
      <c r="A33" s="11" t="s">
        <v>91</v>
      </c>
      <c r="B33" s="12" t="s">
        <v>92</v>
      </c>
      <c r="C33" s="35" t="n">
        <v>0.01727</v>
      </c>
      <c r="D33" s="35" t="n">
        <v>0.01033</v>
      </c>
      <c r="E33" s="35" t="n">
        <v>0.00285</v>
      </c>
    </row>
    <row r="34" customFormat="false" ht="15.75" hidden="false" customHeight="false" outlineLevel="0" collapsed="false">
      <c r="A34" s="11" t="s">
        <v>93</v>
      </c>
      <c r="B34" s="17" t="s">
        <v>94</v>
      </c>
      <c r="C34" s="35" t="n">
        <v>0.04161</v>
      </c>
      <c r="D34" s="35" t="n">
        <v>0.02616</v>
      </c>
      <c r="E34" s="35" t="n">
        <v>0.00611</v>
      </c>
    </row>
    <row r="35" customFormat="false" ht="15.75" hidden="false" customHeight="false" outlineLevel="0" collapsed="false">
      <c r="A35" s="11" t="s">
        <v>95</v>
      </c>
      <c r="B35" s="12" t="s">
        <v>96</v>
      </c>
      <c r="C35" s="35" t="n">
        <v>0.00611</v>
      </c>
      <c r="D35" s="35" t="n">
        <v>0.00384</v>
      </c>
      <c r="E35" s="35" t="n">
        <v>0.00089</v>
      </c>
    </row>
    <row r="36" customFormat="false" ht="15.75" hidden="false" customHeight="false" outlineLevel="0" collapsed="false">
      <c r="A36" s="11" t="s">
        <v>97</v>
      </c>
      <c r="B36" s="12" t="s">
        <v>98</v>
      </c>
      <c r="C36" s="35" t="n">
        <v>0.014</v>
      </c>
      <c r="D36" s="35" t="n">
        <v>0.00909</v>
      </c>
      <c r="E36" s="35" t="n">
        <v>0.00216</v>
      </c>
    </row>
    <row r="37" customFormat="false" ht="15.75" hidden="false" customHeight="false" outlineLevel="0" collapsed="false">
      <c r="A37" s="11" t="s">
        <v>99</v>
      </c>
      <c r="B37" s="12" t="s">
        <v>100</v>
      </c>
      <c r="C37" s="35" t="n">
        <v>0.00856</v>
      </c>
      <c r="D37" s="35" t="n">
        <v>0.00552</v>
      </c>
      <c r="E37" s="35" t="n">
        <v>0.00116</v>
      </c>
    </row>
    <row r="38" customFormat="false" ht="15.75" hidden="false" customHeight="false" outlineLevel="0" collapsed="false">
      <c r="A38" s="11" t="s">
        <v>101</v>
      </c>
      <c r="B38" s="12" t="s">
        <v>102</v>
      </c>
      <c r="C38" s="35" t="n">
        <v>0.00039</v>
      </c>
      <c r="D38" s="35" t="n">
        <v>0.00022</v>
      </c>
      <c r="E38" s="35" t="n">
        <v>7E-005</v>
      </c>
    </row>
    <row r="39" customFormat="false" ht="15.75" hidden="false" customHeight="false" outlineLevel="0" collapsed="false">
      <c r="A39" s="11" t="s">
        <v>103</v>
      </c>
      <c r="B39" s="12" t="s">
        <v>104</v>
      </c>
      <c r="C39" s="35" t="n">
        <v>0.00293</v>
      </c>
      <c r="D39" s="35" t="n">
        <v>0.00184</v>
      </c>
      <c r="E39" s="35" t="n">
        <v>0.00044</v>
      </c>
    </row>
    <row r="40" customFormat="false" ht="15.75" hidden="false" customHeight="false" outlineLevel="0" collapsed="false">
      <c r="A40" s="11" t="s">
        <v>105</v>
      </c>
      <c r="B40" s="12" t="s">
        <v>106</v>
      </c>
      <c r="C40" s="35" t="n">
        <v>0.19616</v>
      </c>
      <c r="D40" s="35" t="n">
        <v>0.12665</v>
      </c>
      <c r="E40" s="35" t="n">
        <v>0.02563</v>
      </c>
    </row>
    <row r="41" customFormat="false" ht="15.75" hidden="false" customHeight="false" outlineLevel="0" collapsed="false">
      <c r="A41" s="11" t="s">
        <v>107</v>
      </c>
      <c r="B41" s="12" t="s">
        <v>108</v>
      </c>
      <c r="C41" s="35" t="n">
        <v>0.31365</v>
      </c>
      <c r="D41" s="35" t="n">
        <v>0.18968</v>
      </c>
      <c r="E41" s="35" t="n">
        <v>0.04975</v>
      </c>
    </row>
    <row r="42" customFormat="false" ht="15.75" hidden="false" customHeight="false" outlineLevel="0" collapsed="false">
      <c r="A42" s="11" t="s">
        <v>109</v>
      </c>
      <c r="B42" s="12" t="s">
        <v>110</v>
      </c>
      <c r="C42" s="35" t="n">
        <v>0.01171</v>
      </c>
      <c r="D42" s="35" t="n">
        <v>0.00707</v>
      </c>
      <c r="E42" s="35" t="n">
        <v>0.00188</v>
      </c>
    </row>
    <row r="43" customFormat="false" ht="15.75" hidden="false" customHeight="false" outlineLevel="0" collapsed="false">
      <c r="A43" s="11" t="s">
        <v>111</v>
      </c>
      <c r="B43" s="12" t="s">
        <v>112</v>
      </c>
      <c r="C43" s="35" t="n">
        <v>0</v>
      </c>
      <c r="D43" s="35" t="n">
        <v>0</v>
      </c>
      <c r="E43" s="35" t="n">
        <v>0</v>
      </c>
    </row>
    <row r="44" customFormat="false" ht="15.75" hidden="false" customHeight="false" outlineLevel="0" collapsed="false">
      <c r="A44" s="11" t="s">
        <v>113</v>
      </c>
      <c r="B44" s="12" t="s">
        <v>114</v>
      </c>
      <c r="C44" s="35" t="n">
        <v>3E-005</v>
      </c>
      <c r="D44" s="35" t="n">
        <v>2E-005</v>
      </c>
      <c r="E44" s="35" t="n">
        <v>0</v>
      </c>
    </row>
    <row r="45" customFormat="false" ht="15.75" hidden="false" customHeight="false" outlineLevel="0" collapsed="false">
      <c r="A45" s="11" t="s">
        <v>115</v>
      </c>
      <c r="B45" s="12" t="s">
        <v>116</v>
      </c>
      <c r="C45" s="35" t="n">
        <v>0.00969</v>
      </c>
      <c r="D45" s="35" t="n">
        <v>0.00612</v>
      </c>
      <c r="E45" s="35" t="n">
        <v>0.0014</v>
      </c>
    </row>
    <row r="46" customFormat="false" ht="15.75" hidden="false" customHeight="false" outlineLevel="0" collapsed="false">
      <c r="A46" s="11" t="s">
        <v>117</v>
      </c>
      <c r="B46" s="12" t="s">
        <v>118</v>
      </c>
      <c r="C46" s="35" t="n">
        <v>1.21266</v>
      </c>
      <c r="D46" s="35" t="n">
        <v>0.69286</v>
      </c>
      <c r="E46" s="35" t="n">
        <v>0.20615</v>
      </c>
    </row>
    <row r="47" customFormat="false" ht="15.75" hidden="false" customHeight="false" outlineLevel="0" collapsed="false">
      <c r="A47" s="11" t="s">
        <v>119</v>
      </c>
      <c r="B47" s="12" t="s">
        <v>120</v>
      </c>
      <c r="C47" s="35" t="n">
        <v>0.00838</v>
      </c>
      <c r="D47" s="35" t="n">
        <v>0.0052</v>
      </c>
      <c r="E47" s="35" t="n">
        <v>0.00134</v>
      </c>
    </row>
    <row r="48" customFormat="false" ht="15.75" hidden="false" customHeight="false" outlineLevel="0" collapsed="false">
      <c r="A48" s="11" t="s">
        <v>121</v>
      </c>
      <c r="B48" s="12" t="s">
        <v>122</v>
      </c>
      <c r="C48" s="35" t="n">
        <v>0.00526</v>
      </c>
      <c r="D48" s="35" t="n">
        <v>0.00306</v>
      </c>
      <c r="E48" s="35" t="n">
        <v>0.0009</v>
      </c>
    </row>
    <row r="49" customFormat="false" ht="15.75" hidden="false" customHeight="false" outlineLevel="0" collapsed="false">
      <c r="A49" s="11" t="s">
        <v>123</v>
      </c>
      <c r="B49" s="12" t="s">
        <v>124</v>
      </c>
      <c r="C49" s="35" t="n">
        <v>0.01206</v>
      </c>
      <c r="D49" s="35" t="n">
        <v>0.00696</v>
      </c>
      <c r="E49" s="35" t="n">
        <v>0.00208</v>
      </c>
    </row>
    <row r="50" customFormat="false" ht="15.75" hidden="false" customHeight="false" outlineLevel="0" collapsed="false">
      <c r="A50" s="11" t="s">
        <v>125</v>
      </c>
      <c r="B50" s="12" t="s">
        <v>126</v>
      </c>
      <c r="C50" s="35" t="n">
        <v>0.02115</v>
      </c>
      <c r="D50" s="35" t="n">
        <v>0.01236</v>
      </c>
      <c r="E50" s="35" t="n">
        <v>0.00355</v>
      </c>
    </row>
    <row r="51" customFormat="false" ht="15.75" hidden="false" customHeight="false" outlineLevel="0" collapsed="false">
      <c r="A51" s="11" t="s">
        <v>127</v>
      </c>
      <c r="B51" s="12" t="s">
        <v>128</v>
      </c>
      <c r="C51" s="35" t="n">
        <v>0.08468</v>
      </c>
      <c r="D51" s="35" t="n">
        <v>0.05048</v>
      </c>
      <c r="E51" s="35" t="n">
        <v>0.01383</v>
      </c>
    </row>
    <row r="52" customFormat="false" ht="15.75" hidden="false" customHeight="false" outlineLevel="0" collapsed="false">
      <c r="A52" s="11" t="s">
        <v>129</v>
      </c>
      <c r="B52" s="12" t="s">
        <v>130</v>
      </c>
      <c r="C52" s="35" t="n">
        <v>0.00727</v>
      </c>
      <c r="D52" s="35" t="n">
        <v>0.00485</v>
      </c>
      <c r="E52" s="35" t="n">
        <v>0.00087</v>
      </c>
    </row>
    <row r="53" customFormat="false" ht="15.75" hidden="false" customHeight="false" outlineLevel="0" collapsed="false">
      <c r="A53" s="11" t="s">
        <v>131</v>
      </c>
      <c r="B53" s="12" t="s">
        <v>132</v>
      </c>
      <c r="C53" s="35" t="n">
        <v>0.02527</v>
      </c>
      <c r="D53" s="35" t="n">
        <v>0.01474</v>
      </c>
      <c r="E53" s="35" t="n">
        <v>0.00429</v>
      </c>
    </row>
    <row r="54" customFormat="false" ht="15.75" hidden="false" customHeight="false" outlineLevel="0" collapsed="false">
      <c r="A54" s="11" t="s">
        <v>133</v>
      </c>
      <c r="B54" s="12" t="s">
        <v>134</v>
      </c>
      <c r="C54" s="35" t="n">
        <v>0.00114</v>
      </c>
      <c r="D54" s="35" t="n">
        <v>0.00066</v>
      </c>
      <c r="E54" s="35" t="n">
        <v>0.00021</v>
      </c>
    </row>
    <row r="55" customFormat="false" ht="15.75" hidden="false" customHeight="false" outlineLevel="0" collapsed="false">
      <c r="A55" s="11" t="s">
        <v>135</v>
      </c>
      <c r="B55" s="12" t="s">
        <v>136</v>
      </c>
      <c r="C55" s="35" t="n">
        <v>0.00648</v>
      </c>
      <c r="D55" s="35" t="n">
        <v>0.00475</v>
      </c>
      <c r="E55" s="35" t="n">
        <v>0.00063</v>
      </c>
    </row>
    <row r="56" customFormat="false" ht="15.75" hidden="false" customHeight="false" outlineLevel="0" collapsed="false">
      <c r="A56" s="11" t="s">
        <v>137</v>
      </c>
      <c r="B56" s="12" t="s">
        <v>138</v>
      </c>
      <c r="C56" s="35" t="n">
        <v>0.00288</v>
      </c>
      <c r="D56" s="35" t="n">
        <v>0.00196</v>
      </c>
      <c r="E56" s="35" t="n">
        <v>0.00042</v>
      </c>
    </row>
    <row r="57" customFormat="false" ht="15.75" hidden="false" customHeight="false" outlineLevel="0" collapsed="false">
      <c r="A57" s="11" t="s">
        <v>139</v>
      </c>
      <c r="B57" s="12" t="s">
        <v>140</v>
      </c>
      <c r="C57" s="35" t="n">
        <v>0.01077</v>
      </c>
      <c r="D57" s="35" t="n">
        <v>0.00769</v>
      </c>
      <c r="E57" s="35" t="n">
        <v>0.001</v>
      </c>
    </row>
    <row r="58" customFormat="false" ht="15.75" hidden="false" customHeight="false" outlineLevel="0" collapsed="false">
      <c r="A58" s="11" t="s">
        <v>141</v>
      </c>
      <c r="B58" s="12" t="s">
        <v>142</v>
      </c>
      <c r="C58" s="35" t="n">
        <v>2.00628</v>
      </c>
      <c r="D58" s="35" t="n">
        <v>1.25378</v>
      </c>
      <c r="E58" s="35" t="n">
        <v>0.2935</v>
      </c>
    </row>
    <row r="59" customFormat="false" ht="15.75" hidden="false" customHeight="false" outlineLevel="0" collapsed="false">
      <c r="A59" s="11" t="s">
        <v>143</v>
      </c>
      <c r="B59" s="12" t="s">
        <v>144</v>
      </c>
      <c r="C59" s="35" t="n">
        <v>2.25752</v>
      </c>
      <c r="D59" s="35" t="n">
        <v>1.39613</v>
      </c>
      <c r="E59" s="35" t="n">
        <v>0.33811</v>
      </c>
    </row>
    <row r="60" customFormat="false" ht="15.75" hidden="false" customHeight="false" outlineLevel="0" collapsed="false">
      <c r="A60" s="11" t="s">
        <v>145</v>
      </c>
      <c r="B60" s="12" t="s">
        <v>146</v>
      </c>
      <c r="C60" s="35" t="n">
        <v>0.22285</v>
      </c>
      <c r="D60" s="35" t="n">
        <v>0.1334</v>
      </c>
      <c r="E60" s="35" t="n">
        <v>0.03603</v>
      </c>
    </row>
    <row r="61" customFormat="false" ht="15.75" hidden="false" customHeight="false" outlineLevel="0" collapsed="false">
      <c r="A61" s="11" t="s">
        <v>147</v>
      </c>
      <c r="B61" s="12" t="s">
        <v>148</v>
      </c>
      <c r="C61" s="35" t="n">
        <v>0.01151</v>
      </c>
      <c r="D61" s="35" t="n">
        <v>0.00723</v>
      </c>
      <c r="E61" s="35" t="n">
        <v>0.00169</v>
      </c>
    </row>
    <row r="62" customFormat="false" ht="15.75" hidden="false" customHeight="false" outlineLevel="0" collapsed="false">
      <c r="A62" s="11" t="s">
        <v>149</v>
      </c>
      <c r="B62" s="12" t="s">
        <v>150</v>
      </c>
      <c r="C62" s="35" t="n">
        <v>0.00328</v>
      </c>
      <c r="D62" s="35" t="n">
        <v>0.00195</v>
      </c>
      <c r="E62" s="35" t="n">
        <v>0.00054</v>
      </c>
    </row>
    <row r="63" customFormat="false" ht="15.75" hidden="false" customHeight="false" outlineLevel="0" collapsed="false">
      <c r="A63" s="11" t="s">
        <v>151</v>
      </c>
      <c r="B63" s="12" t="s">
        <v>152</v>
      </c>
      <c r="C63" s="35" t="n">
        <v>0.00279</v>
      </c>
      <c r="D63" s="35" t="n">
        <v>0.0019</v>
      </c>
      <c r="E63" s="35" t="n">
        <v>0.00041</v>
      </c>
    </row>
    <row r="64" customFormat="false" ht="15.75" hidden="false" customHeight="false" outlineLevel="0" collapsed="false">
      <c r="A64" s="11" t="s">
        <v>153</v>
      </c>
      <c r="B64" s="12" t="s">
        <v>154</v>
      </c>
      <c r="C64" s="35" t="n">
        <v>0.67194</v>
      </c>
      <c r="D64" s="35" t="n">
        <v>0.39644</v>
      </c>
      <c r="E64" s="35" t="n">
        <v>0.1072</v>
      </c>
    </row>
    <row r="65" customFormat="false" ht="15.75" hidden="false" customHeight="false" outlineLevel="0" collapsed="false">
      <c r="A65" s="11" t="s">
        <v>155</v>
      </c>
      <c r="B65" s="12" t="s">
        <v>156</v>
      </c>
      <c r="C65" s="35" t="n">
        <v>0.00031</v>
      </c>
      <c r="D65" s="35" t="n">
        <v>0.00019</v>
      </c>
      <c r="E65" s="35" t="n">
        <v>5E-005</v>
      </c>
    </row>
    <row r="66" customFormat="false" ht="15.75" hidden="false" customHeight="false" outlineLevel="0" collapsed="false">
      <c r="A66" s="11" t="s">
        <v>157</v>
      </c>
      <c r="B66" s="12" t="s">
        <v>158</v>
      </c>
      <c r="C66" s="35" t="n">
        <v>0.00564</v>
      </c>
      <c r="D66" s="35" t="n">
        <v>0.00355</v>
      </c>
      <c r="E66" s="35" t="n">
        <v>0.00083</v>
      </c>
    </row>
    <row r="67" customFormat="false" ht="15.75" hidden="false" customHeight="false" outlineLevel="0" collapsed="false">
      <c r="A67" s="11" t="s">
        <v>159</v>
      </c>
      <c r="B67" s="12" t="s">
        <v>160</v>
      </c>
      <c r="C67" s="35" t="n">
        <v>0.02345</v>
      </c>
      <c r="D67" s="35" t="n">
        <v>0.01452</v>
      </c>
      <c r="E67" s="35" t="n">
        <v>0.00355</v>
      </c>
    </row>
    <row r="68" customFormat="false" ht="15.75" hidden="false" customHeight="false" outlineLevel="0" collapsed="false">
      <c r="A68" s="11" t="s">
        <v>161</v>
      </c>
      <c r="B68" s="12" t="s">
        <v>162</v>
      </c>
      <c r="C68" s="35" t="n">
        <v>0.04006</v>
      </c>
      <c r="D68" s="35" t="n">
        <v>0.02535</v>
      </c>
      <c r="E68" s="35" t="n">
        <v>0.00583</v>
      </c>
    </row>
    <row r="69" customFormat="false" ht="15.75" hidden="false" customHeight="false" outlineLevel="0" collapsed="false">
      <c r="A69" s="11" t="s">
        <v>163</v>
      </c>
      <c r="B69" s="12" t="s">
        <v>164</v>
      </c>
      <c r="C69" s="35" t="n">
        <v>0.3002</v>
      </c>
      <c r="D69" s="35" t="n">
        <v>0.1806</v>
      </c>
      <c r="E69" s="35" t="n">
        <v>0.04406</v>
      </c>
    </row>
    <row r="70" customFormat="false" ht="15.75" hidden="false" customHeight="false" outlineLevel="0" collapsed="false">
      <c r="A70" s="11" t="s">
        <v>165</v>
      </c>
      <c r="B70" s="12" t="s">
        <v>166</v>
      </c>
      <c r="C70" s="35" t="n">
        <v>0.00071</v>
      </c>
      <c r="D70" s="35" t="n">
        <v>0.00043</v>
      </c>
      <c r="E70" s="35" t="n">
        <v>0.00011</v>
      </c>
    </row>
    <row r="71" customFormat="false" ht="15.75" hidden="false" customHeight="false" outlineLevel="0" collapsed="false">
      <c r="A71" s="11" t="s">
        <v>167</v>
      </c>
      <c r="B71" s="12" t="s">
        <v>168</v>
      </c>
      <c r="C71" s="35" t="n">
        <v>0.00038</v>
      </c>
      <c r="D71" s="35" t="n">
        <v>0.00024</v>
      </c>
      <c r="E71" s="35" t="n">
        <v>5E-005</v>
      </c>
    </row>
    <row r="72" customFormat="false" ht="15.75" hidden="false" customHeight="false" outlineLevel="0" collapsed="false">
      <c r="A72" s="11" t="s">
        <v>169</v>
      </c>
      <c r="B72" s="12" t="s">
        <v>170</v>
      </c>
      <c r="C72" s="35" t="n">
        <v>0.03018</v>
      </c>
      <c r="D72" s="35" t="n">
        <v>0.01907</v>
      </c>
      <c r="E72" s="35" t="n">
        <v>0.00438</v>
      </c>
    </row>
    <row r="73" customFormat="false" ht="15.75" hidden="false" customHeight="false" outlineLevel="0" collapsed="false">
      <c r="A73" s="11" t="s">
        <v>171</v>
      </c>
      <c r="B73" s="12" t="s">
        <v>172</v>
      </c>
      <c r="C73" s="35" t="n">
        <v>0.00087</v>
      </c>
      <c r="D73" s="35" t="n">
        <v>0.00049</v>
      </c>
      <c r="E73" s="35" t="n">
        <v>0.00015</v>
      </c>
    </row>
    <row r="74" customFormat="false" ht="15.75" hidden="false" customHeight="false" outlineLevel="0" collapsed="false">
      <c r="A74" s="11" t="s">
        <v>173</v>
      </c>
      <c r="B74" s="12" t="s">
        <v>174</v>
      </c>
      <c r="C74" s="35" t="n">
        <v>0.00023</v>
      </c>
      <c r="D74" s="35" t="n">
        <v>0.00015</v>
      </c>
      <c r="E74" s="35" t="n">
        <v>3E-005</v>
      </c>
    </row>
    <row r="75" customFormat="false" ht="15.75" hidden="false" customHeight="false" outlineLevel="0" collapsed="false">
      <c r="A75" s="11" t="s">
        <v>175</v>
      </c>
      <c r="B75" s="12" t="s">
        <v>176</v>
      </c>
      <c r="C75" s="35" t="n">
        <v>0.0028</v>
      </c>
      <c r="D75" s="35" t="n">
        <v>0.00161</v>
      </c>
      <c r="E75" s="35" t="n">
        <v>0.00049</v>
      </c>
    </row>
    <row r="76" customFormat="false" ht="15.75" hidden="false" customHeight="false" outlineLevel="0" collapsed="false">
      <c r="A76" s="11" t="s">
        <v>177</v>
      </c>
      <c r="B76" s="12" t="s">
        <v>178</v>
      </c>
      <c r="C76" s="35" t="n">
        <v>0.00587</v>
      </c>
      <c r="D76" s="35" t="n">
        <v>0.00321</v>
      </c>
      <c r="E76" s="35" t="n">
        <v>0.0011</v>
      </c>
    </row>
    <row r="77" customFormat="false" ht="15.75" hidden="false" customHeight="false" outlineLevel="0" collapsed="false">
      <c r="A77" s="11" t="s">
        <v>179</v>
      </c>
      <c r="B77" s="12" t="s">
        <v>180</v>
      </c>
      <c r="C77" s="35" t="n">
        <v>0.02738</v>
      </c>
      <c r="D77" s="35" t="n">
        <v>0.01856</v>
      </c>
      <c r="E77" s="35" t="n">
        <v>0.00358</v>
      </c>
    </row>
    <row r="78" customFormat="false" ht="15.75" hidden="false" customHeight="false" outlineLevel="0" collapsed="false">
      <c r="A78" s="11" t="s">
        <v>181</v>
      </c>
      <c r="B78" s="12" t="s">
        <v>182</v>
      </c>
      <c r="C78" s="35" t="n">
        <v>0.03653</v>
      </c>
      <c r="D78" s="35" t="n">
        <v>0.02308</v>
      </c>
      <c r="E78" s="35" t="n">
        <v>0.0053</v>
      </c>
    </row>
    <row r="79" customFormat="false" ht="15.75" hidden="false" customHeight="false" outlineLevel="0" collapsed="false">
      <c r="A79" s="11" t="s">
        <v>183</v>
      </c>
      <c r="B79" s="12" t="s">
        <v>184</v>
      </c>
      <c r="C79" s="35" t="n">
        <v>0.29894</v>
      </c>
      <c r="D79" s="35" t="n">
        <v>0.18315</v>
      </c>
      <c r="E79" s="35" t="n">
        <v>0.04694</v>
      </c>
    </row>
    <row r="80" customFormat="false" ht="15.75" hidden="false" customHeight="false" outlineLevel="0" collapsed="false">
      <c r="A80" s="11" t="s">
        <v>185</v>
      </c>
      <c r="B80" s="12" t="s">
        <v>186</v>
      </c>
      <c r="C80" s="35" t="n">
        <v>0.01901</v>
      </c>
      <c r="D80" s="35" t="n">
        <v>0.01201</v>
      </c>
      <c r="E80" s="35" t="n">
        <v>0.00276</v>
      </c>
    </row>
    <row r="81" customFormat="false" ht="15.75" hidden="false" customHeight="false" outlineLevel="0" collapsed="false">
      <c r="A81" s="11" t="s">
        <v>187</v>
      </c>
      <c r="B81" s="12" t="s">
        <v>188</v>
      </c>
      <c r="C81" s="35" t="n">
        <v>0.15714</v>
      </c>
      <c r="D81" s="35" t="n">
        <v>0.09303</v>
      </c>
      <c r="E81" s="35" t="n">
        <v>0.02606</v>
      </c>
    </row>
    <row r="82" customFormat="false" ht="15.75" hidden="false" customHeight="false" outlineLevel="0" collapsed="false">
      <c r="A82" s="11" t="s">
        <v>189</v>
      </c>
      <c r="B82" s="12" t="s">
        <v>190</v>
      </c>
      <c r="C82" s="35" t="n">
        <v>0.00525</v>
      </c>
      <c r="D82" s="35" t="n">
        <v>0.00307</v>
      </c>
      <c r="E82" s="35" t="n">
        <v>0.0009</v>
      </c>
    </row>
    <row r="83" customFormat="false" ht="15.75" hidden="false" customHeight="false" outlineLevel="0" collapsed="false">
      <c r="A83" s="11" t="s">
        <v>191</v>
      </c>
      <c r="B83" s="12" t="s">
        <v>192</v>
      </c>
      <c r="C83" s="35" t="n">
        <v>0.32421</v>
      </c>
      <c r="D83" s="35" t="n">
        <v>0.1991</v>
      </c>
      <c r="E83" s="35" t="n">
        <v>0.0476</v>
      </c>
    </row>
    <row r="84" customFormat="false" ht="15.75" hidden="false" customHeight="false" outlineLevel="0" collapsed="false">
      <c r="A84" s="11" t="s">
        <v>193</v>
      </c>
      <c r="B84" s="12" t="s">
        <v>194</v>
      </c>
      <c r="C84" s="35" t="n">
        <v>0.00209</v>
      </c>
      <c r="D84" s="35" t="n">
        <v>0.00132</v>
      </c>
      <c r="E84" s="35" t="n">
        <v>0.0003</v>
      </c>
    </row>
    <row r="85" customFormat="false" ht="15.75" hidden="false" customHeight="false" outlineLevel="0" collapsed="false">
      <c r="A85" s="11" t="s">
        <v>195</v>
      </c>
      <c r="B85" s="12" t="s">
        <v>196</v>
      </c>
      <c r="C85" s="35" t="n">
        <v>0</v>
      </c>
      <c r="D85" s="35" t="n">
        <v>0</v>
      </c>
      <c r="E85" s="35" t="n">
        <v>0</v>
      </c>
    </row>
    <row r="86" customFormat="false" ht="15.75" hidden="false" customHeight="false" outlineLevel="0" collapsed="false">
      <c r="A86" s="11" t="s">
        <v>197</v>
      </c>
      <c r="B86" s="12" t="s">
        <v>198</v>
      </c>
      <c r="C86" s="35" t="n">
        <v>0.28241</v>
      </c>
      <c r="D86" s="35" t="n">
        <v>0.16776</v>
      </c>
      <c r="E86" s="35" t="n">
        <v>0.04602</v>
      </c>
    </row>
    <row r="87" customFormat="false" ht="15.75" hidden="false" customHeight="false" outlineLevel="0" collapsed="false">
      <c r="A87" s="11" t="s">
        <v>199</v>
      </c>
      <c r="B87" s="12" t="s">
        <v>200</v>
      </c>
      <c r="C87" s="35" t="n">
        <v>0.05464</v>
      </c>
      <c r="D87" s="35" t="n">
        <v>0.03686</v>
      </c>
      <c r="E87" s="35" t="n">
        <v>0.00775</v>
      </c>
    </row>
    <row r="88" customFormat="false" ht="15.75" hidden="false" customHeight="false" outlineLevel="0" collapsed="false">
      <c r="A88" s="11" t="s">
        <v>201</v>
      </c>
      <c r="B88" s="12" t="s">
        <v>202</v>
      </c>
      <c r="C88" s="35" t="n">
        <v>0.09848</v>
      </c>
      <c r="D88" s="35" t="n">
        <v>0.05512</v>
      </c>
      <c r="E88" s="35" t="n">
        <v>0.01782</v>
      </c>
    </row>
    <row r="89" customFormat="false" ht="15.75" hidden="false" customHeight="false" outlineLevel="0" collapsed="false">
      <c r="A89" s="11" t="s">
        <v>203</v>
      </c>
      <c r="B89" s="12" t="s">
        <v>204</v>
      </c>
      <c r="C89" s="35" t="n">
        <v>0.01332</v>
      </c>
      <c r="D89" s="35" t="n">
        <v>0.00841</v>
      </c>
      <c r="E89" s="35" t="n">
        <v>0.00193</v>
      </c>
    </row>
    <row r="90" customFormat="false" ht="15.75" hidden="false" customHeight="false" outlineLevel="0" collapsed="false">
      <c r="A90" s="11" t="s">
        <v>205</v>
      </c>
      <c r="B90" s="12" t="s">
        <v>206</v>
      </c>
      <c r="C90" s="35" t="n">
        <v>0.08428</v>
      </c>
      <c r="D90" s="35" t="n">
        <v>0.04518</v>
      </c>
      <c r="E90" s="35" t="n">
        <v>0.01556</v>
      </c>
    </row>
    <row r="91" customFormat="false" ht="15.75" hidden="false" customHeight="false" outlineLevel="0" collapsed="false">
      <c r="A91" s="11" t="s">
        <v>207</v>
      </c>
      <c r="B91" s="12" t="s">
        <v>208</v>
      </c>
      <c r="C91" s="35" t="n">
        <v>0.01083</v>
      </c>
      <c r="D91" s="35" t="n">
        <v>0.00717</v>
      </c>
      <c r="E91" s="35" t="n">
        <v>0.00117</v>
      </c>
    </row>
    <row r="92" customFormat="false" ht="15.75" hidden="false" customHeight="false" outlineLevel="0" collapsed="false">
      <c r="A92" s="11" t="s">
        <v>209</v>
      </c>
      <c r="B92" s="12" t="s">
        <v>210</v>
      </c>
      <c r="C92" s="35" t="n">
        <v>0.00603</v>
      </c>
      <c r="D92" s="35" t="n">
        <v>0.00381</v>
      </c>
      <c r="E92" s="35" t="n">
        <v>0.00087</v>
      </c>
    </row>
    <row r="93" customFormat="false" ht="15.75" hidden="false" customHeight="false" outlineLevel="0" collapsed="false">
      <c r="A93" s="11" t="s">
        <v>211</v>
      </c>
      <c r="B93" s="12" t="s">
        <v>212</v>
      </c>
      <c r="C93" s="35" t="n">
        <v>0.21143</v>
      </c>
      <c r="D93" s="35" t="n">
        <v>0.12914</v>
      </c>
      <c r="E93" s="35" t="n">
        <v>0.03303</v>
      </c>
    </row>
    <row r="94" customFormat="false" ht="15.75" hidden="false" customHeight="false" outlineLevel="0" collapsed="false">
      <c r="A94" s="11" t="s">
        <v>213</v>
      </c>
      <c r="B94" s="12" t="s">
        <v>214</v>
      </c>
      <c r="C94" s="35" t="n">
        <v>0.00028</v>
      </c>
      <c r="D94" s="35" t="n">
        <v>0.00017</v>
      </c>
      <c r="E94" s="35" t="n">
        <v>4E-005</v>
      </c>
    </row>
    <row r="95" customFormat="false" ht="15.75" hidden="false" customHeight="false" outlineLevel="0" collapsed="false">
      <c r="A95" s="11" t="s">
        <v>215</v>
      </c>
      <c r="B95" s="12" t="s">
        <v>216</v>
      </c>
      <c r="C95" s="35" t="n">
        <v>0.6545</v>
      </c>
      <c r="D95" s="35" t="n">
        <v>0.37773</v>
      </c>
      <c r="E95" s="35" t="n">
        <v>0.11251</v>
      </c>
    </row>
    <row r="96" customFormat="false" ht="15.75" hidden="false" customHeight="false" outlineLevel="0" collapsed="false">
      <c r="A96" s="11" t="s">
        <v>217</v>
      </c>
      <c r="B96" s="12" t="s">
        <v>218</v>
      </c>
      <c r="C96" s="35" t="n">
        <v>0.06849</v>
      </c>
      <c r="D96" s="35" t="n">
        <v>0.03898</v>
      </c>
      <c r="E96" s="35" t="n">
        <v>0.01209</v>
      </c>
    </row>
    <row r="97" customFormat="false" ht="15.75" hidden="false" customHeight="false" outlineLevel="0" collapsed="false">
      <c r="A97" s="11" t="s">
        <v>219</v>
      </c>
      <c r="B97" s="12" t="s">
        <v>220</v>
      </c>
      <c r="C97" s="35" t="n">
        <v>0.12293</v>
      </c>
      <c r="D97" s="35" t="n">
        <v>0.07365</v>
      </c>
      <c r="E97" s="35" t="n">
        <v>0.01982</v>
      </c>
    </row>
    <row r="98" customFormat="false" ht="15.75" hidden="false" customHeight="false" outlineLevel="0" collapsed="false">
      <c r="A98" s="11" t="s">
        <v>221</v>
      </c>
      <c r="B98" s="12" t="s">
        <v>222</v>
      </c>
      <c r="C98" s="35" t="n">
        <v>0.03165</v>
      </c>
      <c r="D98" s="35" t="n">
        <v>0.01873</v>
      </c>
      <c r="E98" s="35" t="n">
        <v>0.00518</v>
      </c>
    </row>
    <row r="99" customFormat="false" ht="15.75" hidden="false" customHeight="false" outlineLevel="0" collapsed="false">
      <c r="A99" s="11" t="s">
        <v>223</v>
      </c>
      <c r="B99" s="12" t="s">
        <v>224</v>
      </c>
      <c r="C99" s="35" t="n">
        <v>0.06789</v>
      </c>
      <c r="D99" s="35" t="n">
        <v>0.03983</v>
      </c>
      <c r="E99" s="35" t="n">
        <v>0.01135</v>
      </c>
    </row>
    <row r="100" customFormat="false" ht="15.75" hidden="false" customHeight="false" outlineLevel="0" collapsed="false">
      <c r="A100" s="11" t="s">
        <v>225</v>
      </c>
      <c r="B100" s="12" t="s">
        <v>226</v>
      </c>
      <c r="C100" s="35" t="n">
        <v>0.00417</v>
      </c>
      <c r="D100" s="35" t="n">
        <v>0.00264</v>
      </c>
      <c r="E100" s="35" t="n">
        <v>0.00061</v>
      </c>
    </row>
    <row r="101" customFormat="false" ht="15.75" hidden="false" customHeight="false" outlineLevel="0" collapsed="false">
      <c r="A101" s="11" t="s">
        <v>227</v>
      </c>
      <c r="B101" s="12" t="s">
        <v>228</v>
      </c>
      <c r="C101" s="35" t="n">
        <v>0.8712</v>
      </c>
      <c r="D101" s="35" t="n">
        <v>0.51846</v>
      </c>
      <c r="E101" s="35" t="n">
        <v>0.14065</v>
      </c>
    </row>
    <row r="102" customFormat="false" ht="15.75" hidden="false" customHeight="false" outlineLevel="0" collapsed="false">
      <c r="A102" s="11" t="s">
        <v>229</v>
      </c>
      <c r="B102" s="12" t="s">
        <v>230</v>
      </c>
      <c r="C102" s="35" t="n">
        <v>0.49957</v>
      </c>
      <c r="D102" s="35" t="n">
        <v>0.30007</v>
      </c>
      <c r="E102" s="35" t="n">
        <v>0.07897</v>
      </c>
    </row>
    <row r="103" customFormat="false" ht="15.75" hidden="false" customHeight="false" outlineLevel="0" collapsed="false">
      <c r="A103" s="11" t="s">
        <v>231</v>
      </c>
      <c r="B103" s="12" t="s">
        <v>232</v>
      </c>
      <c r="C103" s="35" t="n">
        <v>0</v>
      </c>
      <c r="D103" s="35" t="n">
        <v>0</v>
      </c>
      <c r="E103" s="35" t="n">
        <v>0</v>
      </c>
    </row>
    <row r="104" customFormat="false" ht="15.75" hidden="false" customHeight="false" outlineLevel="0" collapsed="false">
      <c r="A104" s="11" t="s">
        <v>233</v>
      </c>
      <c r="B104" s="12" t="s">
        <v>234</v>
      </c>
      <c r="C104" s="35" t="n">
        <v>0.89764</v>
      </c>
      <c r="D104" s="35" t="n">
        <v>0.49231</v>
      </c>
      <c r="E104" s="35" t="n">
        <v>0.16724</v>
      </c>
    </row>
    <row r="105" customFormat="false" ht="15.75" hidden="false" customHeight="false" outlineLevel="0" collapsed="false">
      <c r="A105" s="11" t="s">
        <v>235</v>
      </c>
      <c r="B105" s="12" t="s">
        <v>236</v>
      </c>
      <c r="C105" s="35" t="n">
        <v>0.00489</v>
      </c>
      <c r="D105" s="35" t="n">
        <v>0.00309</v>
      </c>
      <c r="E105" s="35" t="n">
        <v>0.00071</v>
      </c>
    </row>
    <row r="106" customFormat="false" ht="15.75" hidden="false" customHeight="false" outlineLevel="0" collapsed="false">
      <c r="A106" s="11" t="s">
        <v>237</v>
      </c>
      <c r="B106" s="12" t="s">
        <v>238</v>
      </c>
      <c r="C106" s="35" t="n">
        <v>0.02001</v>
      </c>
      <c r="D106" s="35" t="n">
        <v>0.01288</v>
      </c>
      <c r="E106" s="35" t="n">
        <v>0.00263</v>
      </c>
    </row>
    <row r="107" customFormat="false" ht="15.75" hidden="false" customHeight="false" outlineLevel="0" collapsed="false">
      <c r="A107" s="11" t="s">
        <v>239</v>
      </c>
      <c r="B107" s="12" t="s">
        <v>240</v>
      </c>
      <c r="C107" s="35" t="n">
        <v>0.09779</v>
      </c>
      <c r="D107" s="35" t="n">
        <v>0.05688</v>
      </c>
      <c r="E107" s="35" t="n">
        <v>0.01647</v>
      </c>
    </row>
    <row r="108" customFormat="false" ht="15.75" hidden="false" customHeight="false" outlineLevel="0" collapsed="false">
      <c r="A108" s="11" t="s">
        <v>241</v>
      </c>
      <c r="B108" s="12" t="s">
        <v>242</v>
      </c>
      <c r="C108" s="35" t="n">
        <v>0.00126</v>
      </c>
      <c r="D108" s="35" t="n">
        <v>0.00079</v>
      </c>
      <c r="E108" s="35" t="n">
        <v>0.00018</v>
      </c>
    </row>
    <row r="109" customFormat="false" ht="15.75" hidden="false" customHeight="false" outlineLevel="0" collapsed="false">
      <c r="A109" s="11" t="s">
        <v>243</v>
      </c>
      <c r="B109" s="12" t="s">
        <v>244</v>
      </c>
      <c r="C109" s="35" t="n">
        <v>0.03935</v>
      </c>
      <c r="D109" s="35" t="n">
        <v>0.0225</v>
      </c>
      <c r="E109" s="35" t="n">
        <v>0.00694</v>
      </c>
    </row>
    <row r="110" customFormat="false" ht="15.75" hidden="false" customHeight="false" outlineLevel="0" collapsed="false">
      <c r="A110" s="11" t="s">
        <v>245</v>
      </c>
      <c r="B110" s="12" t="s">
        <v>246</v>
      </c>
      <c r="C110" s="35" t="n">
        <v>0</v>
      </c>
      <c r="D110" s="35" t="n">
        <v>0</v>
      </c>
      <c r="E110" s="35" t="n">
        <v>0</v>
      </c>
    </row>
    <row r="111" customFormat="false" ht="15.75" hidden="false" customHeight="false" outlineLevel="0" collapsed="false">
      <c r="A111" s="11" t="s">
        <v>247</v>
      </c>
      <c r="B111" s="12" t="s">
        <v>248</v>
      </c>
      <c r="C111" s="35" t="n">
        <v>0</v>
      </c>
      <c r="D111" s="35" t="n">
        <v>0</v>
      </c>
      <c r="E111" s="35" t="n">
        <v>0</v>
      </c>
    </row>
    <row r="112" customFormat="false" ht="15.75" hidden="false" customHeight="false" outlineLevel="0" collapsed="false">
      <c r="A112" s="11" t="s">
        <v>249</v>
      </c>
      <c r="B112" s="12" t="s">
        <v>250</v>
      </c>
      <c r="C112" s="35" t="n">
        <v>0.10337</v>
      </c>
      <c r="D112" s="35" t="n">
        <v>0.05805</v>
      </c>
      <c r="E112" s="35" t="n">
        <v>0.01863</v>
      </c>
    </row>
    <row r="113" customFormat="false" ht="15.75" hidden="false" customHeight="false" outlineLevel="0" collapsed="false">
      <c r="A113" s="11" t="s">
        <v>251</v>
      </c>
      <c r="B113" s="12" t="s">
        <v>252</v>
      </c>
      <c r="C113" s="35" t="n">
        <v>0</v>
      </c>
      <c r="D113" s="35" t="n">
        <v>0</v>
      </c>
      <c r="E113" s="35" t="n">
        <v>0</v>
      </c>
    </row>
    <row r="114" customFormat="false" ht="15.75" hidden="false" customHeight="false" outlineLevel="0" collapsed="false">
      <c r="A114" s="11" t="s">
        <v>253</v>
      </c>
      <c r="B114" s="12" t="s">
        <v>254</v>
      </c>
      <c r="C114" s="35" t="n">
        <v>0.10117</v>
      </c>
      <c r="D114" s="35" t="n">
        <v>0.06148</v>
      </c>
      <c r="E114" s="35" t="n">
        <v>0.01598</v>
      </c>
    </row>
    <row r="115" customFormat="false" ht="15.75" hidden="false" customHeight="false" outlineLevel="0" collapsed="false">
      <c r="A115" s="11" t="s">
        <v>255</v>
      </c>
      <c r="B115" s="12" t="s">
        <v>256</v>
      </c>
      <c r="C115" s="35" t="n">
        <v>0.00814</v>
      </c>
      <c r="D115" s="35" t="n">
        <v>0.00518</v>
      </c>
      <c r="E115" s="35" t="n">
        <v>0.00118</v>
      </c>
    </row>
    <row r="116" customFormat="false" ht="15.75" hidden="false" customHeight="false" outlineLevel="0" collapsed="false">
      <c r="A116" s="11" t="s">
        <v>257</v>
      </c>
      <c r="B116" s="12" t="s">
        <v>258</v>
      </c>
      <c r="C116" s="35" t="n">
        <v>0.00763</v>
      </c>
      <c r="D116" s="35" t="n">
        <v>0.00527</v>
      </c>
      <c r="E116" s="35" t="n">
        <v>0.00104</v>
      </c>
    </row>
    <row r="117" customFormat="false" ht="15.75" hidden="false" customHeight="false" outlineLevel="0" collapsed="false">
      <c r="A117" s="11" t="s">
        <v>259</v>
      </c>
      <c r="B117" s="12" t="s">
        <v>260</v>
      </c>
      <c r="C117" s="35" t="n">
        <v>0.00063</v>
      </c>
      <c r="D117" s="35" t="n">
        <v>0.0004</v>
      </c>
      <c r="E117" s="35" t="n">
        <v>9E-005</v>
      </c>
    </row>
    <row r="118" customFormat="false" ht="15.75" hidden="false" customHeight="false" outlineLevel="0" collapsed="false">
      <c r="A118" s="11" t="s">
        <v>261</v>
      </c>
      <c r="B118" s="12" t="s">
        <v>262</v>
      </c>
      <c r="C118" s="35" t="n">
        <v>0.00118</v>
      </c>
      <c r="D118" s="35" t="n">
        <v>0.00072</v>
      </c>
      <c r="E118" s="35" t="n">
        <v>0.00018</v>
      </c>
    </row>
    <row r="119" customFormat="false" ht="15.75" hidden="false" customHeight="false" outlineLevel="0" collapsed="false">
      <c r="A119" s="11" t="s">
        <v>263</v>
      </c>
      <c r="B119" s="12" t="s">
        <v>264</v>
      </c>
      <c r="C119" s="35" t="n">
        <v>0</v>
      </c>
      <c r="D119" s="35" t="n">
        <v>0</v>
      </c>
      <c r="E119" s="35" t="n">
        <v>0</v>
      </c>
    </row>
    <row r="120" customFormat="false" ht="15.75" hidden="false" customHeight="false" outlineLevel="0" collapsed="false">
      <c r="A120" s="11" t="s">
        <v>265</v>
      </c>
      <c r="B120" s="12" t="s">
        <v>266</v>
      </c>
      <c r="C120" s="35" t="n">
        <v>0.00027</v>
      </c>
      <c r="D120" s="35" t="n">
        <v>0.00017</v>
      </c>
      <c r="E120" s="35" t="n">
        <v>4E-005</v>
      </c>
    </row>
    <row r="121" customFormat="false" ht="15.75" hidden="false" customHeight="false" outlineLevel="0" collapsed="false">
      <c r="A121" s="11" t="s">
        <v>267</v>
      </c>
      <c r="B121" s="12" t="s">
        <v>268</v>
      </c>
      <c r="C121" s="35" t="n">
        <v>0.07597</v>
      </c>
      <c r="D121" s="35" t="n">
        <v>0.04681</v>
      </c>
      <c r="E121" s="35" t="n">
        <v>0.01161</v>
      </c>
    </row>
    <row r="122" customFormat="false" ht="15.75" hidden="false" customHeight="false" outlineLevel="0" collapsed="false">
      <c r="A122" s="11" t="s">
        <v>269</v>
      </c>
      <c r="B122" s="12" t="s">
        <v>270</v>
      </c>
      <c r="C122" s="35" t="n">
        <v>0.38898</v>
      </c>
      <c r="D122" s="35" t="n">
        <v>0.25091</v>
      </c>
      <c r="E122" s="35" t="n">
        <v>0.05221</v>
      </c>
    </row>
    <row r="123" customFormat="false" ht="15.75" hidden="false" customHeight="false" outlineLevel="0" collapsed="false">
      <c r="A123" s="11" t="s">
        <v>271</v>
      </c>
      <c r="B123" s="12" t="s">
        <v>272</v>
      </c>
      <c r="C123" s="35" t="n">
        <v>0.0053</v>
      </c>
      <c r="D123" s="35" t="n">
        <v>0.00316</v>
      </c>
      <c r="E123" s="35" t="n">
        <v>0.00087</v>
      </c>
    </row>
    <row r="124" customFormat="false" ht="15.75" hidden="false" customHeight="false" outlineLevel="0" collapsed="false">
      <c r="A124" s="11" t="s">
        <v>273</v>
      </c>
      <c r="B124" s="12" t="s">
        <v>274</v>
      </c>
      <c r="C124" s="35" t="n">
        <v>0.00225</v>
      </c>
      <c r="D124" s="35" t="n">
        <v>0.00139</v>
      </c>
      <c r="E124" s="35" t="n">
        <v>0.00037</v>
      </c>
    </row>
    <row r="125" customFormat="false" ht="15.75" hidden="false" customHeight="false" outlineLevel="0" collapsed="false">
      <c r="A125" s="11" t="s">
        <v>275</v>
      </c>
      <c r="B125" s="12" t="s">
        <v>276</v>
      </c>
      <c r="C125" s="35" t="n">
        <v>0.02449</v>
      </c>
      <c r="D125" s="35" t="n">
        <v>0.01413</v>
      </c>
      <c r="E125" s="35" t="n">
        <v>0.0042</v>
      </c>
    </row>
    <row r="126" customFormat="false" ht="15.75" hidden="false" customHeight="false" outlineLevel="0" collapsed="false">
      <c r="A126" s="11" t="s">
        <v>277</v>
      </c>
      <c r="B126" s="12" t="s">
        <v>278</v>
      </c>
      <c r="C126" s="35" t="n">
        <v>0.11198</v>
      </c>
      <c r="D126" s="35" t="n">
        <v>0.06393</v>
      </c>
      <c r="E126" s="35" t="n">
        <v>0.01933</v>
      </c>
    </row>
    <row r="127" customFormat="false" ht="15.75" hidden="false" customHeight="false" outlineLevel="0" collapsed="false">
      <c r="A127" s="11" t="s">
        <v>279</v>
      </c>
      <c r="B127" s="12" t="s">
        <v>280</v>
      </c>
      <c r="C127" s="35" t="n">
        <v>0.0026</v>
      </c>
      <c r="D127" s="35" t="n">
        <v>0.00164</v>
      </c>
      <c r="E127" s="35" t="n">
        <v>0.00038</v>
      </c>
    </row>
    <row r="128" customFormat="false" ht="15.75" hidden="false" customHeight="false" outlineLevel="0" collapsed="false">
      <c r="A128" s="11" t="s">
        <v>281</v>
      </c>
      <c r="B128" s="12" t="s">
        <v>282</v>
      </c>
      <c r="C128" s="35" t="n">
        <v>0.08663</v>
      </c>
      <c r="D128" s="35" t="n">
        <v>0.05474</v>
      </c>
      <c r="E128" s="35" t="n">
        <v>0.01256</v>
      </c>
    </row>
    <row r="129" customFormat="false" ht="15.75" hidden="false" customHeight="false" outlineLevel="0" collapsed="false">
      <c r="A129" s="11" t="s">
        <v>283</v>
      </c>
      <c r="B129" s="12" t="s">
        <v>284</v>
      </c>
      <c r="C129" s="35" t="n">
        <v>0.01966</v>
      </c>
      <c r="D129" s="35" t="n">
        <v>0.01185</v>
      </c>
      <c r="E129" s="35" t="n">
        <v>0.00311</v>
      </c>
    </row>
    <row r="130" customFormat="false" ht="15.75" hidden="false" customHeight="false" outlineLevel="0" collapsed="false">
      <c r="A130" s="11" t="s">
        <v>285</v>
      </c>
      <c r="B130" s="12" t="s">
        <v>286</v>
      </c>
      <c r="C130" s="35" t="n">
        <v>0.01418</v>
      </c>
      <c r="D130" s="35" t="n">
        <v>0.00771</v>
      </c>
      <c r="E130" s="35" t="n">
        <v>0.0027</v>
      </c>
    </row>
    <row r="131" customFormat="false" ht="15.75" hidden="false" customHeight="false" outlineLevel="0" collapsed="false">
      <c r="A131" s="11" t="s">
        <v>287</v>
      </c>
      <c r="B131" s="12" t="s">
        <v>288</v>
      </c>
      <c r="C131" s="35" t="n">
        <v>0.89195</v>
      </c>
      <c r="D131" s="35" t="n">
        <v>0.50012</v>
      </c>
      <c r="E131" s="35" t="n">
        <v>0.15612</v>
      </c>
    </row>
    <row r="132" customFormat="false" ht="15.75" hidden="false" customHeight="false" outlineLevel="0" collapsed="false">
      <c r="A132" s="11" t="s">
        <v>289</v>
      </c>
      <c r="B132" s="12" t="s">
        <v>290</v>
      </c>
      <c r="C132" s="35" t="n">
        <v>0.01066</v>
      </c>
      <c r="D132" s="35" t="n">
        <v>0.00555</v>
      </c>
      <c r="E132" s="35" t="n">
        <v>0.00216</v>
      </c>
    </row>
    <row r="133" customFormat="false" ht="15.75" hidden="false" customHeight="false" outlineLevel="0" collapsed="false">
      <c r="A133" s="11" t="s">
        <v>291</v>
      </c>
      <c r="B133" s="12" t="s">
        <v>292</v>
      </c>
      <c r="C133" s="35" t="n">
        <v>0.01448</v>
      </c>
      <c r="D133" s="35" t="n">
        <v>0.00915</v>
      </c>
      <c r="E133" s="35" t="n">
        <v>0.0021</v>
      </c>
    </row>
    <row r="134" customFormat="false" ht="15.75" hidden="false" customHeight="false" outlineLevel="0" collapsed="false">
      <c r="A134" s="11" t="s">
        <v>293</v>
      </c>
      <c r="B134" s="12" t="s">
        <v>294</v>
      </c>
      <c r="C134" s="35" t="n">
        <v>0.05497</v>
      </c>
      <c r="D134" s="35" t="n">
        <v>0.03281</v>
      </c>
      <c r="E134" s="35" t="n">
        <v>0.00862</v>
      </c>
    </row>
    <row r="135" customFormat="false" ht="15.75" hidden="false" customHeight="false" outlineLevel="0" collapsed="false">
      <c r="A135" s="11" t="s">
        <v>295</v>
      </c>
      <c r="B135" s="12" t="s">
        <v>296</v>
      </c>
      <c r="C135" s="35" t="n">
        <v>1.14989</v>
      </c>
      <c r="D135" s="35" t="n">
        <v>0.77163</v>
      </c>
      <c r="E135" s="35" t="n">
        <v>0.14813</v>
      </c>
    </row>
    <row r="136" customFormat="false" ht="15.75" hidden="false" customHeight="false" outlineLevel="0" collapsed="false">
      <c r="A136" s="11" t="s">
        <v>297</v>
      </c>
      <c r="B136" s="12" t="s">
        <v>298</v>
      </c>
      <c r="C136" s="35" t="n">
        <v>0.02632</v>
      </c>
      <c r="D136" s="35" t="n">
        <v>0.01534</v>
      </c>
      <c r="E136" s="35" t="n">
        <v>0.00442</v>
      </c>
    </row>
    <row r="137" customFormat="false" ht="15.75" hidden="false" customHeight="false" outlineLevel="0" collapsed="false">
      <c r="A137" s="11" t="s">
        <v>299</v>
      </c>
      <c r="B137" s="12" t="s">
        <v>300</v>
      </c>
      <c r="C137" s="35" t="n">
        <v>0.01973</v>
      </c>
      <c r="D137" s="35" t="n">
        <v>0.01246</v>
      </c>
      <c r="E137" s="35" t="n">
        <v>0.00286</v>
      </c>
    </row>
    <row r="138" customFormat="false" ht="15.75" hidden="false" customHeight="false" outlineLevel="0" collapsed="false">
      <c r="A138" s="11" t="s">
        <v>301</v>
      </c>
      <c r="B138" s="12" t="s">
        <v>302</v>
      </c>
      <c r="C138" s="35" t="n">
        <v>0.00463</v>
      </c>
      <c r="D138" s="35" t="n">
        <v>0.00292</v>
      </c>
      <c r="E138" s="35" t="n">
        <v>0.00067</v>
      </c>
    </row>
    <row r="139" customFormat="false" ht="15.75" hidden="false" customHeight="false" outlineLevel="0" collapsed="false">
      <c r="A139" s="5"/>
      <c r="B139" s="12"/>
    </row>
    <row r="140" customFormat="false" ht="15.75" hidden="false" customHeight="false" outlineLevel="0" collapsed="false">
      <c r="A140" s="5"/>
      <c r="B140" s="12"/>
      <c r="C140" s="36" t="n">
        <f aca="false">SUM(C2:C138)</f>
        <v>27.50013</v>
      </c>
      <c r="D140" s="36" t="n">
        <f aca="false">SUM(D2:D138)</f>
        <v>16.9655</v>
      </c>
      <c r="E140" s="36" t="n">
        <f aca="false">SUM(E2:E138)</f>
        <v>4.04168</v>
      </c>
    </row>
    <row r="141" customFormat="false" ht="15.75" hidden="false" customHeight="false" outlineLevel="0" collapsed="false">
      <c r="B141" s="12"/>
    </row>
    <row r="142" customFormat="false" ht="15.75" hidden="false" customHeight="false" outlineLevel="0" collapsed="false">
      <c r="B142" s="12"/>
      <c r="C142" s="5" t="n">
        <f aca="false">55326772.525/1000000</f>
        <v>55.32677253</v>
      </c>
      <c r="D142" s="5" t="n">
        <f aca="false">810896.208/1000000</f>
        <v>0.810896208</v>
      </c>
      <c r="E142" s="5" t="n">
        <f aca="false">3446308.884/1000000</f>
        <v>3.446308884</v>
      </c>
    </row>
    <row r="143" customFormat="false" ht="15.75" hidden="false" customHeight="false" outlineLevel="0" collapsed="false">
      <c r="B143" s="12"/>
    </row>
    <row r="144" customFormat="false" ht="15.75" hidden="false" customHeight="false" outlineLevel="0" collapsed="false">
      <c r="B144" s="12"/>
    </row>
    <row r="145" customFormat="false" ht="15.75" hidden="false" customHeight="false" outlineLevel="0" collapsed="false">
      <c r="B145" s="12"/>
    </row>
    <row r="146" customFormat="false" ht="15.75" hidden="false" customHeight="false" outlineLevel="0" collapsed="false">
      <c r="B146" s="12"/>
    </row>
    <row r="147" customFormat="false" ht="15.75" hidden="false" customHeight="false" outlineLevel="0" collapsed="false">
      <c r="B147" s="12"/>
    </row>
    <row r="148" customFormat="false" ht="15.75" hidden="false" customHeight="false" outlineLevel="0" collapsed="false">
      <c r="B148" s="12"/>
    </row>
    <row r="149" customFormat="false" ht="15.75" hidden="false" customHeight="false" outlineLevel="0" collapsed="false">
      <c r="B149" s="12"/>
    </row>
    <row r="150" customFormat="false" ht="15.75" hidden="false" customHeight="false" outlineLevel="0" collapsed="false">
      <c r="B150" s="12"/>
    </row>
    <row r="151" customFormat="false" ht="15.75" hidden="false" customHeight="false" outlineLevel="0" collapsed="false">
      <c r="B151" s="12"/>
    </row>
    <row r="152" customFormat="false" ht="15.75" hidden="false" customHeight="false" outlineLevel="0" collapsed="false">
      <c r="B152" s="12"/>
    </row>
    <row r="153" customFormat="false" ht="15.75" hidden="false" customHeight="false" outlineLevel="0" collapsed="false">
      <c r="B153" s="12"/>
    </row>
    <row r="154" customFormat="false" ht="15.75" hidden="false" customHeight="false" outlineLevel="0" collapsed="false">
      <c r="B154" s="12"/>
    </row>
    <row r="155" customFormat="false" ht="15.75" hidden="false" customHeight="false" outlineLevel="0" collapsed="false">
      <c r="B155" s="12"/>
    </row>
    <row r="156" customFormat="false" ht="15.75" hidden="false" customHeight="false" outlineLevel="0" collapsed="false">
      <c r="B156" s="12"/>
    </row>
    <row r="157" customFormat="false" ht="15.75" hidden="false" customHeight="false" outlineLevel="0" collapsed="false">
      <c r="B157" s="12"/>
    </row>
    <row r="158" customFormat="false" ht="15.75" hidden="false" customHeight="false" outlineLevel="0" collapsed="false">
      <c r="B158" s="12"/>
    </row>
    <row r="159" customFormat="false" ht="15.75" hidden="false" customHeight="false" outlineLevel="0" collapsed="false">
      <c r="B159" s="12"/>
    </row>
    <row r="160" customFormat="false" ht="15.75" hidden="false" customHeight="false" outlineLevel="0" collapsed="false">
      <c r="B160" s="12"/>
    </row>
    <row r="161" customFormat="false" ht="15.75" hidden="false" customHeight="false" outlineLevel="0" collapsed="false">
      <c r="B161" s="12"/>
    </row>
    <row r="162" customFormat="false" ht="15.75" hidden="false" customHeight="false" outlineLevel="0" collapsed="false">
      <c r="B162" s="12"/>
    </row>
    <row r="163" customFormat="false" ht="15.75" hidden="false" customHeight="false" outlineLevel="0" collapsed="false">
      <c r="B163" s="12"/>
    </row>
    <row r="164" customFormat="false" ht="15.75" hidden="false" customHeight="false" outlineLevel="0" collapsed="false">
      <c r="B164" s="12"/>
    </row>
    <row r="165" customFormat="false" ht="15.75" hidden="false" customHeight="false" outlineLevel="0" collapsed="false">
      <c r="B165" s="12"/>
    </row>
    <row r="166" customFormat="false" ht="15.75" hidden="false" customHeight="false" outlineLevel="0" collapsed="false">
      <c r="B166" s="12"/>
    </row>
    <row r="167" customFormat="false" ht="15.75" hidden="false" customHeight="false" outlineLevel="0" collapsed="false">
      <c r="B167" s="12"/>
    </row>
    <row r="168" customFormat="false" ht="15.75" hidden="false" customHeight="false" outlineLevel="0" collapsed="false">
      <c r="B168" s="12"/>
    </row>
    <row r="169" customFormat="false" ht="15.75" hidden="false" customHeight="false" outlineLevel="0" collapsed="false">
      <c r="B169" s="12"/>
    </row>
    <row r="170" customFormat="false" ht="15.75" hidden="false" customHeight="false" outlineLevel="0" collapsed="false">
      <c r="B170" s="12"/>
    </row>
    <row r="171" customFormat="false" ht="15.75" hidden="false" customHeight="false" outlineLevel="0" collapsed="false">
      <c r="B171" s="12"/>
    </row>
    <row r="172" customFormat="false" ht="15.75" hidden="false" customHeight="false" outlineLevel="0" collapsed="false">
      <c r="B172" s="12"/>
    </row>
    <row r="173" customFormat="false" ht="15.75" hidden="false" customHeight="false" outlineLevel="0" collapsed="false">
      <c r="B173" s="12"/>
    </row>
    <row r="174" customFormat="false" ht="15.75" hidden="false" customHeight="false" outlineLevel="0" collapsed="false">
      <c r="B174" s="12"/>
    </row>
    <row r="175" customFormat="false" ht="15.75" hidden="false" customHeight="false" outlineLevel="0" collapsed="false">
      <c r="B175" s="12"/>
    </row>
    <row r="176" customFormat="false" ht="15.75" hidden="false" customHeight="false" outlineLevel="0" collapsed="false">
      <c r="B176" s="12"/>
    </row>
    <row r="177" customFormat="false" ht="15.75" hidden="false" customHeight="false" outlineLevel="0" collapsed="false">
      <c r="B177" s="12"/>
    </row>
    <row r="178" customFormat="false" ht="15.75" hidden="false" customHeight="false" outlineLevel="0" collapsed="false">
      <c r="B178" s="12"/>
    </row>
    <row r="179" customFormat="false" ht="15.75" hidden="false" customHeight="false" outlineLevel="0" collapsed="false">
      <c r="B179" s="12"/>
    </row>
    <row r="180" customFormat="false" ht="15.75" hidden="false" customHeight="false" outlineLevel="0" collapsed="false">
      <c r="B180" s="12"/>
    </row>
    <row r="181" customFormat="false" ht="15.75" hidden="false" customHeight="false" outlineLevel="0" collapsed="false">
      <c r="B181" s="12"/>
    </row>
    <row r="182" customFormat="false" ht="15.75" hidden="false" customHeight="false" outlineLevel="0" collapsed="false">
      <c r="B182" s="12"/>
    </row>
    <row r="183" customFormat="false" ht="15.75" hidden="false" customHeight="false" outlineLevel="0" collapsed="false">
      <c r="B183" s="12"/>
    </row>
    <row r="184" customFormat="false" ht="15.75" hidden="false" customHeight="false" outlineLevel="0" collapsed="false">
      <c r="B184" s="12"/>
    </row>
    <row r="185" customFormat="false" ht="15.75" hidden="false" customHeight="false" outlineLevel="0" collapsed="false">
      <c r="B185" s="12"/>
    </row>
    <row r="186" customFormat="false" ht="15.75" hidden="false" customHeight="false" outlineLevel="0" collapsed="false">
      <c r="B186" s="12"/>
    </row>
    <row r="187" customFormat="false" ht="15.75" hidden="false" customHeight="false" outlineLevel="0" collapsed="false">
      <c r="B187" s="12"/>
    </row>
    <row r="188" customFormat="false" ht="15.75" hidden="false" customHeight="false" outlineLevel="0" collapsed="false">
      <c r="B188" s="12"/>
    </row>
    <row r="189" customFormat="false" ht="15.75" hidden="false" customHeight="false" outlineLevel="0" collapsed="false">
      <c r="B189" s="12"/>
    </row>
    <row r="190" customFormat="false" ht="15.75" hidden="false" customHeight="false" outlineLevel="0" collapsed="false">
      <c r="B190" s="12"/>
    </row>
    <row r="191" customFormat="false" ht="15.75" hidden="false" customHeight="false" outlineLevel="0" collapsed="false">
      <c r="B191" s="12"/>
    </row>
    <row r="192" customFormat="false" ht="15.75" hidden="false" customHeight="false" outlineLevel="0" collapsed="false">
      <c r="B192" s="12"/>
    </row>
    <row r="193" customFormat="false" ht="15.75" hidden="false" customHeight="false" outlineLevel="0" collapsed="false">
      <c r="B193" s="12"/>
    </row>
    <row r="194" customFormat="false" ht="15.75" hidden="false" customHeight="false" outlineLevel="0" collapsed="false">
      <c r="B194" s="12"/>
    </row>
    <row r="195" customFormat="false" ht="15.75" hidden="false" customHeight="false" outlineLevel="0" collapsed="false">
      <c r="B195" s="12"/>
    </row>
    <row r="196" customFormat="false" ht="15.75" hidden="false" customHeight="false" outlineLevel="0" collapsed="false">
      <c r="B196" s="12"/>
    </row>
    <row r="197" customFormat="false" ht="15.75" hidden="false" customHeight="false" outlineLevel="0" collapsed="false">
      <c r="B197" s="12"/>
    </row>
    <row r="198" customFormat="false" ht="15.75" hidden="false" customHeight="false" outlineLevel="0" collapsed="false">
      <c r="B198" s="12"/>
    </row>
    <row r="199" customFormat="false" ht="15.75" hidden="false" customHeight="false" outlineLevel="0" collapsed="false">
      <c r="B199" s="12"/>
    </row>
    <row r="200" customFormat="false" ht="15.75" hidden="false" customHeight="false" outlineLevel="0" collapsed="false">
      <c r="B200" s="12"/>
    </row>
    <row r="201" customFormat="false" ht="15.75" hidden="false" customHeight="false" outlineLevel="0" collapsed="false">
      <c r="B201" s="12"/>
    </row>
    <row r="202" customFormat="false" ht="15.75" hidden="false" customHeight="false" outlineLevel="0" collapsed="false">
      <c r="B202" s="12"/>
    </row>
    <row r="203" customFormat="false" ht="15.75" hidden="false" customHeight="false" outlineLevel="0" collapsed="false">
      <c r="B203" s="12"/>
    </row>
    <row r="204" customFormat="false" ht="15.75" hidden="false" customHeight="false" outlineLevel="0" collapsed="false">
      <c r="B204" s="12"/>
    </row>
    <row r="205" customFormat="false" ht="15.75" hidden="false" customHeight="false" outlineLevel="0" collapsed="false">
      <c r="B205" s="12"/>
    </row>
    <row r="206" customFormat="false" ht="15.75" hidden="false" customHeight="false" outlineLevel="0" collapsed="false">
      <c r="B206" s="12"/>
    </row>
    <row r="207" customFormat="false" ht="15.75" hidden="false" customHeight="false" outlineLevel="0" collapsed="false">
      <c r="B207" s="12"/>
    </row>
    <row r="208" customFormat="false" ht="15.75" hidden="false" customHeight="false" outlineLevel="0" collapsed="false">
      <c r="B208" s="12"/>
    </row>
    <row r="209" customFormat="false" ht="15.75" hidden="false" customHeight="false" outlineLevel="0" collapsed="false">
      <c r="B209" s="12"/>
    </row>
    <row r="210" customFormat="false" ht="15.75" hidden="false" customHeight="false" outlineLevel="0" collapsed="false">
      <c r="B210" s="12"/>
    </row>
    <row r="211" customFormat="false" ht="15.75" hidden="false" customHeight="false" outlineLevel="0" collapsed="false">
      <c r="B211" s="12"/>
    </row>
    <row r="212" customFormat="false" ht="15.75" hidden="false" customHeight="false" outlineLevel="0" collapsed="false">
      <c r="B212" s="12"/>
    </row>
    <row r="213" customFormat="false" ht="15.75" hidden="false" customHeight="false" outlineLevel="0" collapsed="false">
      <c r="B213" s="12"/>
    </row>
    <row r="214" customFormat="false" ht="15.75" hidden="false" customHeight="false" outlineLevel="0" collapsed="false">
      <c r="B214" s="12"/>
    </row>
    <row r="215" customFormat="false" ht="15.75" hidden="false" customHeight="false" outlineLevel="0" collapsed="false">
      <c r="B215" s="12"/>
    </row>
    <row r="216" customFormat="false" ht="15.75" hidden="false" customHeight="false" outlineLevel="0" collapsed="false">
      <c r="B216" s="12"/>
    </row>
    <row r="217" customFormat="false" ht="15.75" hidden="false" customHeight="false" outlineLevel="0" collapsed="false">
      <c r="B217" s="12"/>
    </row>
    <row r="218" customFormat="false" ht="15.75" hidden="false" customHeight="false" outlineLevel="0" collapsed="false">
      <c r="B218" s="12"/>
    </row>
    <row r="219" customFormat="false" ht="15.75" hidden="false" customHeight="false" outlineLevel="0" collapsed="false">
      <c r="B219" s="12"/>
    </row>
    <row r="220" customFormat="false" ht="15.75" hidden="false" customHeight="false" outlineLevel="0" collapsed="false">
      <c r="B220" s="12"/>
    </row>
    <row r="221" customFormat="false" ht="15.75" hidden="false" customHeight="false" outlineLevel="0" collapsed="false">
      <c r="B221" s="12"/>
    </row>
    <row r="222" customFormat="false" ht="15.75" hidden="false" customHeight="false" outlineLevel="0" collapsed="false">
      <c r="B222" s="12"/>
    </row>
    <row r="223" customFormat="false" ht="15.75" hidden="false" customHeight="false" outlineLevel="0" collapsed="false">
      <c r="B223" s="12"/>
    </row>
    <row r="224" customFormat="false" ht="15.75" hidden="false" customHeight="false" outlineLevel="0" collapsed="false">
      <c r="B224" s="12"/>
    </row>
    <row r="225" customFormat="false" ht="15.75" hidden="false" customHeight="false" outlineLevel="0" collapsed="false">
      <c r="B225" s="12"/>
    </row>
    <row r="226" customFormat="false" ht="15.75" hidden="false" customHeight="false" outlineLevel="0" collapsed="false">
      <c r="B226" s="12"/>
    </row>
    <row r="227" customFormat="false" ht="15.75" hidden="false" customHeight="false" outlineLevel="0" collapsed="false">
      <c r="B227" s="12"/>
    </row>
    <row r="228" customFormat="false" ht="15.75" hidden="false" customHeight="false" outlineLevel="0" collapsed="false">
      <c r="B228" s="12"/>
    </row>
    <row r="229" customFormat="false" ht="15.75" hidden="false" customHeight="false" outlineLevel="0" collapsed="false">
      <c r="B229" s="12"/>
    </row>
    <row r="230" customFormat="false" ht="15.75" hidden="false" customHeight="false" outlineLevel="0" collapsed="false">
      <c r="B230" s="12"/>
    </row>
    <row r="231" customFormat="false" ht="15.75" hidden="false" customHeight="false" outlineLevel="0" collapsed="false">
      <c r="B231" s="12"/>
    </row>
    <row r="232" customFormat="false" ht="15.75" hidden="false" customHeight="false" outlineLevel="0" collapsed="false">
      <c r="B232" s="12"/>
    </row>
    <row r="233" customFormat="false" ht="15.75" hidden="false" customHeight="false" outlineLevel="0" collapsed="false">
      <c r="B233" s="12"/>
    </row>
    <row r="234" customFormat="false" ht="15.75" hidden="false" customHeight="false" outlineLevel="0" collapsed="false">
      <c r="B234" s="12"/>
    </row>
    <row r="235" customFormat="false" ht="15.75" hidden="false" customHeight="false" outlineLevel="0" collapsed="false">
      <c r="B235" s="12"/>
    </row>
    <row r="236" customFormat="false" ht="15.75" hidden="false" customHeight="false" outlineLevel="0" collapsed="false">
      <c r="B236" s="12"/>
    </row>
    <row r="237" customFormat="false" ht="15.75" hidden="false" customHeight="false" outlineLevel="0" collapsed="false">
      <c r="B237" s="12"/>
    </row>
    <row r="238" customFormat="false" ht="15.75" hidden="false" customHeight="false" outlineLevel="0" collapsed="false">
      <c r="B238" s="12"/>
    </row>
    <row r="239" customFormat="false" ht="15.75" hidden="false" customHeight="false" outlineLevel="0" collapsed="false">
      <c r="B239" s="12"/>
    </row>
    <row r="240" customFormat="false" ht="15.75" hidden="false" customHeight="false" outlineLevel="0" collapsed="false">
      <c r="B240" s="12"/>
    </row>
    <row r="241" customFormat="false" ht="15.75" hidden="false" customHeight="false" outlineLevel="0" collapsed="false">
      <c r="B241" s="12"/>
    </row>
    <row r="242" customFormat="false" ht="15.75" hidden="false" customHeight="false" outlineLevel="0" collapsed="false">
      <c r="B242" s="12"/>
    </row>
    <row r="243" customFormat="false" ht="15.75" hidden="false" customHeight="false" outlineLevel="0" collapsed="false">
      <c r="B243" s="12"/>
    </row>
    <row r="244" customFormat="false" ht="15.75" hidden="false" customHeight="false" outlineLevel="0" collapsed="false">
      <c r="B244" s="12"/>
    </row>
    <row r="245" customFormat="false" ht="15.75" hidden="false" customHeight="false" outlineLevel="0" collapsed="false">
      <c r="B245" s="12"/>
    </row>
    <row r="246" customFormat="false" ht="15.75" hidden="false" customHeight="false" outlineLevel="0" collapsed="false">
      <c r="B246" s="12"/>
    </row>
    <row r="247" customFormat="false" ht="15.75" hidden="false" customHeight="false" outlineLevel="0" collapsed="false">
      <c r="B247" s="12"/>
    </row>
    <row r="248" customFormat="false" ht="15.75" hidden="false" customHeight="false" outlineLevel="0" collapsed="false">
      <c r="B248" s="12"/>
    </row>
    <row r="249" customFormat="false" ht="15.75" hidden="false" customHeight="false" outlineLevel="0" collapsed="false">
      <c r="B249" s="12"/>
    </row>
    <row r="250" customFormat="false" ht="15.75" hidden="false" customHeight="false" outlineLevel="0" collapsed="false">
      <c r="B250" s="12"/>
    </row>
    <row r="251" customFormat="false" ht="15.75" hidden="false" customHeight="false" outlineLevel="0" collapsed="false">
      <c r="B251" s="12"/>
    </row>
    <row r="252" customFormat="false" ht="15.75" hidden="false" customHeight="false" outlineLevel="0" collapsed="false">
      <c r="B252" s="12"/>
    </row>
    <row r="253" customFormat="false" ht="15.75" hidden="false" customHeight="false" outlineLevel="0" collapsed="false">
      <c r="B253" s="12"/>
    </row>
    <row r="254" customFormat="false" ht="15.75" hidden="false" customHeight="false" outlineLevel="0" collapsed="false">
      <c r="B254" s="12"/>
    </row>
    <row r="255" customFormat="false" ht="15.75" hidden="false" customHeight="false" outlineLevel="0" collapsed="false">
      <c r="B255" s="12"/>
    </row>
    <row r="256" customFormat="false" ht="15.75" hidden="false" customHeight="false" outlineLevel="0" collapsed="false">
      <c r="B256" s="12"/>
    </row>
    <row r="257" customFormat="false" ht="15.75" hidden="false" customHeight="false" outlineLevel="0" collapsed="false">
      <c r="B257" s="12"/>
    </row>
    <row r="258" customFormat="false" ht="15.75" hidden="false" customHeight="false" outlineLevel="0" collapsed="false">
      <c r="B258" s="12"/>
    </row>
    <row r="259" customFormat="false" ht="15.75" hidden="false" customHeight="false" outlineLevel="0" collapsed="false">
      <c r="B259" s="12"/>
    </row>
    <row r="260" customFormat="false" ht="15.75" hidden="false" customHeight="false" outlineLevel="0" collapsed="false">
      <c r="B260" s="12"/>
    </row>
    <row r="261" customFormat="false" ht="15.75" hidden="false" customHeight="false" outlineLevel="0" collapsed="false">
      <c r="B261" s="12"/>
    </row>
    <row r="262" customFormat="false" ht="15.75" hidden="false" customHeight="false" outlineLevel="0" collapsed="false">
      <c r="B262" s="12"/>
    </row>
    <row r="263" customFormat="false" ht="15.75" hidden="false" customHeight="false" outlineLevel="0" collapsed="false">
      <c r="B263" s="12"/>
    </row>
    <row r="264" customFormat="false" ht="15.75" hidden="false" customHeight="false" outlineLevel="0" collapsed="false">
      <c r="B264" s="12"/>
    </row>
    <row r="265" customFormat="false" ht="15.75" hidden="false" customHeight="false" outlineLevel="0" collapsed="false">
      <c r="B265" s="12"/>
    </row>
    <row r="266" customFormat="false" ht="15.75" hidden="false" customHeight="false" outlineLevel="0" collapsed="false">
      <c r="B266" s="12"/>
    </row>
    <row r="267" customFormat="false" ht="15.75" hidden="false" customHeight="false" outlineLevel="0" collapsed="false">
      <c r="B267" s="12"/>
    </row>
    <row r="268" customFormat="false" ht="15.75" hidden="false" customHeight="false" outlineLevel="0" collapsed="false">
      <c r="B268" s="12"/>
    </row>
    <row r="269" customFormat="false" ht="15.75" hidden="false" customHeight="false" outlineLevel="0" collapsed="false">
      <c r="B269" s="12"/>
    </row>
    <row r="270" customFormat="false" ht="15.75" hidden="false" customHeight="false" outlineLevel="0" collapsed="false">
      <c r="B270" s="12"/>
    </row>
    <row r="271" customFormat="false" ht="15.75" hidden="false" customHeight="false" outlineLevel="0" collapsed="false">
      <c r="B271" s="12"/>
    </row>
    <row r="272" customFormat="false" ht="15.75" hidden="false" customHeight="false" outlineLevel="0" collapsed="false">
      <c r="B272" s="12"/>
    </row>
    <row r="273" customFormat="false" ht="15.75" hidden="false" customHeight="false" outlineLevel="0" collapsed="false">
      <c r="B273" s="12"/>
    </row>
    <row r="274" customFormat="false" ht="15.75" hidden="false" customHeight="false" outlineLevel="0" collapsed="false">
      <c r="B274" s="12"/>
    </row>
    <row r="275" customFormat="false" ht="15.75" hidden="false" customHeight="false" outlineLevel="0" collapsed="false">
      <c r="B275" s="12"/>
    </row>
    <row r="276" customFormat="false" ht="15.75" hidden="false" customHeight="false" outlineLevel="0" collapsed="false">
      <c r="B276" s="12"/>
    </row>
    <row r="277" customFormat="false" ht="15.75" hidden="false" customHeight="false" outlineLevel="0" collapsed="false">
      <c r="B277" s="22"/>
    </row>
    <row r="278" customFormat="false" ht="15.75" hidden="false" customHeight="false" outlineLevel="0" collapsed="false">
      <c r="B278" s="22"/>
    </row>
    <row r="279" customFormat="false" ht="15.75" hidden="false" customHeight="false" outlineLevel="0" collapsed="false">
      <c r="B279" s="22"/>
    </row>
    <row r="280" customFormat="false" ht="15.75" hidden="false" customHeight="false" outlineLevel="0" collapsed="false">
      <c r="B280" s="22"/>
    </row>
    <row r="281" customFormat="false" ht="15.75" hidden="false" customHeight="false" outlineLevel="0" collapsed="false">
      <c r="B281" s="22"/>
    </row>
    <row r="282" customFormat="false" ht="15.75" hidden="false" customHeight="false" outlineLevel="0" collapsed="false">
      <c r="B282" s="22"/>
    </row>
    <row r="283" customFormat="false" ht="15.75" hidden="false" customHeight="false" outlineLevel="0" collapsed="false">
      <c r="B283" s="22"/>
    </row>
    <row r="284" customFormat="false" ht="15.75" hidden="false" customHeight="false" outlineLevel="0" collapsed="false">
      <c r="B284" s="22"/>
    </row>
    <row r="285" customFormat="false" ht="15.75" hidden="false" customHeight="false" outlineLevel="0" collapsed="false">
      <c r="B285" s="22"/>
    </row>
    <row r="286" customFormat="false" ht="15.75" hidden="false" customHeight="false" outlineLevel="0" collapsed="false">
      <c r="B286" s="22"/>
    </row>
    <row r="287" customFormat="false" ht="15.75" hidden="false" customHeight="false" outlineLevel="0" collapsed="false">
      <c r="B287" s="22"/>
    </row>
    <row r="288" customFormat="false" ht="15.75" hidden="false" customHeight="false" outlineLevel="0" collapsed="false">
      <c r="B288" s="22"/>
    </row>
    <row r="289" customFormat="false" ht="15.75" hidden="false" customHeight="false" outlineLevel="0" collapsed="false">
      <c r="B289" s="22"/>
    </row>
    <row r="290" customFormat="false" ht="15.75" hidden="false" customHeight="false" outlineLevel="0" collapsed="false">
      <c r="B290" s="22"/>
    </row>
    <row r="291" customFormat="false" ht="15.75" hidden="false" customHeight="false" outlineLevel="0" collapsed="false">
      <c r="B291" s="22"/>
    </row>
    <row r="292" customFormat="false" ht="15.75" hidden="false" customHeight="false" outlineLevel="0" collapsed="false">
      <c r="B292" s="22"/>
    </row>
    <row r="293" customFormat="false" ht="15.75" hidden="false" customHeight="false" outlineLevel="0" collapsed="false">
      <c r="B293" s="22"/>
    </row>
    <row r="294" customFormat="false" ht="15.75" hidden="false" customHeight="false" outlineLevel="0" collapsed="false">
      <c r="B294" s="22"/>
    </row>
    <row r="295" customFormat="false" ht="15.75" hidden="false" customHeight="false" outlineLevel="0" collapsed="false">
      <c r="B295" s="22"/>
    </row>
    <row r="296" customFormat="false" ht="15.75" hidden="false" customHeight="false" outlineLevel="0" collapsed="false">
      <c r="B296" s="22"/>
    </row>
    <row r="297" customFormat="false" ht="15.75" hidden="false" customHeight="false" outlineLevel="0" collapsed="false">
      <c r="B297" s="22"/>
    </row>
    <row r="298" customFormat="false" ht="15.75" hidden="false" customHeight="false" outlineLevel="0" collapsed="false">
      <c r="B298" s="2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AI100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B46" activeCellId="0" sqref="B46"/>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4" min="4" style="0" width="11.38"/>
    <col collapsed="false" customWidth="true" hidden="false" outlineLevel="0" max="5" min="5" style="0" width="8.63"/>
    <col collapsed="false" customWidth="true" hidden="false" outlineLevel="0" max="6" min="6" style="0" width="9"/>
    <col collapsed="false" customWidth="true" hidden="false" outlineLevel="0" max="17" min="7" style="0" width="13.75"/>
    <col collapsed="false" customWidth="true" hidden="false" outlineLevel="0" max="18" min="18" style="0" width="2.88"/>
    <col collapsed="false" customWidth="true" hidden="false" outlineLevel="0" max="20" min="20" style="0" width="13.5"/>
    <col collapsed="false" customWidth="true" hidden="false" outlineLevel="0" max="22" min="21" style="0" width="14.88"/>
  </cols>
  <sheetData>
    <row r="1" customFormat="false" ht="15.75" hidden="false" customHeight="false" outlineLevel="0" collapsed="false">
      <c r="A1" s="8" t="s">
        <v>26</v>
      </c>
      <c r="B1" s="7" t="s">
        <v>27</v>
      </c>
      <c r="C1" s="7" t="s">
        <v>352</v>
      </c>
      <c r="D1" s="7" t="s">
        <v>353</v>
      </c>
      <c r="E1" s="7" t="s">
        <v>354</v>
      </c>
      <c r="F1" s="7" t="s">
        <v>355</v>
      </c>
      <c r="G1" s="7" t="s">
        <v>356</v>
      </c>
      <c r="H1" s="7" t="s">
        <v>357</v>
      </c>
      <c r="I1" s="7" t="s">
        <v>358</v>
      </c>
      <c r="J1" s="7" t="s">
        <v>359</v>
      </c>
      <c r="K1" s="7" t="s">
        <v>360</v>
      </c>
      <c r="L1" s="7" t="s">
        <v>361</v>
      </c>
      <c r="M1" s="7" t="s">
        <v>362</v>
      </c>
      <c r="N1" s="7" t="s">
        <v>363</v>
      </c>
      <c r="O1" s="7" t="s">
        <v>364</v>
      </c>
      <c r="P1" s="7" t="s">
        <v>365</v>
      </c>
      <c r="Q1" s="7" t="s">
        <v>366</v>
      </c>
      <c r="S1" s="7" t="s">
        <v>367</v>
      </c>
      <c r="T1" s="37"/>
      <c r="U1" s="38" t="s">
        <v>368</v>
      </c>
      <c r="V1" s="39"/>
      <c r="W1" s="39"/>
      <c r="X1" s="39"/>
      <c r="Y1" s="37"/>
      <c r="Z1" s="37"/>
      <c r="AA1" s="37"/>
      <c r="AB1" s="37"/>
      <c r="AC1" s="37"/>
      <c r="AD1" s="37"/>
      <c r="AE1" s="37"/>
      <c r="AF1" s="37"/>
      <c r="AG1" s="15"/>
      <c r="AH1" s="40" t="s">
        <v>369</v>
      </c>
      <c r="AI1" s="40"/>
    </row>
    <row r="2" customFormat="false" ht="15.75" hidden="false" customHeight="false" outlineLevel="0" collapsed="false">
      <c r="A2" s="11" t="s">
        <v>29</v>
      </c>
      <c r="B2" s="12" t="s">
        <v>30</v>
      </c>
      <c r="C2" s="41" t="n">
        <v>30000</v>
      </c>
      <c r="D2" s="41" t="n">
        <v>8010</v>
      </c>
      <c r="E2" s="22" t="n">
        <f aca="false">C2/$C$140</f>
        <v>0.00934355310408407</v>
      </c>
      <c r="F2" s="22" t="n">
        <f aca="false">D2/$D$140</f>
        <v>0.00515094917652978</v>
      </c>
      <c r="G2" s="41" t="n">
        <f aca="false">E2*$V$9+F2*($V$10+$V$11)</f>
        <v>32666.2849423867</v>
      </c>
      <c r="H2" s="41" t="n">
        <f aca="false">($C2*W$4)+($D2*(W$5+W$6))</f>
        <v>22600.8126856762</v>
      </c>
      <c r="I2" s="41" t="n">
        <f aca="false">($C2*X$4)+($D2*(X$5+X$6))</f>
        <v>7993.58659113136</v>
      </c>
      <c r="J2" s="41" t="n">
        <f aca="false">($C2*Y$4)+($D2*(Y$5+Y$6))</f>
        <v>4951.26714567019</v>
      </c>
      <c r="K2" s="41" t="n">
        <f aca="false">($C2*Z$4)+($D2*(Z$5+Z$6))</f>
        <v>4303.00126974731</v>
      </c>
      <c r="L2" s="41" t="n">
        <f aca="false">($C2*AA$4)+($D2*(AA$5+AA$6))</f>
        <v>4330.80638170468</v>
      </c>
      <c r="M2" s="41" t="n">
        <f aca="false">($C2*AB$4)+($D2*(AB$5+AB$6))</f>
        <v>5985.13392384571</v>
      </c>
      <c r="N2" s="41" t="n">
        <f aca="false">($C2*AC$4)+($D2*(AC$5+AC$6))</f>
        <v>7639.46146598673</v>
      </c>
      <c r="O2" s="41" t="n">
        <f aca="false">($C2*AD$4)+($D2*(AD$5+AD$6))</f>
        <v>10244.2404504311</v>
      </c>
      <c r="P2" s="41" t="n">
        <f aca="false">($C2*AE$4)+($D2*(AE$5+AE$6))</f>
        <v>14018.2411076873</v>
      </c>
      <c r="Q2" s="41" t="n">
        <f aca="false">($C2*AF$4)+($D2*(AF$5+AF$6))</f>
        <v>17609.3214619947</v>
      </c>
      <c r="S2" s="41" t="n">
        <v>2112</v>
      </c>
      <c r="U2" s="22"/>
      <c r="V2" s="2" t="s">
        <v>370</v>
      </c>
      <c r="W2" s="2" t="s">
        <v>371</v>
      </c>
      <c r="X2" s="2"/>
      <c r="Y2" s="2"/>
      <c r="Z2" s="2"/>
      <c r="AA2" s="2"/>
      <c r="AB2" s="2"/>
      <c r="AC2" s="2"/>
      <c r="AD2" s="2"/>
      <c r="AE2" s="2"/>
      <c r="AF2" s="22"/>
      <c r="AG2" s="15"/>
      <c r="AH2" s="39" t="n">
        <v>2019</v>
      </c>
      <c r="AI2" s="39"/>
    </row>
    <row r="3" customFormat="false" ht="15.75" hidden="false" customHeight="false" outlineLevel="0" collapsed="false">
      <c r="A3" s="11" t="s">
        <v>31</v>
      </c>
      <c r="B3" s="12" t="s">
        <v>32</v>
      </c>
      <c r="C3" s="41" t="n">
        <v>675</v>
      </c>
      <c r="D3" s="41" t="n">
        <v>696</v>
      </c>
      <c r="E3" s="22" t="n">
        <f aca="false">C3/$C$140</f>
        <v>0.000210229944841891</v>
      </c>
      <c r="F3" s="22" t="n">
        <f aca="false">D3/$D$140</f>
        <v>0.000447573111968131</v>
      </c>
      <c r="G3" s="41" t="n">
        <f aca="false">E3*$V$9+F3*($V$10+$V$11)</f>
        <v>1259.70403839871</v>
      </c>
      <c r="H3" s="41" t="n">
        <f aca="false">($C3*W$4)+($D3*(W$5+W$6))</f>
        <v>820.64831791397</v>
      </c>
      <c r="I3" s="41" t="n">
        <f aca="false">($C3*X$4)+($D3*(X$5+X$6))</f>
        <v>297.640616219797</v>
      </c>
      <c r="J3" s="41" t="n">
        <f aca="false">($C3*Y$4)+($D3*(Y$5+Y$6))</f>
        <v>176.185215633217</v>
      </c>
      <c r="K3" s="41" t="n">
        <f aca="false">($C3*Z$4)+($D3*(Z$5+Z$6))</f>
        <v>167.48847932092</v>
      </c>
      <c r="L3" s="41" t="n">
        <f aca="false">($C3*AA$4)+($D3*(AA$5+AA$6))</f>
        <v>185.781832027862</v>
      </c>
      <c r="M3" s="41" t="n">
        <f aca="false">($C3*AB$4)+($D3*(AB$5+AB$6))</f>
        <v>281.896660685706</v>
      </c>
      <c r="N3" s="41" t="n">
        <f aca="false">($C3*AC$4)+($D3*(AC$5+AC$6))</f>
        <v>378.01148934355</v>
      </c>
      <c r="O3" s="41" t="n">
        <f aca="false">($C3*AD$4)+($D3*(AD$5+AD$6))</f>
        <v>524.957704933055</v>
      </c>
      <c r="P3" s="41" t="n">
        <f aca="false">($C3*AE$4)+($D3*(AE$5+AE$6))</f>
        <v>709.98989995276</v>
      </c>
      <c r="Q3" s="41" t="n">
        <f aca="false">($C3*AF$4)+($D3*(AF$5+AF$6))</f>
        <v>879.127896364183</v>
      </c>
      <c r="S3" s="41" t="n">
        <v>1112</v>
      </c>
      <c r="U3" s="22"/>
      <c r="V3" s="2"/>
      <c r="W3" s="2" t="s">
        <v>372</v>
      </c>
      <c r="X3" s="42" t="s">
        <v>373</v>
      </c>
      <c r="Y3" s="43" t="s">
        <v>374</v>
      </c>
      <c r="Z3" s="43" t="s">
        <v>375</v>
      </c>
      <c r="AA3" s="2" t="s">
        <v>376</v>
      </c>
      <c r="AB3" s="2" t="s">
        <v>377</v>
      </c>
      <c r="AC3" s="2" t="s">
        <v>378</v>
      </c>
      <c r="AD3" s="2" t="s">
        <v>379</v>
      </c>
      <c r="AE3" s="2" t="s">
        <v>380</v>
      </c>
      <c r="AF3" s="2" t="s">
        <v>381</v>
      </c>
      <c r="AG3" s="22"/>
      <c r="AH3" s="40" t="s">
        <v>382</v>
      </c>
      <c r="AI3" s="15" t="s">
        <v>383</v>
      </c>
    </row>
    <row r="4" customFormat="false" ht="15.75" hidden="false" customHeight="false" outlineLevel="0" collapsed="false">
      <c r="A4" s="11" t="s">
        <v>33</v>
      </c>
      <c r="B4" s="12" t="s">
        <v>34</v>
      </c>
      <c r="C4" s="41" t="n">
        <v>32842</v>
      </c>
      <c r="D4" s="41" t="n">
        <v>8517</v>
      </c>
      <c r="E4" s="22" t="n">
        <f aca="false">C4/$C$140</f>
        <v>0.010228699034811</v>
      </c>
      <c r="F4" s="22" t="n">
        <f aca="false">D4/$D$140</f>
        <v>0.00547698303826519</v>
      </c>
      <c r="G4" s="41" t="n">
        <f aca="false">E4*$V$9+F4*($V$10+$V$11)</f>
        <v>35504.6934338795</v>
      </c>
      <c r="H4" s="41" t="n">
        <f aca="false">($C4*W$4)+($D4*(W$5+W$6))</f>
        <v>24589.4734732355</v>
      </c>
      <c r="I4" s="41" t="n">
        <f aca="false">($C4*X$4)+($D4*(X$5+X$6))</f>
        <v>8693.3402095952</v>
      </c>
      <c r="J4" s="41" t="n">
        <f aca="false">($C4*Y$4)+($D4*(Y$5+Y$6))</f>
        <v>5388.68917007188</v>
      </c>
      <c r="K4" s="41" t="n">
        <f aca="false">($C4*Z$4)+($D4*(Z$5+Z$6))</f>
        <v>4676.13563260644</v>
      </c>
      <c r="L4" s="41" t="n">
        <f aca="false">($C4*AA$4)+($D4*(AA$5+AA$6))</f>
        <v>4697.94899281284</v>
      </c>
      <c r="M4" s="41" t="n">
        <f aca="false">($C4*AB$4)+($D4*(AB$5+AB$6))</f>
        <v>6480.24375514469</v>
      </c>
      <c r="N4" s="41" t="n">
        <f aca="false">($C4*AC$4)+($D4*(AC$5+AC$6))</f>
        <v>8262.53851747654</v>
      </c>
      <c r="O4" s="41" t="n">
        <f aca="false">($C4*AD$4)+($D4*(AD$5+AD$6))</f>
        <v>11070.947784262</v>
      </c>
      <c r="P4" s="41" t="n">
        <f aca="false">($C4*AE$4)+($D4*(AE$5+AE$6))</f>
        <v>15153.59244187</v>
      </c>
      <c r="Q4" s="41" t="n">
        <f aca="false">($C4*AF$4)+($D4*(AF$5+AF$6))</f>
        <v>19041.7386949568</v>
      </c>
      <c r="S4" s="41" t="n">
        <v>3343</v>
      </c>
      <c r="U4" s="44" t="s">
        <v>384</v>
      </c>
      <c r="V4" s="45"/>
      <c r="W4" s="45" t="n">
        <v>0.591780821917808</v>
      </c>
      <c r="X4" s="45" t="n">
        <v>0.205479452054794</v>
      </c>
      <c r="Y4" s="45" t="n">
        <v>0.131506849315068</v>
      </c>
      <c r="Z4" s="45" t="n">
        <v>0.106849315068493</v>
      </c>
      <c r="AA4" s="45" t="n">
        <v>0.0986301369863014</v>
      </c>
      <c r="AB4" s="45" t="n">
        <v>0.123287671232877</v>
      </c>
      <c r="AC4" s="45" t="n">
        <v>0.147945205479452</v>
      </c>
      <c r="AD4" s="45" t="n">
        <v>0.189041095890411</v>
      </c>
      <c r="AE4" s="45" t="n">
        <v>0.263013698630137</v>
      </c>
      <c r="AF4" s="45" t="n">
        <v>0.336986301369863</v>
      </c>
      <c r="AG4" s="22"/>
      <c r="AH4" s="15" t="s">
        <v>30</v>
      </c>
      <c r="AI4" s="46" t="n">
        <v>2112</v>
      </c>
    </row>
    <row r="5" customFormat="false" ht="15.75" hidden="false" customHeight="false" outlineLevel="0" collapsed="false">
      <c r="A5" s="11" t="s">
        <v>35</v>
      </c>
      <c r="B5" s="12" t="s">
        <v>36</v>
      </c>
      <c r="C5" s="41" t="n">
        <v>51737</v>
      </c>
      <c r="D5" s="41" t="n">
        <v>5215</v>
      </c>
      <c r="E5" s="22" t="n">
        <f aca="false">C5/$C$140</f>
        <v>0.0161135802315332</v>
      </c>
      <c r="F5" s="22" t="n">
        <f aca="false">D5/$D$140</f>
        <v>0.00335358301568075</v>
      </c>
      <c r="G5" s="41" t="n">
        <f aca="false">E5*$V$9+F5*($V$10+$V$11)</f>
        <v>47587.4028583502</v>
      </c>
      <c r="H5" s="41" t="n">
        <f aca="false">($C5*W$4)+($D5*(W$5+W$6))</f>
        <v>33772.910521734</v>
      </c>
      <c r="I5" s="41" t="n">
        <f aca="false">($C5*X$4)+($D5*(X$5+X$6))</f>
        <v>11821.8134819673</v>
      </c>
      <c r="J5" s="41" t="n">
        <f aca="false">($C5*Y$4)+($D5*(Y$5+Y$6))</f>
        <v>7458.77755206833</v>
      </c>
      <c r="K5" s="41" t="n">
        <f aca="false">($C5*Z$4)+($D5*(Z$5+Z$6))</f>
        <v>6242.61685630368</v>
      </c>
      <c r="L5" s="41" t="n">
        <f aca="false">($C5*AA$4)+($D5*(AA$5+AA$6))</f>
        <v>5996.01970051659</v>
      </c>
      <c r="M5" s="41" t="n">
        <f aca="false">($C5*AB$4)+($D5*(AB$5+AB$6))</f>
        <v>7867.18808533587</v>
      </c>
      <c r="N5" s="41" t="n">
        <f aca="false">($C5*AC$4)+($D5*(AC$5+AC$6))</f>
        <v>9738.35647015514</v>
      </c>
      <c r="O5" s="41" t="n">
        <f aca="false">($C5*AD$4)+($D5*(AD$5+AD$6))</f>
        <v>12757.7268556032</v>
      </c>
      <c r="P5" s="41" t="n">
        <f aca="false">($C5*AE$4)+($D5*(AE$5+AE$6))</f>
        <v>17597.1320139056</v>
      </c>
      <c r="Q5" s="41" t="n">
        <f aca="false">($C5*AF$4)+($D5*(AF$5+AF$6))</f>
        <v>22317.4448651071</v>
      </c>
      <c r="S5" s="41" t="n">
        <v>218</v>
      </c>
      <c r="U5" s="44" t="s">
        <v>385</v>
      </c>
      <c r="V5" s="45"/>
      <c r="W5" s="45" t="n">
        <v>0.425858290723156</v>
      </c>
      <c r="X5" s="45" t="n">
        <v>0.160701241782323</v>
      </c>
      <c r="Y5" s="45" t="n">
        <v>0.0883856829802776</v>
      </c>
      <c r="Z5" s="45" t="n">
        <v>0.0964207450693937</v>
      </c>
      <c r="AA5" s="45" t="n">
        <v>0.120525931336742</v>
      </c>
      <c r="AB5" s="45" t="n">
        <v>0.200876552227904</v>
      </c>
      <c r="AC5" s="45" t="n">
        <v>0.281227173119065</v>
      </c>
      <c r="AD5" s="45" t="n">
        <v>0.401753104455807</v>
      </c>
      <c r="AE5" s="45" t="n">
        <v>0.538349159970782</v>
      </c>
      <c r="AF5" s="45" t="n">
        <v>0.658875091307524</v>
      </c>
      <c r="AG5" s="22"/>
      <c r="AH5" s="15" t="s">
        <v>32</v>
      </c>
      <c r="AI5" s="46" t="n">
        <v>1112</v>
      </c>
    </row>
    <row r="6" customFormat="false" ht="15.75" hidden="false" customHeight="false" outlineLevel="0" collapsed="false">
      <c r="A6" s="11" t="s">
        <v>37</v>
      </c>
      <c r="B6" s="12" t="s">
        <v>38</v>
      </c>
      <c r="C6" s="41" t="n">
        <v>78425</v>
      </c>
      <c r="D6" s="41" t="n">
        <v>33701</v>
      </c>
      <c r="E6" s="22" t="n">
        <f aca="false">C6/$C$140</f>
        <v>0.0244256050729264</v>
      </c>
      <c r="F6" s="22" t="n">
        <f aca="false">D6/$D$140</f>
        <v>0.0216719273655718</v>
      </c>
      <c r="G6" s="41" t="n">
        <f aca="false">E6*$V$9+F6*($V$10+$V$11)</f>
        <v>98377.7768036935</v>
      </c>
      <c r="H6" s="41" t="n">
        <f aca="false">($C6*W$4)+($D6*(W$5+W$6))</f>
        <v>66805.1455327383</v>
      </c>
      <c r="I6" s="41" t="n">
        <f aca="false">($C6*X$4)+($D6*(X$5+X$6))</f>
        <v>23810.8522816743</v>
      </c>
      <c r="J6" s="41" t="n">
        <f aca="false">($C6*Y$4)+($D6*(Y$5+Y$6))</f>
        <v>14546.2940973866</v>
      </c>
      <c r="K6" s="41" t="n">
        <f aca="false">($C6*Z$4)+($D6*(Z$5+Z$6))</f>
        <v>12997.3332868128</v>
      </c>
      <c r="L6" s="41" t="n">
        <f aca="false">($C6*AA$4)+($D6*(AA$5+AA$6))</f>
        <v>13507.1631838585</v>
      </c>
      <c r="M6" s="41" t="n">
        <f aca="false">($C6*AB$4)+($D6*(AB$5+AB$6))</f>
        <v>19288.9934342847</v>
      </c>
      <c r="N6" s="41" t="n">
        <f aca="false">($C6*AC$4)+($D6*(AC$5+AC$6))</f>
        <v>25070.8236847108</v>
      </c>
      <c r="O6" s="41" t="n">
        <f aca="false">($C6*AD$4)+($D6*(AD$5+AD$6))</f>
        <v>34065.8635808981</v>
      </c>
      <c r="P6" s="41" t="n">
        <f aca="false">($C6*AE$4)+($D6*(AE$5+AE$6))</f>
        <v>46408.8722668966</v>
      </c>
      <c r="Q6" s="41" t="n">
        <f aca="false">($C6*AF$4)+($D6*(AF$5+AF$6))</f>
        <v>57982.2683274673</v>
      </c>
      <c r="S6" s="41" t="n">
        <v>10340</v>
      </c>
      <c r="U6" s="44" t="s">
        <v>386</v>
      </c>
      <c r="V6" s="45"/>
      <c r="W6" s="45" t="n">
        <v>0.179308753988697</v>
      </c>
      <c r="X6" s="45" t="n">
        <v>0.0676636807504517</v>
      </c>
      <c r="Y6" s="45" t="n">
        <v>0.0372150244127484</v>
      </c>
      <c r="Z6" s="45" t="n">
        <v>0.040598208450271</v>
      </c>
      <c r="AA6" s="45" t="n">
        <v>0.0507477605628388</v>
      </c>
      <c r="AB6" s="45" t="n">
        <v>0.0845796009380647</v>
      </c>
      <c r="AC6" s="45" t="n">
        <v>0.118411441313291</v>
      </c>
      <c r="AD6" s="45" t="n">
        <v>0.169159201876129</v>
      </c>
      <c r="AE6" s="45" t="n">
        <v>0.226673330514013</v>
      </c>
      <c r="AF6" s="45" t="n">
        <v>0.277421091076852</v>
      </c>
      <c r="AG6" s="22"/>
      <c r="AH6" s="15" t="s">
        <v>34</v>
      </c>
      <c r="AI6" s="46" t="n">
        <v>3343</v>
      </c>
    </row>
    <row r="7" customFormat="false" ht="15.75" hidden="false" customHeight="false" outlineLevel="0" collapsed="false">
      <c r="A7" s="11" t="s">
        <v>39</v>
      </c>
      <c r="B7" s="12" t="s">
        <v>40</v>
      </c>
      <c r="C7" s="41" t="n">
        <v>1172</v>
      </c>
      <c r="D7" s="41" t="n">
        <v>505</v>
      </c>
      <c r="E7" s="22" t="n">
        <f aca="false">C7/$C$140</f>
        <v>0.000365021474599551</v>
      </c>
      <c r="F7" s="22" t="n">
        <f aca="false">D7/$D$140</f>
        <v>0.000324747732103313</v>
      </c>
      <c r="G7" s="41" t="n">
        <f aca="false">E7*$V$9+F7*($V$10+$V$11)</f>
        <v>1471.56726153666</v>
      </c>
      <c r="H7" s="41" t="n">
        <f aca="false">($C7*W$4)+($D7*(W$5+W$6))</f>
        <v>999.176480867157</v>
      </c>
      <c r="I7" s="41" t="n">
        <f aca="false">($C7*X$4)+($D7*(X$5+X$6))</f>
        <v>356.14620368727</v>
      </c>
      <c r="J7" s="41" t="n">
        <f aca="false">($C7*Y$4)+($D7*(Y$5+Y$6))</f>
        <v>217.554384630738</v>
      </c>
      <c r="K7" s="41" t="n">
        <f aca="false">($C7*Z$4)+($D7*(Z$5+Z$6))</f>
        <v>194.421968787705</v>
      </c>
      <c r="L7" s="41" t="n">
        <f aca="false">($C7*AA$4)+($D7*(AA$5+AA$6))</f>
        <v>202.087734957233</v>
      </c>
      <c r="M7" s="41" t="n">
        <f aca="false">($C7*AB$4)+($D7*(AB$5+AB$6))</f>
        <v>288.648508033745</v>
      </c>
      <c r="N7" s="41" t="n">
        <f aca="false">($C7*AC$4)+($D7*(AC$5+AC$6))</f>
        <v>375.209281110257</v>
      </c>
      <c r="O7" s="41" t="n">
        <f aca="false">($C7*AD$4)+($D7*(AD$5+AD$6))</f>
        <v>509.86687908119</v>
      </c>
      <c r="P7" s="41" t="n">
        <f aca="false">($C7*AE$4)+($D7*(AE$5+AE$6))</f>
        <v>694.588412489342</v>
      </c>
      <c r="Q7" s="41" t="n">
        <f aca="false">($C7*AF$4)+($D7*(AF$5+AF$6))</f>
        <v>867.777517309589</v>
      </c>
      <c r="S7" s="41" t="n">
        <v>668</v>
      </c>
      <c r="T7" s="22"/>
      <c r="U7" s="15"/>
      <c r="V7" s="14"/>
      <c r="W7" s="14"/>
      <c r="X7" s="14"/>
      <c r="Y7" s="22"/>
      <c r="Z7" s="22"/>
      <c r="AA7" s="22"/>
      <c r="AB7" s="22"/>
      <c r="AC7" s="22"/>
      <c r="AD7" s="22"/>
      <c r="AE7" s="22"/>
      <c r="AF7" s="22"/>
      <c r="AG7" s="15" t="s">
        <v>387</v>
      </c>
      <c r="AH7" s="14" t="n">
        <v>0</v>
      </c>
      <c r="AI7" s="14"/>
    </row>
    <row r="8" customFormat="false" ht="15.75" hidden="false" customHeight="false" outlineLevel="0" collapsed="false">
      <c r="A8" s="11" t="s">
        <v>41</v>
      </c>
      <c r="B8" s="12" t="s">
        <v>42</v>
      </c>
      <c r="C8" s="41" t="n">
        <v>331557</v>
      </c>
      <c r="D8" s="41" t="n">
        <v>30920</v>
      </c>
      <c r="E8" s="22" t="n">
        <f aca="false">C8/$C$140</f>
        <v>0.103264014551027</v>
      </c>
      <c r="F8" s="22" t="n">
        <f aca="false">D8/$D$140</f>
        <v>0.0198835641121474</v>
      </c>
      <c r="G8" s="41" t="n">
        <f aca="false">E8*$V$9+F8*($V$10+$V$11)</f>
        <v>302420.572607311</v>
      </c>
      <c r="H8" s="41" t="n">
        <f aca="false">($C8*W$4)+($D8*(W$5+W$6))</f>
        <v>214920.838995093</v>
      </c>
      <c r="I8" s="41" t="n">
        <f aca="false">($C8*X$4)+($D8*(X$5+X$6))</f>
        <v>75189.1940896449</v>
      </c>
      <c r="J8" s="41" t="n">
        <f aca="false">($C8*Y$4)+($D8*(Y$5+Y$6))</f>
        <v>47485.5903109485</v>
      </c>
      <c r="K8" s="41" t="n">
        <f aca="false">($C8*Z$4)+($D8*(Z$5+Z$6))</f>
        <v>39663.2643989924</v>
      </c>
      <c r="L8" s="41" t="n">
        <f aca="false">($C8*AA$4)+($D8*(AA$5+AA$6))</f>
        <v>37997.2948823022</v>
      </c>
      <c r="M8" s="41" t="n">
        <f aca="false">($C8*AB$4)+($D8*(AB$5+AB$6))</f>
        <v>49703.1946668506</v>
      </c>
      <c r="N8" s="41" t="n">
        <f aca="false">($C8*AC$4)+($D8*(AC$5+AC$6))</f>
        <v>61409.0944513991</v>
      </c>
      <c r="O8" s="41" t="n">
        <f aca="false">($C8*AD$4)+($D8*(AD$5+AD$6))</f>
        <v>80330.5071419205</v>
      </c>
      <c r="P8" s="41" t="n">
        <f aca="false">($C8*AE$4)+($D8*(AE$5+AE$6))</f>
        <v>110858.528282502</v>
      </c>
      <c r="Q8" s="41" t="n">
        <f aca="false">($C8*AF$4)+($D8*(AF$5+AF$6))</f>
        <v>140680.445082613</v>
      </c>
      <c r="S8" s="41" t="n">
        <v>8795</v>
      </c>
      <c r="T8" s="22"/>
      <c r="U8" s="40" t="s">
        <v>388</v>
      </c>
      <c r="V8" s="14"/>
      <c r="W8" s="46"/>
      <c r="X8" s="46"/>
      <c r="Y8" s="22"/>
      <c r="Z8" s="22"/>
      <c r="AA8" s="22"/>
      <c r="AB8" s="22"/>
      <c r="AC8" s="22"/>
      <c r="AD8" s="22"/>
      <c r="AE8" s="22"/>
      <c r="AF8" s="22"/>
      <c r="AG8" s="15" t="s">
        <v>389</v>
      </c>
      <c r="AH8" s="14" t="n">
        <v>0</v>
      </c>
      <c r="AI8" s="14"/>
    </row>
    <row r="9" customFormat="false" ht="15.75" hidden="false" customHeight="false" outlineLevel="0" collapsed="false">
      <c r="A9" s="11" t="s">
        <v>43</v>
      </c>
      <c r="B9" s="12" t="s">
        <v>44</v>
      </c>
      <c r="C9" s="41" t="n">
        <v>2423</v>
      </c>
      <c r="D9" s="41" t="n">
        <v>2356</v>
      </c>
      <c r="E9" s="22" t="n">
        <f aca="false">C9/$C$140</f>
        <v>0.000754647639039857</v>
      </c>
      <c r="F9" s="22" t="n">
        <f aca="false">D9/$D$140</f>
        <v>0.00151506070660476</v>
      </c>
      <c r="G9" s="41" t="n">
        <f aca="false">E9*$V$9+F9*($V$10+$V$11)</f>
        <v>4377.02144268932</v>
      </c>
      <c r="H9" s="41" t="n">
        <f aca="false">($C9*W$4)+($D9*(W$5+W$6))</f>
        <v>2859.65848884797</v>
      </c>
      <c r="I9" s="41" t="n">
        <f aca="false">($C9*X$4)+($D9*(X$5+X$6))</f>
        <v>1035.90446981598</v>
      </c>
      <c r="J9" s="41" t="n">
        <f aca="false">($C9*Y$4)+($D9*(Y$5+Y$6))</f>
        <v>614.55636250838</v>
      </c>
      <c r="K9" s="41" t="n">
        <f aca="false">($C9*Z$4)+($D9*(Z$5+Z$6))</f>
        <v>581.712544903289</v>
      </c>
      <c r="L9" s="41" t="n">
        <f aca="false">($C9*AA$4)+($D9*(AA$5+AA$6))</f>
        <v>642.501640033221</v>
      </c>
      <c r="M9" s="41" t="n">
        <f aca="false">($C9*AB$4)+($D9*(AB$5+AB$6))</f>
        <v>971.260724256281</v>
      </c>
      <c r="N9" s="41" t="n">
        <f aca="false">($C9*AC$4)+($D9*(AC$5+AC$6))</f>
        <v>1300.01980847934</v>
      </c>
      <c r="O9" s="41" t="n">
        <f aca="false">($C9*AD$4)+($D9*(AD$5+AD$6))</f>
        <v>1803.11596906051</v>
      </c>
      <c r="P9" s="41" t="n">
        <f aca="false">($C9*AE$4)+($D9*(AE$5+AE$6))</f>
        <v>2439.675179363</v>
      </c>
      <c r="Q9" s="41" t="n">
        <f aca="false">($C9*AF$4)+($D9*(AF$5+AF$6))</f>
        <v>3022.43161391677</v>
      </c>
      <c r="S9" s="41" t="n">
        <v>2151</v>
      </c>
      <c r="T9" s="22"/>
      <c r="U9" s="39" t="s">
        <v>390</v>
      </c>
      <c r="V9" s="5" t="n">
        <f aca="false">2624*1000</f>
        <v>2624000</v>
      </c>
      <c r="W9" s="14"/>
      <c r="X9" s="14"/>
      <c r="Y9" s="22"/>
      <c r="Z9" s="22"/>
      <c r="AA9" s="22"/>
      <c r="AB9" s="22"/>
      <c r="AC9" s="22"/>
      <c r="AD9" s="22"/>
      <c r="AE9" s="22"/>
      <c r="AF9" s="22"/>
      <c r="AG9" s="15" t="s">
        <v>36</v>
      </c>
      <c r="AH9" s="46" t="n">
        <v>218</v>
      </c>
      <c r="AI9" s="46"/>
    </row>
    <row r="10" customFormat="false" ht="15.75" hidden="false" customHeight="false" outlineLevel="0" collapsed="false">
      <c r="A10" s="11" t="s">
        <v>45</v>
      </c>
      <c r="B10" s="12" t="s">
        <v>46</v>
      </c>
      <c r="C10" s="41" t="n">
        <v>4</v>
      </c>
      <c r="D10" s="41" t="n">
        <v>5</v>
      </c>
      <c r="E10" s="22" t="n">
        <f aca="false">C10/$C$140</f>
        <v>1.24580708054454E-006</v>
      </c>
      <c r="F10" s="22" t="n">
        <f aca="false">D10/$D$140</f>
        <v>3.21532408023082E-006</v>
      </c>
      <c r="G10" s="41" t="n">
        <f aca="false">E10*$V$9+F10*($V$10+$V$11)</f>
        <v>8.35564047427404</v>
      </c>
      <c r="H10" s="41" t="n">
        <f aca="false">($C10*W$4)+($D10*(W$5+W$6))</f>
        <v>5.3929585112305</v>
      </c>
      <c r="I10" s="41" t="n">
        <f aca="false">($C10*X$4)+($D10*(X$5+X$6))</f>
        <v>1.96374242088305</v>
      </c>
      <c r="J10" s="41" t="n">
        <f aca="false">($C10*Y$4)+($D10*(Y$5+Y$6))</f>
        <v>1.1540309342254</v>
      </c>
      <c r="K10" s="41" t="n">
        <f aca="false">($C10*Z$4)+($D10*(Z$5+Z$6))</f>
        <v>1.1124920278723</v>
      </c>
      <c r="L10" s="41" t="n">
        <f aca="false">($C10*AA$4)+($D10*(AA$5+AA$6))</f>
        <v>1.25088900744311</v>
      </c>
      <c r="M10" s="41" t="n">
        <f aca="false">($C10*AB$4)+($D10*(AB$5+AB$6))</f>
        <v>1.92043145076135</v>
      </c>
      <c r="N10" s="41" t="n">
        <f aca="false">($C10*AC$4)+($D10*(AC$5+AC$6))</f>
        <v>2.58997389407959</v>
      </c>
      <c r="O10" s="41" t="n">
        <f aca="false">($C10*AD$4)+($D10*(AD$5+AD$6))</f>
        <v>3.61072591522133</v>
      </c>
      <c r="P10" s="41" t="n">
        <f aca="false">($C10*AE$4)+($D10*(AE$5+AE$6))</f>
        <v>4.87716724694452</v>
      </c>
      <c r="Q10" s="41" t="n">
        <f aca="false">($C10*AF$4)+($D10*(AF$5+AF$6))</f>
        <v>6.02942611740133</v>
      </c>
      <c r="S10" s="41" t="n">
        <v>12</v>
      </c>
      <c r="T10" s="22"/>
      <c r="U10" s="47" t="s">
        <v>391</v>
      </c>
      <c r="V10" s="5" t="n">
        <f aca="false">1113*1000</f>
        <v>1113000</v>
      </c>
      <c r="W10" s="46"/>
      <c r="X10" s="46"/>
      <c r="Y10" s="22"/>
      <c r="Z10" s="22"/>
      <c r="AA10" s="22"/>
      <c r="AB10" s="22"/>
      <c r="AC10" s="22"/>
      <c r="AD10" s="22"/>
      <c r="AE10" s="22"/>
      <c r="AF10" s="22"/>
      <c r="AG10" s="15" t="s">
        <v>392</v>
      </c>
      <c r="AH10" s="14" t="n">
        <v>3</v>
      </c>
      <c r="AI10" s="14"/>
    </row>
    <row r="11" customFormat="false" ht="15.75" hidden="false" customHeight="false" outlineLevel="0" collapsed="false">
      <c r="A11" s="11" t="s">
        <v>47</v>
      </c>
      <c r="B11" s="12" t="s">
        <v>48</v>
      </c>
      <c r="C11" s="41" t="n">
        <v>600</v>
      </c>
      <c r="D11" s="41" t="n">
        <v>8797</v>
      </c>
      <c r="E11" s="22" t="n">
        <f aca="false">C11/$C$140</f>
        <v>0.000186871062081681</v>
      </c>
      <c r="F11" s="22" t="n">
        <f aca="false">D11/$D$140</f>
        <v>0.00565704118675811</v>
      </c>
      <c r="G11" s="41" t="n">
        <f aca="false">E11*$V$9+F11*($V$10+$V$11)</f>
        <v>9439.78882435367</v>
      </c>
      <c r="H11" s="41" t="n">
        <f aca="false">($C11*W$4)+($D11*(W$5+W$6))</f>
        <v>5678.72298548085</v>
      </c>
      <c r="I11" s="41" t="n">
        <f aca="false">($C11*X$4)+($D11*(X$5+X$6))</f>
        <v>2132.21389475369</v>
      </c>
      <c r="J11" s="41" t="n">
        <f aca="false">($C11*Y$4)+($D11*(Y$5+Y$6))</f>
        <v>1183.81353252549</v>
      </c>
      <c r="K11" s="41" t="n">
        <f aca="false">($C11*Z$4)+($D11*(Z$5+Z$6))</f>
        <v>1269.46532315359</v>
      </c>
      <c r="L11" s="41" t="n">
        <f aca="false">($C11*AA$4)+($D11*(AA$5+AA$6))</f>
        <v>1565.87274983239</v>
      </c>
      <c r="M11" s="41" t="n">
        <f aca="false">($C11*AB$4)+($D11*(AB$5+AB$6))</f>
        <v>2585.13038214075</v>
      </c>
      <c r="N11" s="41" t="n">
        <f aca="false">($C11*AC$4)+($D11*(AC$5+AC$6))</f>
        <v>3604.3880144491</v>
      </c>
      <c r="O11" s="41" t="n">
        <f aca="false">($C11*AD$4)+($D11*(AD$5+AD$6))</f>
        <v>5135.74021633629</v>
      </c>
      <c r="P11" s="41" t="n">
        <f aca="false">($C11*AE$4)+($D11*(AE$5+AE$6))</f>
        <v>6887.71106797282</v>
      </c>
      <c r="Q11" s="41" t="n">
        <f aca="false">($C11*AF$4)+($D11*(AF$5+AF$6))</f>
        <v>8438.78929725727</v>
      </c>
      <c r="S11" s="41" t="n">
        <v>3650</v>
      </c>
      <c r="T11" s="22"/>
      <c r="U11" s="39" t="s">
        <v>393</v>
      </c>
      <c r="V11" s="5" t="n">
        <f aca="false">469*1000</f>
        <v>469000</v>
      </c>
      <c r="W11" s="46"/>
      <c r="X11" s="46"/>
      <c r="Y11" s="22"/>
      <c r="Z11" s="22"/>
      <c r="AA11" s="22"/>
      <c r="AB11" s="22"/>
      <c r="AC11" s="22"/>
      <c r="AD11" s="22"/>
      <c r="AE11" s="22"/>
      <c r="AF11" s="22"/>
      <c r="AG11" s="15" t="s">
        <v>38</v>
      </c>
      <c r="AH11" s="46" t="n">
        <v>10340</v>
      </c>
      <c r="AI11" s="46"/>
    </row>
    <row r="12" customFormat="false" ht="15.75" hidden="false" customHeight="false" outlineLevel="0" collapsed="false">
      <c r="A12" s="11" t="s">
        <v>49</v>
      </c>
      <c r="B12" s="12" t="s">
        <v>50</v>
      </c>
      <c r="C12" s="41" t="n">
        <v>2</v>
      </c>
      <c r="D12" s="41" t="n">
        <v>8</v>
      </c>
      <c r="E12" s="22" t="n">
        <f aca="false">C12/$C$140</f>
        <v>6.22903540272271E-007</v>
      </c>
      <c r="F12" s="22" t="n">
        <f aca="false">D12/$D$140</f>
        <v>5.14451852836932E-006</v>
      </c>
      <c r="G12" s="41" t="n">
        <f aca="false">E12*$V$9+F12*($V$10+$V$11)</f>
        <v>9.7731272015547</v>
      </c>
      <c r="H12" s="41" t="n">
        <f aca="false">($C12*W$4)+($D12*(W$5+W$6))</f>
        <v>6.02489800153044</v>
      </c>
      <c r="I12" s="41" t="n">
        <f aca="false">($C12*X$4)+($D12*(X$5+X$6))</f>
        <v>2.23787828437179</v>
      </c>
      <c r="J12" s="41" t="n">
        <f aca="false">($C12*Y$4)+($D12*(Y$5+Y$6))</f>
        <v>1.26781935777435</v>
      </c>
      <c r="K12" s="41" t="n">
        <f aca="false">($C12*Z$4)+($D12*(Z$5+Z$6))</f>
        <v>1.3098502582943</v>
      </c>
      <c r="L12" s="41" t="n">
        <f aca="false">($C12*AA$4)+($D12*(AA$5+AA$6))</f>
        <v>1.56744980916925</v>
      </c>
      <c r="M12" s="41" t="n">
        <f aca="false">($C12*AB$4)+($D12*(AB$5+AB$6))</f>
        <v>2.5302245677935</v>
      </c>
      <c r="N12" s="41" t="n">
        <f aca="false">($C12*AC$4)+($D12*(AC$5+AC$6))</f>
        <v>3.49299932641775</v>
      </c>
      <c r="O12" s="41" t="n">
        <f aca="false">($C12*AD$4)+($D12*(AD$5+AD$6))</f>
        <v>4.94538064243631</v>
      </c>
      <c r="P12" s="41" t="n">
        <f aca="false">($C12*AE$4)+($D12*(AE$5+AE$6))</f>
        <v>6.64620732113863</v>
      </c>
      <c r="Q12" s="41" t="n">
        <f aca="false">($C12*AF$4)+($D12*(AF$5+AF$6))</f>
        <v>8.16434206181473</v>
      </c>
      <c r="S12" s="41" t="n">
        <v>5</v>
      </c>
      <c r="T12" s="22"/>
      <c r="U12" s="15"/>
      <c r="V12" s="14"/>
      <c r="W12" s="46"/>
      <c r="X12" s="46"/>
      <c r="Y12" s="22"/>
      <c r="Z12" s="22"/>
      <c r="AA12" s="22"/>
      <c r="AB12" s="22"/>
      <c r="AC12" s="22"/>
      <c r="AD12" s="22"/>
      <c r="AE12" s="22"/>
      <c r="AF12" s="22"/>
      <c r="AG12" s="15" t="s">
        <v>40</v>
      </c>
      <c r="AH12" s="14" t="n">
        <v>668</v>
      </c>
      <c r="AI12" s="14"/>
    </row>
    <row r="13" customFormat="false" ht="15.75" hidden="false" customHeight="false" outlineLevel="0" collapsed="false">
      <c r="A13" s="11" t="s">
        <v>51</v>
      </c>
      <c r="B13" s="12" t="s">
        <v>52</v>
      </c>
      <c r="C13" s="41" t="n">
        <v>2568</v>
      </c>
      <c r="D13" s="41" t="n">
        <v>5820</v>
      </c>
      <c r="E13" s="22" t="n">
        <f aca="false">C13/$C$140</f>
        <v>0.000799808145709596</v>
      </c>
      <c r="F13" s="22" t="n">
        <f aca="false">D13/$D$140</f>
        <v>0.00374263722938868</v>
      </c>
      <c r="G13" s="41" t="n">
        <f aca="false">E13*$V$9+F13*($V$10+$V$11)</f>
        <v>8019.54867123487</v>
      </c>
      <c r="H13" s="41" t="n">
        <f aca="false">($C13*W$4)+($D13*(W$5+W$6))</f>
        <v>5041.76535090791</v>
      </c>
      <c r="I13" s="41" t="n">
        <f aca="false">($C13*X$4)+($D13*(X$5+X$6))</f>
        <v>1856.75508201746</v>
      </c>
      <c r="J13" s="41" t="n">
        <f aca="false">($C13*Y$4)+($D13*(Y$5+Y$6))</f>
        <v>1068.70570606851</v>
      </c>
      <c r="K13" s="41" t="n">
        <f aca="false">($C13*Z$4)+($D13*(Z$5+Z$6))</f>
        <v>1071.83935058034</v>
      </c>
      <c r="L13" s="41" t="n">
        <f aca="false">($C13*AA$4)+($D13*(AA$5+AA$6))</f>
        <v>1250.09507863638</v>
      </c>
      <c r="M13" s="41" t="n">
        <f aca="false">($C13*AB$4)+($D13*(AB$5+AB$6))</f>
        <v>1977.95755115196</v>
      </c>
      <c r="N13" s="41" t="n">
        <f aca="false">($C13*AC$4)+($D13*(AC$5+AC$6))</f>
        <v>2705.82002366754</v>
      </c>
      <c r="O13" s="41" t="n">
        <f aca="false">($C13*AD$4)+($D13*(AD$5+AD$6))</f>
        <v>3808.16715709845</v>
      </c>
      <c r="P13" s="41" t="n">
        <f aca="false">($C13*AE$4)+($D13*(AE$5+AE$6))</f>
        <v>5127.8500727037</v>
      </c>
      <c r="Q13" s="41" t="n">
        <f aca="false">($C13*AF$4)+($D13*(AF$5+AF$6))</f>
        <v>6314.62460339488</v>
      </c>
      <c r="S13" s="41" t="n">
        <v>7394</v>
      </c>
      <c r="T13" s="22"/>
      <c r="U13" s="15"/>
      <c r="V13" s="14"/>
      <c r="W13" s="46"/>
      <c r="X13" s="46"/>
      <c r="Y13" s="22"/>
      <c r="Z13" s="22"/>
      <c r="AA13" s="22"/>
      <c r="AB13" s="22"/>
      <c r="AC13" s="22"/>
      <c r="AD13" s="22"/>
      <c r="AE13" s="22"/>
      <c r="AF13" s="22"/>
      <c r="AG13" s="15" t="s">
        <v>42</v>
      </c>
      <c r="AH13" s="46" t="n">
        <v>8795</v>
      </c>
      <c r="AI13" s="46"/>
    </row>
    <row r="14" customFormat="false" ht="15.75" hidden="false" customHeight="false" outlineLevel="0" collapsed="false">
      <c r="A14" s="11" t="s">
        <v>53</v>
      </c>
      <c r="B14" s="12" t="s">
        <v>54</v>
      </c>
      <c r="C14" s="41" t="n">
        <v>550</v>
      </c>
      <c r="D14" s="41" t="n">
        <v>3400</v>
      </c>
      <c r="E14" s="22" t="n">
        <f aca="false">C14/$C$140</f>
        <v>0.000171298473574875</v>
      </c>
      <c r="F14" s="22" t="n">
        <f aca="false">D14/$D$140</f>
        <v>0.00218642037455696</v>
      </c>
      <c r="G14" s="41" t="n">
        <f aca="false">E14*$V$9+F14*($V$10+$V$11)</f>
        <v>3908.40422720958</v>
      </c>
      <c r="H14" s="41" t="n">
        <f aca="false">($C14*W$4)+($D14*(W$5+W$6))</f>
        <v>2383.04740407509</v>
      </c>
      <c r="I14" s="41" t="n">
        <f aca="false">($C14*X$4)+($D14*(X$5+X$6))</f>
        <v>889.454435241571</v>
      </c>
      <c r="J14" s="41" t="n">
        <f aca="false">($C14*Y$4)+($D14*(Y$5+Y$6))</f>
        <v>499.371172259576</v>
      </c>
      <c r="K14" s="41" t="n">
        <f aca="false">($C14*Z$4)+($D14*(Z$5+Z$6))</f>
        <v>524.631565254532</v>
      </c>
      <c r="L14" s="41" t="n">
        <f aca="false">($C14*AA$4)+($D14*(AA$5+AA$6))</f>
        <v>636.577127801041</v>
      </c>
      <c r="M14" s="41" t="n">
        <f aca="false">($C14*AB$4)+($D14*(AB$5+AB$6))</f>
        <v>1038.35913994237</v>
      </c>
      <c r="N14" s="41" t="n">
        <f aca="false">($C14*AC$4)+($D14*(AC$5+AC$6))</f>
        <v>1440.14115208371</v>
      </c>
      <c r="O14" s="41" t="n">
        <f aca="false">($C14*AD$4)+($D14*(AD$5+AD$6))</f>
        <v>2045.07444426831</v>
      </c>
      <c r="P14" s="41" t="n">
        <f aca="false">($C14*AE$4)+($D14*(AE$5+AE$6))</f>
        <v>2745.73400189488</v>
      </c>
      <c r="Q14" s="41" t="n">
        <f aca="false">($C14*AF$4)+($D14*(AF$5+AF$6))</f>
        <v>3368.7494858603</v>
      </c>
      <c r="S14" s="41" t="n">
        <v>153</v>
      </c>
      <c r="T14" s="22"/>
      <c r="U14" s="15"/>
      <c r="V14" s="14"/>
      <c r="W14" s="46"/>
      <c r="X14" s="46"/>
      <c r="Y14" s="22"/>
      <c r="Z14" s="22"/>
      <c r="AA14" s="22"/>
      <c r="AB14" s="22"/>
      <c r="AC14" s="22"/>
      <c r="AD14" s="22"/>
      <c r="AE14" s="22"/>
      <c r="AF14" s="22"/>
      <c r="AG14" s="15" t="s">
        <v>394</v>
      </c>
      <c r="AH14" s="46" t="n">
        <v>3820</v>
      </c>
      <c r="AI14" s="46"/>
    </row>
    <row r="15" customFormat="false" ht="15.75" hidden="false" customHeight="false" outlineLevel="0" collapsed="false">
      <c r="A15" s="11" t="s">
        <v>55</v>
      </c>
      <c r="B15" s="12" t="s">
        <v>56</v>
      </c>
      <c r="C15" s="41" t="n">
        <v>413</v>
      </c>
      <c r="D15" s="41" t="n">
        <v>100</v>
      </c>
      <c r="E15" s="22" t="n">
        <f aca="false">C15/$C$140</f>
        <v>0.000128629581066224</v>
      </c>
      <c r="F15" s="22" t="n">
        <f aca="false">D15/$D$140</f>
        <v>6.43064816046165E-005</v>
      </c>
      <c r="G15" s="41" t="n">
        <f aca="false">E15*$V$9+F15*($V$10+$V$11)</f>
        <v>439.256874616275</v>
      </c>
      <c r="H15" s="41" t="n">
        <f aca="false">($C15*W$4)+($D15*(W$5+W$6))</f>
        <v>304.92218392324</v>
      </c>
      <c r="I15" s="41" t="n">
        <f aca="false">($C15*X$4)+($D15*(X$5+X$6))</f>
        <v>107.699505951908</v>
      </c>
      <c r="J15" s="41" t="n">
        <f aca="false">($C15*Y$4)+($D15*(Y$5+Y$6))</f>
        <v>66.8723995064259</v>
      </c>
      <c r="K15" s="41" t="n">
        <f aca="false">($C15*Z$4)+($D15*(Z$5+Z$6))</f>
        <v>57.8306624752542</v>
      </c>
      <c r="L15" s="41" t="n">
        <f aca="false">($C15*AA$4)+($D15*(AA$5+AA$6))</f>
        <v>57.8616157653006</v>
      </c>
      <c r="M15" s="41" t="n">
        <f aca="false">($C15*AB$4)+($D15*(AB$5+AB$6))</f>
        <v>79.4634235357749</v>
      </c>
      <c r="N15" s="41" t="n">
        <f aca="false">($C15*AC$4)+($D15*(AC$5+AC$6))</f>
        <v>101.065231306249</v>
      </c>
      <c r="O15" s="41" t="n">
        <f aca="false">($C15*AD$4)+($D15*(AD$5+AD$6))</f>
        <v>135.165203235933</v>
      </c>
      <c r="P15" s="41" t="n">
        <f aca="false">($C15*AE$4)+($D15*(AE$5+AE$6))</f>
        <v>185.126906582726</v>
      </c>
      <c r="Q15" s="41" t="n">
        <f aca="false">($C15*AF$4)+($D15*(AF$5+AF$6))</f>
        <v>232.804960704191</v>
      </c>
      <c r="S15" s="41" t="n">
        <v>192</v>
      </c>
      <c r="T15" s="22"/>
      <c r="U15" s="15"/>
      <c r="V15" s="14"/>
      <c r="W15" s="14"/>
      <c r="X15" s="14"/>
      <c r="Y15" s="22"/>
      <c r="Z15" s="22"/>
      <c r="AA15" s="22"/>
      <c r="AB15" s="22"/>
      <c r="AC15" s="22"/>
      <c r="AD15" s="22"/>
      <c r="AE15" s="22"/>
      <c r="AF15" s="22"/>
      <c r="AG15" s="15" t="s">
        <v>44</v>
      </c>
      <c r="AH15" s="46" t="n">
        <v>2151</v>
      </c>
      <c r="AI15" s="46"/>
    </row>
    <row r="16" customFormat="false" ht="15.75" hidden="false" customHeight="false" outlineLevel="0" collapsed="false">
      <c r="A16" s="11" t="s">
        <v>57</v>
      </c>
      <c r="B16" s="12" t="s">
        <v>58</v>
      </c>
      <c r="C16" s="41" t="n">
        <v>33000</v>
      </c>
      <c r="D16" s="41" t="n">
        <v>4787</v>
      </c>
      <c r="E16" s="22" t="n">
        <f aca="false">C16/$C$140</f>
        <v>0.0102779084144925</v>
      </c>
      <c r="F16" s="22" t="n">
        <f aca="false">D16/$D$140</f>
        <v>0.00307835127441299</v>
      </c>
      <c r="G16" s="41" t="n">
        <f aca="false">E16*$V$9+F16*($V$10+$V$11)</f>
        <v>31839.1833957496</v>
      </c>
      <c r="H16" s="41" t="n">
        <f aca="false">($C16*W$4)+($D16*(W$5+W$6))</f>
        <v>22425.7017663233</v>
      </c>
      <c r="I16" s="41" t="n">
        <f aca="false">($C16*X$4)+($D16*(X$5+X$6))</f>
        <v>7874.00480197261</v>
      </c>
      <c r="J16" s="41" t="n">
        <f aca="false">($C16*Y$4)+($D16*(Y$5+Y$6))</f>
        <v>4940.97661368768</v>
      </c>
      <c r="K16" s="41" t="n">
        <f aca="false">($C16*Z$4)+($D16*(Z$5+Z$6))</f>
        <v>4181.93712775891</v>
      </c>
      <c r="L16" s="41" t="n">
        <f aca="false">($C16*AA$4)+($D16*(AA$5+AA$6))</f>
        <v>4074.68168367124</v>
      </c>
      <c r="M16" s="41" t="n">
        <f aca="false">($C16*AB$4)+($D16*(AB$5+AB$6))</f>
        <v>5434.97175589042</v>
      </c>
      <c r="N16" s="41" t="n">
        <f aca="false">($C16*AC$4)+($D16*(AC$5+AC$6))</f>
        <v>6795.2618281096</v>
      </c>
      <c r="O16" s="41" t="n">
        <f aca="false">($C16*AD$4)+($D16*(AD$5+AD$6))</f>
        <v>8971.31337479454</v>
      </c>
      <c r="P16" s="41" t="n">
        <f aca="false">($C16*AE$4)+($D16*(AE$5+AE$6))</f>
        <v>12341.6147167452</v>
      </c>
      <c r="Q16" s="41" t="n">
        <f aca="false">($C16*AF$4)+($D16*(AF$5+AF$6))</f>
        <v>15602.5977702795</v>
      </c>
      <c r="S16" s="41" t="n">
        <v>598</v>
      </c>
      <c r="T16" s="22"/>
      <c r="U16" s="15"/>
      <c r="V16" s="14"/>
      <c r="W16" s="14"/>
      <c r="X16" s="14"/>
      <c r="Y16" s="22"/>
      <c r="Z16" s="22"/>
      <c r="AA16" s="22"/>
      <c r="AB16" s="22"/>
      <c r="AC16" s="22"/>
      <c r="AD16" s="22"/>
      <c r="AE16" s="22"/>
      <c r="AF16" s="22"/>
      <c r="AG16" s="15" t="s">
        <v>395</v>
      </c>
      <c r="AH16" s="14" t="n">
        <v>3</v>
      </c>
      <c r="AI16" s="14"/>
    </row>
    <row r="17" customFormat="false" ht="15.75" hidden="false" customHeight="false" outlineLevel="0" collapsed="false">
      <c r="A17" s="11" t="s">
        <v>59</v>
      </c>
      <c r="B17" s="12" t="s">
        <v>60</v>
      </c>
      <c r="C17" s="41" t="n">
        <v>1095</v>
      </c>
      <c r="D17" s="41" t="n">
        <v>1121</v>
      </c>
      <c r="E17" s="22" t="n">
        <f aca="false">C17/$C$140</f>
        <v>0.000341039688299068</v>
      </c>
      <c r="F17" s="22" t="n">
        <f aca="false">D17/$D$140</f>
        <v>0.000720875658787751</v>
      </c>
      <c r="G17" s="41" t="n">
        <f aca="false">E17*$V$9+F17*($V$10+$V$11)</f>
        <v>2035.31343429898</v>
      </c>
      <c r="H17" s="41" t="n">
        <f aca="false">($C17*W$4)+($D17*(W$5+W$6))</f>
        <v>1326.39225712199</v>
      </c>
      <c r="I17" s="41" t="n">
        <f aca="false">($C17*X$4)+($D17*(X$5+X$6))</f>
        <v>480.99707815924</v>
      </c>
      <c r="J17" s="41" t="n">
        <f aca="false">($C17*Y$4)+($D17*(Y$5+Y$6))</f>
        <v>284.798392987582</v>
      </c>
      <c r="K17" s="41" t="n">
        <f aca="false">($C17*Z$4)+($D17*(Z$5+Z$6))</f>
        <v>270.598246895544</v>
      </c>
      <c r="L17" s="41" t="n">
        <f aca="false">($C17*AA$4)+($D17*(AA$5+AA$6))</f>
        <v>299.99780861943</v>
      </c>
      <c r="M17" s="41" t="n">
        <f aca="false">($C17*AB$4)+($D17*(AB$5+AB$6))</f>
        <v>454.99634769905</v>
      </c>
      <c r="N17" s="41" t="n">
        <f aca="false">($C17*AC$4)+($D17*(AC$5+AC$6))</f>
        <v>609.99488677867</v>
      </c>
      <c r="O17" s="41" t="n">
        <f aca="false">($C17*AD$4)+($D17*(AD$5+AD$6))</f>
        <v>846.992695398101</v>
      </c>
      <c r="P17" s="41" t="n">
        <f aca="false">($C17*AE$4)+($D17*(AE$5+AE$6))</f>
        <v>1145.59021183346</v>
      </c>
      <c r="Q17" s="41" t="n">
        <f aca="false">($C17*AF$4)+($D17*(AF$5+AF$6))</f>
        <v>1418.58802045289</v>
      </c>
      <c r="S17" s="41" t="n">
        <v>656</v>
      </c>
      <c r="T17" s="22"/>
      <c r="U17" s="15"/>
      <c r="V17" s="14"/>
      <c r="W17" s="14"/>
      <c r="X17" s="14"/>
      <c r="Y17" s="22"/>
      <c r="Z17" s="22"/>
      <c r="AA17" s="22"/>
      <c r="AB17" s="22"/>
      <c r="AC17" s="22"/>
      <c r="AD17" s="22"/>
      <c r="AE17" s="22"/>
      <c r="AF17" s="22"/>
      <c r="AG17" s="15" t="s">
        <v>46</v>
      </c>
      <c r="AH17" s="14" t="n">
        <v>12</v>
      </c>
      <c r="AI17" s="14"/>
    </row>
    <row r="18" customFormat="false" ht="15.75" hidden="false" customHeight="false" outlineLevel="0" collapsed="false">
      <c r="A18" s="11" t="s">
        <v>61</v>
      </c>
      <c r="B18" s="12" t="s">
        <v>62</v>
      </c>
      <c r="C18" s="41" t="n">
        <v>25600</v>
      </c>
      <c r="D18" s="41" t="n">
        <v>262</v>
      </c>
      <c r="E18" s="22" t="n">
        <f aca="false">C18/$C$140</f>
        <v>0.00797316531548507</v>
      </c>
      <c r="F18" s="22" t="n">
        <f aca="false">D18/$D$140</f>
        <v>0.000168482981804095</v>
      </c>
      <c r="G18" s="41" t="n">
        <f aca="false">E18*$V$9+F18*($V$10+$V$11)</f>
        <v>21188.1258650469</v>
      </c>
      <c r="H18" s="41" t="n">
        <f aca="false">($C18*W$4)+($D18*(W$5+W$6))</f>
        <v>15308.1428068104</v>
      </c>
      <c r="I18" s="41" t="n">
        <f aca="false">($C18*X$4)+($D18*(X$5+X$6))</f>
        <v>5320.10558230633</v>
      </c>
      <c r="J18" s="41" t="n">
        <f aca="false">($C18*Y$4)+($D18*(Y$5+Y$6))</f>
        <v>3399.48272780273</v>
      </c>
      <c r="K18" s="41" t="n">
        <f aca="false">($C18*Z$4)+($D18*(Z$5+Z$6))</f>
        <v>2771.24143157558</v>
      </c>
      <c r="L18" s="41" t="n">
        <f aca="false">($C18*AA$4)+($D18*(AA$5+AA$6))</f>
        <v>2569.80521412701</v>
      </c>
      <c r="M18" s="41" t="n">
        <f aca="false">($C18*AB$4)+($D18*(AB$5+AB$6))</f>
        <v>3230.95389569113</v>
      </c>
      <c r="N18" s="41" t="n">
        <f aca="false">($C18*AC$4)+($D18*(AC$5+AC$6))</f>
        <v>3892.10257725525</v>
      </c>
      <c r="O18" s="41" t="n">
        <f aca="false">($C18*AD$4)+($D18*(AD$5+AD$6))</f>
        <v>4989.03107905349</v>
      </c>
      <c r="P18" s="41" t="n">
        <f aca="false">($C18*AE$4)+($D18*(AE$5+AE$6))</f>
        <v>6933.58657743852</v>
      </c>
      <c r="Q18" s="41" t="n">
        <f aca="false">($C18*AF$4)+($D18*(AF$5+AF$6))</f>
        <v>8872.1589148532</v>
      </c>
      <c r="S18" s="41" t="n">
        <v>291</v>
      </c>
      <c r="T18" s="22"/>
      <c r="U18" s="15"/>
      <c r="V18" s="14"/>
      <c r="W18" s="14"/>
      <c r="X18" s="14"/>
      <c r="Y18" s="22"/>
      <c r="Z18" s="22"/>
      <c r="AA18" s="22"/>
      <c r="AB18" s="22"/>
      <c r="AC18" s="22"/>
      <c r="AD18" s="22"/>
      <c r="AE18" s="22"/>
      <c r="AF18" s="22"/>
      <c r="AG18" s="15" t="s">
        <v>48</v>
      </c>
      <c r="AH18" s="46" t="n">
        <v>3650</v>
      </c>
      <c r="AI18" s="46"/>
    </row>
    <row r="19" customFormat="false" ht="15.75" hidden="false" customHeight="false" outlineLevel="0" collapsed="false">
      <c r="A19" s="11" t="s">
        <v>63</v>
      </c>
      <c r="B19" s="12" t="s">
        <v>64</v>
      </c>
      <c r="C19" s="41" t="n">
        <v>173361</v>
      </c>
      <c r="D19" s="41" t="n">
        <v>63518</v>
      </c>
      <c r="E19" s="22" t="n">
        <f aca="false">C19/$C$140</f>
        <v>0.0539935903225706</v>
      </c>
      <c r="F19" s="22" t="n">
        <f aca="false">D19/$D$140</f>
        <v>0.0408461909856203</v>
      </c>
      <c r="G19" s="41" t="n">
        <f aca="false">E19*$V$9+F19*($V$10+$V$11)</f>
        <v>206297.855145677</v>
      </c>
      <c r="H19" s="41" t="n">
        <f aca="false">($C19*W$4)+($D19*(W$5+W$6))</f>
        <v>141030.715414501</v>
      </c>
      <c r="I19" s="41" t="n">
        <f aca="false">($C19*X$4)+($D19*(X$5+X$6))</f>
        <v>50127.406437108</v>
      </c>
      <c r="J19" s="41" t="n">
        <f aca="false">($C19*Y$4)+($D19*(Y$5+Y$6))</f>
        <v>30776.0646362998</v>
      </c>
      <c r="K19" s="41" t="n">
        <f aca="false">($C19*Z$4)+($D19*(Z$5+Z$6))</f>
        <v>27226.6739992511</v>
      </c>
      <c r="L19" s="41" t="n">
        <f aca="false">($C19*AA$4)+($D19*(AA$5+AA$6))</f>
        <v>27977.5815401598</v>
      </c>
      <c r="M19" s="41" t="n">
        <f aca="false">($C19*AB$4)+($D19*(AB$5+AB$6))</f>
        <v>39504.8779093987</v>
      </c>
      <c r="N19" s="41" t="n">
        <f aca="false">($C19*AC$4)+($D19*(AC$5+AC$6))</f>
        <v>51032.1742786376</v>
      </c>
      <c r="O19" s="41" t="n">
        <f aca="false">($C19*AD$4)+($D19*(AD$5+AD$6))</f>
        <v>69035.5612982495</v>
      </c>
      <c r="P19" s="41" t="n">
        <f aca="false">($C19*AE$4)+($D19*(AE$5+AE$6))</f>
        <v>94189.0163588324</v>
      </c>
      <c r="Q19" s="41" t="n">
        <f aca="false">($C19*AF$4)+($D19*(AF$5+AF$6))</f>
        <v>117891.943104472</v>
      </c>
      <c r="S19" s="41" t="n">
        <v>36256</v>
      </c>
      <c r="T19" s="22"/>
      <c r="U19" s="15"/>
      <c r="V19" s="14"/>
      <c r="W19" s="46"/>
      <c r="X19" s="46"/>
      <c r="Y19" s="22"/>
      <c r="Z19" s="22"/>
      <c r="AA19" s="22"/>
      <c r="AB19" s="22"/>
      <c r="AC19" s="22"/>
      <c r="AD19" s="22"/>
      <c r="AE19" s="22"/>
      <c r="AF19" s="22"/>
      <c r="AG19" s="15" t="s">
        <v>50</v>
      </c>
      <c r="AH19" s="14" t="n">
        <v>5</v>
      </c>
      <c r="AI19" s="14"/>
    </row>
    <row r="20" customFormat="false" ht="15.75" hidden="false" customHeight="false" outlineLevel="0" collapsed="false">
      <c r="A20" s="11" t="s">
        <v>65</v>
      </c>
      <c r="B20" s="12" t="s">
        <v>66</v>
      </c>
      <c r="C20" s="41" t="n">
        <v>3</v>
      </c>
      <c r="D20" s="41" t="n">
        <v>10</v>
      </c>
      <c r="E20" s="22" t="n">
        <f aca="false">C20/$C$140</f>
        <v>9.34355310408407E-007</v>
      </c>
      <c r="F20" s="22" t="n">
        <f aca="false">D20/$D$140</f>
        <v>6.43064816046165E-006</v>
      </c>
      <c r="G20" s="41" t="n">
        <f aca="false">E20*$V$9+F20*($V$10+$V$11)</f>
        <v>12.625033724362</v>
      </c>
      <c r="H20" s="41" t="n">
        <f aca="false">($C20*W$4)+($D20*(W$5+W$6))</f>
        <v>7.82701291287195</v>
      </c>
      <c r="I20" s="41" t="n">
        <f aca="false">($C20*X$4)+($D20*(X$5+X$6))</f>
        <v>2.90008758149213</v>
      </c>
      <c r="J20" s="41" t="n">
        <f aca="false">($C20*Y$4)+($D20*(Y$5+Y$6))</f>
        <v>1.65052762187547</v>
      </c>
      <c r="K20" s="41" t="n">
        <f aca="false">($C20*Z$4)+($D20*(Z$5+Z$6))</f>
        <v>1.69073748040213</v>
      </c>
      <c r="L20" s="41" t="n">
        <f aca="false">($C20*AA$4)+($D20*(AA$5+AA$6))</f>
        <v>2.00862732995471</v>
      </c>
      <c r="M20" s="41" t="n">
        <f aca="false">($C20*AB$4)+($D20*(AB$5+AB$6))</f>
        <v>3.22442454535831</v>
      </c>
      <c r="N20" s="41" t="n">
        <f aca="false">($C20*AC$4)+($D20*(AC$5+AC$6))</f>
        <v>4.44022176076191</v>
      </c>
      <c r="O20" s="41" t="n">
        <f aca="false">($C20*AD$4)+($D20*(AD$5+AD$6))</f>
        <v>6.2762463509906</v>
      </c>
      <c r="P20" s="41" t="n">
        <f aca="false">($C20*AE$4)+($D20*(AE$5+AE$6))</f>
        <v>8.43926600073836</v>
      </c>
      <c r="Q20" s="41" t="n">
        <f aca="false">($C20*AF$4)+($D20*(AF$5+AF$6))</f>
        <v>10.3739207279533</v>
      </c>
      <c r="S20" s="41" t="n">
        <v>0</v>
      </c>
      <c r="T20" s="22"/>
      <c r="U20" s="15"/>
      <c r="V20" s="14"/>
      <c r="W20" s="14"/>
      <c r="X20" s="14"/>
      <c r="Y20" s="22"/>
      <c r="Z20" s="22"/>
      <c r="AA20" s="22"/>
      <c r="AB20" s="22"/>
      <c r="AC20" s="22"/>
      <c r="AD20" s="22"/>
      <c r="AE20" s="22"/>
      <c r="AF20" s="22"/>
      <c r="AG20" s="15" t="s">
        <v>52</v>
      </c>
      <c r="AH20" s="46" t="n">
        <v>7394</v>
      </c>
      <c r="AI20" s="46"/>
    </row>
    <row r="21" customFormat="false" ht="15.75" hidden="false" customHeight="false" outlineLevel="0" collapsed="false">
      <c r="A21" s="11" t="s">
        <v>67</v>
      </c>
      <c r="B21" s="12" t="s">
        <v>68</v>
      </c>
      <c r="C21" s="41" t="n">
        <v>6000</v>
      </c>
      <c r="D21" s="41" t="n">
        <v>6100</v>
      </c>
      <c r="E21" s="22" t="n">
        <f aca="false">C21/$C$140</f>
        <v>0.00186871062081681</v>
      </c>
      <c r="F21" s="22" t="n">
        <f aca="false">D21/$D$140</f>
        <v>0.00392269537788161</v>
      </c>
      <c r="G21" s="41" t="n">
        <f aca="false">E21*$V$9+F21*($V$10+$V$11)</f>
        <v>11109.200756832</v>
      </c>
      <c r="H21" s="41" t="n">
        <f aca="false">($C21*W$4)+($D21*(W$5+W$6))</f>
        <v>7242.20390424915</v>
      </c>
      <c r="I21" s="41" t="n">
        <f aca="false">($C21*X$4)+($D21*(X$5+X$6))</f>
        <v>2625.90273977869</v>
      </c>
      <c r="J21" s="41" t="n">
        <f aca="false">($C21*Y$4)+($D21*(Y$5+Y$6))</f>
        <v>1555.20541098787</v>
      </c>
      <c r="K21" s="41" t="n">
        <f aca="false">($C21*Z$4)+($D21*(Z$5+Z$6))</f>
        <v>1476.91150688091</v>
      </c>
      <c r="L21" s="41" t="n">
        <f aca="false">($C21*AA$4)+($D21*(AA$5+AA$6))</f>
        <v>1636.55034250525</v>
      </c>
      <c r="M21" s="41" t="n">
        <f aca="false">($C21*AB$4)+($D21*(AB$5+AB$6))</f>
        <v>2481.00856170967</v>
      </c>
      <c r="N21" s="41" t="n">
        <f aca="false">($C21*AC$4)+($D21*(AC$5+AC$6))</f>
        <v>3325.46678091408</v>
      </c>
      <c r="O21" s="41" t="n">
        <f aca="false">($C21*AD$4)+($D21*(AD$5+AD$6))</f>
        <v>4616.81164396728</v>
      </c>
      <c r="P21" s="41" t="n">
        <f aca="false">($C21*AE$4)+($D21*(AE$5+AE$6))</f>
        <v>6244.71938373807</v>
      </c>
      <c r="Q21" s="41" t="n">
        <f aca="false">($C21*AF$4)+($D21*(AF$5+AF$6))</f>
        <v>7733.32452076387</v>
      </c>
      <c r="S21" s="41" t="n">
        <v>449</v>
      </c>
      <c r="T21" s="22"/>
      <c r="U21" s="15"/>
      <c r="V21" s="14"/>
      <c r="W21" s="14"/>
      <c r="X21" s="14"/>
      <c r="Y21" s="22"/>
      <c r="Z21" s="22"/>
      <c r="AA21" s="22"/>
      <c r="AB21" s="22"/>
      <c r="AC21" s="22"/>
      <c r="AD21" s="22"/>
      <c r="AE21" s="22"/>
      <c r="AF21" s="22"/>
      <c r="AG21" s="15" t="s">
        <v>396</v>
      </c>
      <c r="AH21" s="46" t="n">
        <v>4337</v>
      </c>
      <c r="AI21" s="46"/>
    </row>
    <row r="22" customFormat="false" ht="15.75" hidden="false" customHeight="false" outlineLevel="0" collapsed="false">
      <c r="A22" s="11" t="s">
        <v>69</v>
      </c>
      <c r="B22" s="12" t="s">
        <v>70</v>
      </c>
      <c r="C22" s="41" t="n">
        <v>298</v>
      </c>
      <c r="D22" s="41" t="n">
        <v>12500</v>
      </c>
      <c r="E22" s="22" t="n">
        <f aca="false">C22/$C$140</f>
        <v>9.28126275005684E-005</v>
      </c>
      <c r="F22" s="22" t="n">
        <f aca="false">D22/$D$140</f>
        <v>0.00803831020057706</v>
      </c>
      <c r="G22" s="41" t="n">
        <f aca="false">E22*$V$9+F22*($V$10+$V$11)</f>
        <v>12960.1470718744</v>
      </c>
      <c r="H22" s="41" t="n">
        <f aca="false">($C22*W$4)+($D22*(W$5+W$6))</f>
        <v>7740.93874382967</v>
      </c>
      <c r="I22" s="41" t="n">
        <f aca="false">($C22*X$4)+($D22*(X$5+X$6))</f>
        <v>2915.79440837201</v>
      </c>
      <c r="J22" s="41" t="n">
        <f aca="false">($C22*Y$4)+($D22*(Y$5+Y$6))</f>
        <v>1609.19788350872</v>
      </c>
      <c r="K22" s="41" t="n">
        <f aca="false">($C22*Z$4)+($D22*(Z$5+Z$6))</f>
        <v>1744.57801488622</v>
      </c>
      <c r="L22" s="41" t="n">
        <f aca="false">($C22*AA$4)+($D22*(AA$5+AA$6))</f>
        <v>2170.31292956668</v>
      </c>
      <c r="M22" s="41" t="n">
        <f aca="false">($C22*AB$4)+($D22*(AB$5+AB$6))</f>
        <v>3604.941640602</v>
      </c>
      <c r="N22" s="41" t="n">
        <f aca="false">($C22*AC$4)+($D22*(AC$5+AC$6))</f>
        <v>5039.57035163732</v>
      </c>
      <c r="O22" s="41" t="n">
        <f aca="false">($C22*AD$4)+($D22*(AD$5+AD$6))</f>
        <v>7192.73807572455</v>
      </c>
      <c r="P22" s="41" t="n">
        <f aca="false">($C22*AE$4)+($D22*(AE$5+AE$6))</f>
        <v>9641.15921325172</v>
      </c>
      <c r="Q22" s="41" t="n">
        <f aca="false">($C22*AF$4)+($D22*(AF$5+AF$6))</f>
        <v>11804.1241976129</v>
      </c>
      <c r="S22" s="41" t="n">
        <v>2529</v>
      </c>
      <c r="T22" s="22"/>
      <c r="U22" s="15"/>
      <c r="V22" s="14"/>
      <c r="W22" s="14"/>
      <c r="X22" s="14"/>
      <c r="Y22" s="22"/>
      <c r="Z22" s="22"/>
      <c r="AA22" s="22"/>
      <c r="AB22" s="22"/>
      <c r="AC22" s="22"/>
      <c r="AD22" s="22"/>
      <c r="AE22" s="22"/>
      <c r="AF22" s="22"/>
      <c r="AG22" s="15" t="s">
        <v>397</v>
      </c>
      <c r="AH22" s="14" t="n">
        <v>5</v>
      </c>
      <c r="AI22" s="14"/>
    </row>
    <row r="23" customFormat="false" ht="15.75" hidden="false" customHeight="false" outlineLevel="0" collapsed="false">
      <c r="A23" s="11" t="s">
        <v>71</v>
      </c>
      <c r="B23" s="12" t="s">
        <v>72</v>
      </c>
      <c r="C23" s="41" t="n">
        <v>483</v>
      </c>
      <c r="D23" s="41" t="n">
        <v>1550</v>
      </c>
      <c r="E23" s="22" t="n">
        <f aca="false">C23/$C$140</f>
        <v>0.000150431204975753</v>
      </c>
      <c r="F23" s="22" t="n">
        <f aca="false">D23/$D$140</f>
        <v>0.000996750464871556</v>
      </c>
      <c r="G23" s="41" t="n">
        <f aca="false">E23*$V$9+F23*($V$10+$V$11)</f>
        <v>1971.59071728318</v>
      </c>
      <c r="H23" s="41" t="n">
        <f aca="false">($C23*W$4)+($D23*(W$5+W$6))</f>
        <v>1223.83905628967</v>
      </c>
      <c r="I23" s="41" t="n">
        <f aca="false">($C23*X$4)+($D23*(X$5+X$6))</f>
        <v>453.212205268266</v>
      </c>
      <c r="J23" s="41" t="n">
        <f aca="false">($C23*Y$4)+($D23*(Y$5+Y$6))</f>
        <v>258.198904678368</v>
      </c>
      <c r="K23" s="41" t="n">
        <f aca="false">($C23*Z$4)+($D23*(Z$5+Z$6))</f>
        <v>263.987597133563</v>
      </c>
      <c r="L23" s="41" t="n">
        <f aca="false">($C23*AA$4)+($D23*(AA$5+AA$6))</f>
        <v>313.112578608734</v>
      </c>
      <c r="M23" s="41" t="n">
        <f aca="false">($C23*AB$4)+($D23*(AB$5+AB$6))</f>
        <v>502.00498261273</v>
      </c>
      <c r="N23" s="41" t="n">
        <f aca="false">($C23*AC$4)+($D23*(AC$5+AC$6))</f>
        <v>690.897386616726</v>
      </c>
      <c r="O23" s="41" t="n">
        <f aca="false">($C23*AD$4)+($D23*(AD$5+AD$6))</f>
        <v>976.22092412957</v>
      </c>
      <c r="P23" s="41" t="n">
        <f aca="false">($C23*AE$4)+($D23*(AE$5+AE$6))</f>
        <v>1312.82047668979</v>
      </c>
      <c r="Q23" s="41" t="n">
        <f aca="false">($C23*AF$4)+($D23*(AF$5+AF$6))</f>
        <v>1614.02346625743</v>
      </c>
      <c r="S23" s="41" t="n">
        <v>108</v>
      </c>
      <c r="T23" s="22"/>
      <c r="U23" s="15"/>
      <c r="V23" s="14"/>
      <c r="W23" s="14"/>
      <c r="X23" s="14"/>
      <c r="Y23" s="22"/>
      <c r="Z23" s="22"/>
      <c r="AA23" s="22"/>
      <c r="AB23" s="22"/>
      <c r="AC23" s="22"/>
      <c r="AD23" s="22"/>
      <c r="AE23" s="22"/>
      <c r="AF23" s="22"/>
      <c r="AG23" s="15" t="s">
        <v>54</v>
      </c>
      <c r="AH23" s="46" t="n">
        <v>153</v>
      </c>
      <c r="AI23" s="46"/>
    </row>
    <row r="24" customFormat="false" ht="15.75" hidden="false" customHeight="false" outlineLevel="0" collapsed="false">
      <c r="A24" s="11" t="s">
        <v>73</v>
      </c>
      <c r="B24" s="12" t="s">
        <v>74</v>
      </c>
      <c r="C24" s="41" t="n">
        <v>25</v>
      </c>
      <c r="D24" s="41" t="n">
        <v>54</v>
      </c>
      <c r="E24" s="22" t="n">
        <f aca="false">C24/$C$140</f>
        <v>7.78629425340339E-006</v>
      </c>
      <c r="F24" s="22" t="n">
        <f aca="false">D24/$D$140</f>
        <v>3.47255000664929E-005</v>
      </c>
      <c r="G24" s="41" t="n">
        <f aca="false">E24*$V$9+F24*($V$10+$V$11)</f>
        <v>75.3669772261223</v>
      </c>
      <c r="H24" s="41" t="n">
        <f aca="false">($C24*W$4)+($D24*(W$5+W$6))</f>
        <v>47.4735409623853</v>
      </c>
      <c r="I24" s="41" t="n">
        <f aca="false">($C24*X$4)+($D24*(X$5+X$6))</f>
        <v>17.4686921181397</v>
      </c>
      <c r="J24" s="41" t="n">
        <f aca="false">($C24*Y$4)+($D24*(Y$5+Y$6))</f>
        <v>10.0701094321001</v>
      </c>
      <c r="K24" s="41" t="n">
        <f aca="false">($C24*Z$4)+($D24*(Z$5+Z$6))</f>
        <v>10.0702563667742</v>
      </c>
      <c r="L24" s="41" t="n">
        <f aca="false">($C24*AA$4)+($D24*(AA$5+AA$6))</f>
        <v>11.7145327872349</v>
      </c>
      <c r="M24" s="41" t="n">
        <f aca="false">($C24*AB$4)+($D24*(AB$5+AB$6))</f>
        <v>18.4968240517842</v>
      </c>
      <c r="N24" s="41" t="n">
        <f aca="false">($C24*AC$4)+($D24*(AC$5+AC$6))</f>
        <v>25.2791153163335</v>
      </c>
      <c r="O24" s="41" t="n">
        <f aca="false">($C24*AD$4)+($D24*(AD$5+AD$6))</f>
        <v>35.5552919391848</v>
      </c>
      <c r="P24" s="41" t="n">
        <f aca="false">($C24*AE$4)+($D24*(AE$5+AE$6))</f>
        <v>47.8865569519324</v>
      </c>
      <c r="Q24" s="41" t="n">
        <f aca="false">($C24*AF$4)+($D24*(AF$5+AF$6))</f>
        <v>58.9846513830029</v>
      </c>
      <c r="S24" s="41" t="n">
        <v>9</v>
      </c>
      <c r="T24" s="22"/>
      <c r="U24" s="15"/>
      <c r="V24" s="14"/>
      <c r="W24" s="46"/>
      <c r="X24" s="46"/>
      <c r="Y24" s="22"/>
      <c r="Z24" s="22"/>
      <c r="AA24" s="22"/>
      <c r="AB24" s="22"/>
      <c r="AC24" s="22"/>
      <c r="AD24" s="22"/>
      <c r="AE24" s="22"/>
      <c r="AF24" s="22"/>
      <c r="AG24" s="15" t="s">
        <v>56</v>
      </c>
      <c r="AH24" s="14" t="n">
        <v>192</v>
      </c>
      <c r="AI24" s="14"/>
    </row>
    <row r="25" customFormat="false" ht="15.75" hidden="false" customHeight="false" outlineLevel="0" collapsed="false">
      <c r="A25" s="11" t="s">
        <v>75</v>
      </c>
      <c r="B25" s="12" t="s">
        <v>76</v>
      </c>
      <c r="C25" s="41" t="n">
        <v>1500</v>
      </c>
      <c r="D25" s="41" t="n">
        <v>4066</v>
      </c>
      <c r="E25" s="22" t="n">
        <f aca="false">C25/$C$140</f>
        <v>0.000467177655204203</v>
      </c>
      <c r="F25" s="22" t="n">
        <f aca="false">D25/$D$140</f>
        <v>0.00261470154204371</v>
      </c>
      <c r="G25" s="41" t="n">
        <f aca="false">E25*$V$9+F25*($V$10+$V$11)</f>
        <v>5362.33200676897</v>
      </c>
      <c r="H25" s="41" t="n">
        <f aca="false">($C25*W$4)+($D25*(W$5+W$6))</f>
        <v>3348.28043667511</v>
      </c>
      <c r="I25" s="41" t="n">
        <f aca="false">($C25*X$4)+($D25*(X$5+X$6))</f>
        <v>1236.75095310045</v>
      </c>
      <c r="J25" s="41" t="n">
        <f aca="false">($C25*Y$4)+($D25*(Y$5+Y$6))</f>
        <v>707.952750232647</v>
      </c>
      <c r="K25" s="41" t="n">
        <f aca="false">($C25*Z$4)+($D25*(Z$5+Z$6))</f>
        <v>717.393037613697</v>
      </c>
      <c r="L25" s="41" t="n">
        <f aca="false">($C25*AA$4)+($D25*(AA$5+AA$6))</f>
        <v>844.344036743148</v>
      </c>
      <c r="M25" s="41" t="n">
        <f aca="false">($C25*AB$4)+($D25*(AB$5+AB$6))</f>
        <v>1345.59622562214</v>
      </c>
      <c r="N25" s="41" t="n">
        <f aca="false">($C25*AC$4)+($D25*(AC$5+AC$6))</f>
        <v>1846.84841450114</v>
      </c>
      <c r="O25" s="41" t="n">
        <f aca="false">($C25*AD$4)+($D25*(AD$5+AD$6))</f>
        <v>2604.89108138127</v>
      </c>
      <c r="P25" s="41" t="n">
        <f aca="false">($C25*AE$4)+($D25*(AE$5+AE$6))</f>
        <v>3505.10199425638</v>
      </c>
      <c r="Q25" s="41" t="n">
        <f aca="false">($C25*AF$4)+($D25*(AF$5+AF$6))</f>
        <v>4312.45972962967</v>
      </c>
      <c r="S25" s="41" t="n">
        <v>24</v>
      </c>
      <c r="T25" s="22"/>
      <c r="U25" s="15"/>
      <c r="V25" s="14"/>
      <c r="W25" s="46"/>
      <c r="X25" s="46"/>
      <c r="Y25" s="22"/>
      <c r="Z25" s="22"/>
      <c r="AA25" s="22"/>
      <c r="AB25" s="22"/>
      <c r="AC25" s="22"/>
      <c r="AD25" s="22"/>
      <c r="AE25" s="22"/>
      <c r="AF25" s="22"/>
      <c r="AG25" s="15" t="s">
        <v>58</v>
      </c>
      <c r="AH25" s="46" t="n">
        <v>598</v>
      </c>
      <c r="AI25" s="46"/>
    </row>
    <row r="26" customFormat="false" ht="15.75" hidden="false" customHeight="false" outlineLevel="0" collapsed="false">
      <c r="A26" s="11" t="s">
        <v>77</v>
      </c>
      <c r="B26" s="12" t="s">
        <v>78</v>
      </c>
      <c r="C26" s="41" t="n">
        <v>2000</v>
      </c>
      <c r="D26" s="41" t="n">
        <v>7750</v>
      </c>
      <c r="E26" s="22" t="n">
        <f aca="false">C26/$C$140</f>
        <v>0.000622903540272271</v>
      </c>
      <c r="F26" s="22" t="n">
        <f aca="false">D26/$D$140</f>
        <v>0.00498375232435778</v>
      </c>
      <c r="G26" s="41" t="n">
        <f aca="false">E26*$V$9+F26*($V$10+$V$11)</f>
        <v>9518.79506680844</v>
      </c>
      <c r="H26" s="41" t="n">
        <f aca="false">($C26*W$4)+($D26*(W$5+W$6))</f>
        <v>5873.60624035247</v>
      </c>
      <c r="I26" s="41" t="n">
        <f aca="false">($C26*X$4)+($D26*(X$5+X$6))</f>
        <v>2180.78705373859</v>
      </c>
      <c r="J26" s="41" t="n">
        <f aca="false">($C26*Y$4)+($D26*(Y$5+Y$6))</f>
        <v>1236.41918092609</v>
      </c>
      <c r="K26" s="41" t="n">
        <f aca="false">($C26*Z$4)+($D26*(Z$5+Z$6))</f>
        <v>1275.59551991439</v>
      </c>
      <c r="L26" s="41" t="n">
        <f aca="false">($C26*AA$4)+($D26*(AA$5+AA$6))</f>
        <v>1524.63138619436</v>
      </c>
      <c r="M26" s="41" t="n">
        <f aca="false">($C26*AB$4)+($D26*(AB$5+AB$6))</f>
        <v>2458.86052950201</v>
      </c>
      <c r="N26" s="41" t="n">
        <f aca="false">($C26*AC$4)+($D26*(AC$5+AC$6))</f>
        <v>3393.08967280966</v>
      </c>
      <c r="O26" s="41" t="n">
        <f aca="false">($C26*AD$4)+($D26*(AD$5+AD$6))</f>
        <v>4802.65256585333</v>
      </c>
      <c r="P26" s="41" t="n">
        <f aca="false">($C26*AE$4)+($D26*(AE$5+AE$6))</f>
        <v>6454.95169851743</v>
      </c>
      <c r="Q26" s="41" t="n">
        <f aca="false">($C26*AF$4)+($D26*(AF$5+AF$6))</f>
        <v>7930.26801621864</v>
      </c>
      <c r="S26" s="41" t="n">
        <v>252</v>
      </c>
      <c r="T26" s="22"/>
      <c r="U26" s="15"/>
      <c r="V26" s="14"/>
      <c r="W26" s="46"/>
      <c r="X26" s="46"/>
      <c r="Y26" s="22"/>
      <c r="Z26" s="22"/>
      <c r="AA26" s="22"/>
      <c r="AB26" s="22"/>
      <c r="AC26" s="22"/>
      <c r="AD26" s="22"/>
      <c r="AE26" s="22"/>
      <c r="AF26" s="22"/>
      <c r="AG26" s="15" t="s">
        <v>60</v>
      </c>
      <c r="AH26" s="46" t="n">
        <v>656</v>
      </c>
      <c r="AI26" s="46"/>
    </row>
    <row r="27" customFormat="false" ht="15.75" hidden="false" customHeight="false" outlineLevel="0" collapsed="false">
      <c r="A27" s="11" t="s">
        <v>79</v>
      </c>
      <c r="B27" s="12" t="s">
        <v>80</v>
      </c>
      <c r="C27" s="41" t="n">
        <v>24886</v>
      </c>
      <c r="D27" s="41" t="n">
        <v>38815</v>
      </c>
      <c r="E27" s="22" t="n">
        <f aca="false">C27/$C$140</f>
        <v>0.00775078875160787</v>
      </c>
      <c r="F27" s="22" t="n">
        <f aca="false">D27/$D$140</f>
        <v>0.0249605608348319</v>
      </c>
      <c r="G27" s="41" t="n">
        <f aca="false">E27*$V$9+F27*($V$10+$V$11)</f>
        <v>59825.6769249231</v>
      </c>
      <c r="H27" s="41" t="n">
        <f aca="false">($C27*W$4)+($D27*(W$5+W$6))</f>
        <v>38216.6163747371</v>
      </c>
      <c r="I27" s="41" t="n">
        <f aca="false">($C27*X$4)+($D27*(X$5+X$6))</f>
        <v>13977.5461119453</v>
      </c>
      <c r="J27" s="41" t="n">
        <f aca="false">($C27*Y$4)+($D27*(Y$5+Y$6))</f>
        <v>8147.8709095151</v>
      </c>
      <c r="K27" s="41" t="n">
        <f aca="false">($C27*Z$4)+($D27*(Z$5+Z$6))</f>
        <v>7977.44273566031</v>
      </c>
      <c r="L27" s="41" t="n">
        <f aca="false">($C27*AA$4)+($D27*(AA$5+AA$6))</f>
        <v>9102.49794012333</v>
      </c>
      <c r="M27" s="41" t="n">
        <f aca="false">($C27*AB$4)+($D27*(AB$5+AB$6))</f>
        <v>14148.1175714384</v>
      </c>
      <c r="N27" s="41" t="n">
        <f aca="false">($C27*AC$4)+($D27*(AC$5+AC$6))</f>
        <v>19193.7372027535</v>
      </c>
      <c r="O27" s="41" t="n">
        <f aca="false">($C27*AD$4)+($D27*(AD$5+AD$6))</f>
        <v>26864.4378826029</v>
      </c>
      <c r="P27" s="41" t="n">
        <f aca="false">($C27*AE$4)+($D27*(AE$5+AE$6))</f>
        <v>36239.7068722769</v>
      </c>
      <c r="Q27" s="41" t="n">
        <f aca="false">($C27*AF$4)+($D27*(AF$5+AF$6))</f>
        <v>44728.57741514</v>
      </c>
      <c r="S27" s="41" t="n">
        <v>9210</v>
      </c>
      <c r="T27" s="22"/>
      <c r="U27" s="15"/>
      <c r="V27" s="14"/>
      <c r="W27" s="46"/>
      <c r="X27" s="46"/>
      <c r="Y27" s="22"/>
      <c r="Z27" s="22"/>
      <c r="AA27" s="22"/>
      <c r="AB27" s="22"/>
      <c r="AC27" s="22"/>
      <c r="AD27" s="22"/>
      <c r="AE27" s="22"/>
      <c r="AF27" s="22"/>
      <c r="AG27" s="15" t="s">
        <v>62</v>
      </c>
      <c r="AH27" s="14" t="n">
        <v>291</v>
      </c>
      <c r="AI27" s="14"/>
    </row>
    <row r="28" customFormat="false" ht="15.75" hidden="false" customHeight="false" outlineLevel="0" collapsed="false">
      <c r="A28" s="11" t="s">
        <v>81</v>
      </c>
      <c r="B28" s="12" t="s">
        <v>82</v>
      </c>
      <c r="C28" s="41" t="n">
        <v>3200</v>
      </c>
      <c r="D28" s="41" t="n">
        <v>1880</v>
      </c>
      <c r="E28" s="22" t="n">
        <f aca="false">C28/$C$140</f>
        <v>0.000996645664435634</v>
      </c>
      <c r="F28" s="22" t="n">
        <f aca="false">D28/$D$140</f>
        <v>0.00120896185416679</v>
      </c>
      <c r="G28" s="41" t="n">
        <f aca="false">E28*$V$9+F28*($V$10+$V$11)</f>
        <v>4527.77587677097</v>
      </c>
      <c r="H28" s="41" t="n">
        <f aca="false">($C28*W$4)+($D28*(W$5+W$6))</f>
        <v>3031.41267419527</v>
      </c>
      <c r="I28" s="41" t="n">
        <f aca="false">($C28*X$4)+($D28*(X$5+X$6))</f>
        <v>1086.86030093696</v>
      </c>
      <c r="J28" s="41" t="n">
        <f aca="false">($C28*Y$4)+($D28*(Y$5+Y$6))</f>
        <v>656.951247707108</v>
      </c>
      <c r="K28" s="41" t="n">
        <f aca="false">($C28*Z$4)+($D28*(Z$5+Z$6))</f>
        <v>599.513440836148</v>
      </c>
      <c r="L28" s="41" t="n">
        <f aca="false">($C28*AA$4)+($D28*(AA$5+AA$6))</f>
        <v>637.610979127377</v>
      </c>
      <c r="M28" s="41" t="n">
        <f aca="false">($C28*AB$4)+($D28*(AB$5+AB$6))</f>
        <v>931.178115897226</v>
      </c>
      <c r="N28" s="41" t="n">
        <f aca="false">($C28*AC$4)+($D28*(AC$5+AC$6))</f>
        <v>1224.74525266708</v>
      </c>
      <c r="O28" s="41" t="n">
        <f aca="false">($C28*AD$4)+($D28*(AD$5+AD$6))</f>
        <v>1678.24664275336</v>
      </c>
      <c r="P28" s="41" t="n">
        <f aca="false">($C28*AE$4)+($D28*(AE$5+AE$6))</f>
        <v>2279.88611772785</v>
      </c>
      <c r="Q28" s="41" t="n">
        <f aca="false">($C28*AF$4)+($D28*(AF$5+AF$6))</f>
        <v>2838.59298726619</v>
      </c>
      <c r="S28" s="41" t="n">
        <v>81</v>
      </c>
      <c r="T28" s="22"/>
      <c r="U28" s="15"/>
      <c r="V28" s="14"/>
      <c r="W28" s="14"/>
      <c r="X28" s="14"/>
      <c r="Y28" s="22"/>
      <c r="Z28" s="22"/>
      <c r="AA28" s="22"/>
      <c r="AB28" s="22"/>
      <c r="AC28" s="22"/>
      <c r="AD28" s="22"/>
      <c r="AE28" s="22"/>
      <c r="AF28" s="22"/>
      <c r="AG28" s="15" t="s">
        <v>64</v>
      </c>
      <c r="AH28" s="46" t="n">
        <v>36256</v>
      </c>
      <c r="AI28" s="46"/>
    </row>
    <row r="29" customFormat="false" ht="15.75" hidden="false" customHeight="false" outlineLevel="0" collapsed="false">
      <c r="A29" s="11" t="s">
        <v>83</v>
      </c>
      <c r="B29" s="12" t="s">
        <v>84</v>
      </c>
      <c r="C29" s="41" t="n">
        <v>45000</v>
      </c>
      <c r="D29" s="41" t="n">
        <v>5238</v>
      </c>
      <c r="E29" s="22" t="n">
        <f aca="false">C29/$C$140</f>
        <v>0.0140153296561261</v>
      </c>
      <c r="F29" s="22" t="n">
        <f aca="false">D29/$D$140</f>
        <v>0.00336837350644981</v>
      </c>
      <c r="G29" s="41" t="n">
        <f aca="false">E29*$V$9+F29*($V$10+$V$11)</f>
        <v>42104.9919048785</v>
      </c>
      <c r="H29" s="41" t="n">
        <f aca="false">($C29*W$4)+($D29*(W$5+W$6))</f>
        <v>29800.0019665021</v>
      </c>
      <c r="I29" s="41" t="n">
        <f aca="false">($C29*X$4)+($D29*(X$5+X$6))</f>
        <v>10442.7508066924</v>
      </c>
      <c r="J29" s="41" t="n">
        <f aca="false">($C29*Y$4)+($D29*(Y$5+Y$6))</f>
        <v>6575.70472450275</v>
      </c>
      <c r="K29" s="41" t="n">
        <f aca="false">($C29*Z$4)+($D29*(Z$5+Z$6))</f>
        <v>5525.9244566182</v>
      </c>
      <c r="L29" s="41" t="n">
        <f aca="false">($C29*AA$4)+($D29*(AA$5+AA$6))</f>
        <v>5335.48776255357</v>
      </c>
      <c r="M29" s="41" t="n">
        <f aca="false">($C29*AB$4)+($D29*(AB$5+AB$6))</f>
        <v>7043.16453576279</v>
      </c>
      <c r="N29" s="41" t="n">
        <f aca="false">($C29*AC$4)+($D29*(AC$5+AC$6))</f>
        <v>8750.84130897202</v>
      </c>
      <c r="O29" s="41" t="n">
        <f aca="false">($C29*AD$4)+($D29*(AD$5+AD$6))</f>
        <v>11497.2879756352</v>
      </c>
      <c r="P29" s="41" t="n">
        <f aca="false">($C29*AE$4)+($D29*(AE$5+AE$6))</f>
        <v>15842.8042435155</v>
      </c>
      <c r="Q29" s="41" t="n">
        <f aca="false">($C29*AF$4)+($D29*(AF$5+AF$6))</f>
        <v>20068.7029649732</v>
      </c>
      <c r="S29" s="41" t="n">
        <v>389</v>
      </c>
      <c r="T29" s="22"/>
      <c r="U29" s="15"/>
      <c r="V29" s="14"/>
      <c r="W29" s="14"/>
      <c r="X29" s="14"/>
      <c r="Y29" s="22"/>
      <c r="Z29" s="22"/>
      <c r="AA29" s="22"/>
      <c r="AB29" s="22"/>
      <c r="AC29" s="22"/>
      <c r="AD29" s="22"/>
      <c r="AE29" s="22"/>
      <c r="AF29" s="22"/>
      <c r="AG29" s="15" t="s">
        <v>398</v>
      </c>
      <c r="AH29" s="14" t="n">
        <v>0</v>
      </c>
      <c r="AI29" s="14"/>
    </row>
    <row r="30" customFormat="false" ht="15.75" hidden="false" customHeight="false" outlineLevel="0" collapsed="false">
      <c r="A30" s="11" t="s">
        <v>85</v>
      </c>
      <c r="B30" s="12" t="s">
        <v>86</v>
      </c>
      <c r="C30" s="41" t="n">
        <v>14015</v>
      </c>
      <c r="D30" s="41" t="n">
        <v>1656</v>
      </c>
      <c r="E30" s="22" t="n">
        <f aca="false">C30/$C$140</f>
        <v>0.00436499655845794</v>
      </c>
      <c r="F30" s="22" t="n">
        <f aca="false">D30/$D$140</f>
        <v>0.00106491533537245</v>
      </c>
      <c r="G30" s="41" t="n">
        <f aca="false">E30*$V$9+F30*($V$10+$V$11)</f>
        <v>13138.4470299528</v>
      </c>
      <c r="H30" s="41" t="n">
        <f aca="false">($C30*W$4)+($D30*(W$5+W$6))</f>
        <v>9295.96484522091</v>
      </c>
      <c r="I30" s="41" t="n">
        <f aca="false">($C30*X$4)+($D30*(X$5+X$6))</f>
        <v>3257.96683226222</v>
      </c>
      <c r="J30" s="41" t="n">
        <f aca="false">($C30*Y$4)+($D30*(Y$5+Y$6))</f>
        <v>2051.06326459354</v>
      </c>
      <c r="K30" s="41" t="n">
        <f aca="false">($C30*Z$4)+($D30*(Z$5+Z$6))</f>
        <v>1724.3965377135</v>
      </c>
      <c r="L30" s="41" t="n">
        <f aca="false">($C30*AA$4)+($D30*(AA$5+AA$6))</f>
        <v>1665.93060364872</v>
      </c>
      <c r="M30" s="41" t="n">
        <f aca="false">($C30*AB$4)+($D30*(AB$5+AB$6))</f>
        <v>2200.59210197161</v>
      </c>
      <c r="N30" s="41" t="n">
        <f aca="false">($C30*AC$4)+($D30*(AC$5+AC$6))</f>
        <v>2735.2536002945</v>
      </c>
      <c r="O30" s="41" t="n">
        <f aca="false">($C30*AD$4)+($D30*(AD$5+AD$6))</f>
        <v>3594.8417381898</v>
      </c>
      <c r="P30" s="41" t="n">
        <f aca="false">($C30*AE$4)+($D30*(AE$5+AE$6))</f>
        <v>4953.01423054419</v>
      </c>
      <c r="Q30" s="41" t="n">
        <f aca="false">($C30*AF$4)+($D30*(AF$5+AF$6))</f>
        <v>6273.36949172716</v>
      </c>
      <c r="S30" s="41" t="n">
        <v>2151</v>
      </c>
      <c r="T30" s="22"/>
      <c r="U30" s="15"/>
      <c r="V30" s="14"/>
      <c r="W30" s="46"/>
      <c r="X30" s="46"/>
      <c r="Y30" s="22"/>
      <c r="Z30" s="22"/>
      <c r="AA30" s="22"/>
      <c r="AB30" s="22"/>
      <c r="AC30" s="22"/>
      <c r="AD30" s="22"/>
      <c r="AE30" s="22"/>
      <c r="AF30" s="22"/>
      <c r="AG30" s="15" t="s">
        <v>66</v>
      </c>
      <c r="AH30" s="14" t="n">
        <v>0</v>
      </c>
      <c r="AI30" s="14"/>
    </row>
    <row r="31" customFormat="false" ht="15.75" hidden="false" customHeight="false" outlineLevel="0" collapsed="false">
      <c r="A31" s="11" t="s">
        <v>87</v>
      </c>
      <c r="B31" s="5" t="s">
        <v>399</v>
      </c>
      <c r="C31" s="41" t="n">
        <v>392834</v>
      </c>
      <c r="D31" s="41" t="n">
        <v>135675</v>
      </c>
      <c r="E31" s="22" t="n">
        <f aca="false">C31/$C$140</f>
        <v>0.122348844669659</v>
      </c>
      <c r="F31" s="22" t="n">
        <f aca="false">D31/$D$140</f>
        <v>0.0872478189170634</v>
      </c>
      <c r="G31" s="41" t="n">
        <f aca="false">E31*$V$9+F31*($V$10+$V$11)</f>
        <v>459069.417939979</v>
      </c>
      <c r="H31" s="41" t="n">
        <f aca="false">($C31*W$4)+($D31*(W$5+W$6))</f>
        <v>314577.666188541</v>
      </c>
      <c r="I31" s="41" t="n">
        <f aca="false">($C31*X$4)+($D31*(X$5+X$6))</f>
        <v>111702.725933127</v>
      </c>
      <c r="J31" s="41" t="n">
        <f aca="false">($C31*Y$4)+($D31*(Y$5+Y$6))</f>
        <v>68701.2376193844</v>
      </c>
      <c r="K31" s="41" t="n">
        <f aca="false">($C31*Z$4)+($D31*(Z$5+Z$6))</f>
        <v>60564.090354397</v>
      </c>
      <c r="L31" s="41" t="n">
        <f aca="false">($C31*AA$4)+($D31*(AA$5+AA$6))</f>
        <v>61982.8293813524</v>
      </c>
      <c r="M31" s="41" t="n">
        <f aca="false">($C31*AB$4)+($D31*(AB$5+AB$6))</f>
        <v>87160.8526218886</v>
      </c>
      <c r="N31" s="41" t="n">
        <f aca="false">($C31*AC$4)+($D31*(AC$5+AC$6))</f>
        <v>112338.875862425</v>
      </c>
      <c r="O31" s="41" t="n">
        <f aca="false">($C31*AD$4)+($D31*(AD$5+AD$6))</f>
        <v>151720.297024599</v>
      </c>
      <c r="P31" s="41" t="n">
        <f aca="false">($C31*AE$4)+($D31*(AE$5+AE$6))</f>
        <v>207115.149684196</v>
      </c>
      <c r="Q31" s="41" t="n">
        <f aca="false">($C31*AF$4)+($D31*(AF$5+AF$6))</f>
        <v>259411.661257329</v>
      </c>
      <c r="S31" s="41" t="n">
        <v>36350</v>
      </c>
      <c r="T31" s="22"/>
      <c r="U31" s="15"/>
      <c r="V31" s="14"/>
      <c r="W31" s="46"/>
      <c r="X31" s="46"/>
      <c r="Y31" s="22"/>
      <c r="Z31" s="22"/>
      <c r="AA31" s="22"/>
      <c r="AB31" s="22"/>
      <c r="AC31" s="22"/>
      <c r="AD31" s="22"/>
      <c r="AE31" s="22"/>
      <c r="AF31" s="22"/>
      <c r="AG31" s="15" t="s">
        <v>400</v>
      </c>
      <c r="AH31" s="46" t="n">
        <v>940</v>
      </c>
      <c r="AI31" s="46"/>
    </row>
    <row r="32" customFormat="false" ht="15.75" hidden="false" customHeight="false" outlineLevel="0" collapsed="false">
      <c r="A32" s="11" t="s">
        <v>89</v>
      </c>
      <c r="B32" s="12" t="s">
        <v>90</v>
      </c>
      <c r="C32" s="41" t="n">
        <v>39824</v>
      </c>
      <c r="D32" s="41" t="n">
        <v>9872</v>
      </c>
      <c r="E32" s="22" t="n">
        <f aca="false">C32/$C$140</f>
        <v>0.0124032552939015</v>
      </c>
      <c r="F32" s="22" t="n">
        <f aca="false">D32/$D$140</f>
        <v>0.00634833586400774</v>
      </c>
      <c r="G32" s="41" t="n">
        <f aca="false">E32*$V$9+F32*($V$10+$V$11)</f>
        <v>42589.2092280577</v>
      </c>
      <c r="H32" s="41" t="n">
        <f aca="false">($C32*W$4)+($D32*(W$5+W$6))</f>
        <v>29541.2885174502</v>
      </c>
      <c r="I32" s="41" t="n">
        <f aca="false">($C32*X$4)+($D32*(X$5+X$6))</f>
        <v>10437.4322138737</v>
      </c>
      <c r="J32" s="41" t="n">
        <f aca="false">($C32*Y$4)+($D32*(Y$5+Y$6))</f>
        <v>6477.05895050724</v>
      </c>
      <c r="K32" s="41" t="n">
        <f aca="false">($C32*Z$4)+($D32*(Z$5+Z$6))</f>
        <v>5607.8182324338</v>
      </c>
      <c r="L32" s="41" t="n">
        <f aca="false">($C32*AA$4)+($D32*(AA$5+AA$6))</f>
        <v>5618.66046177513</v>
      </c>
      <c r="M32" s="41" t="n">
        <f aca="false">($C32*AB$4)+($D32*(AB$5+AB$6))</f>
        <v>7727.83136323252</v>
      </c>
      <c r="N32" s="41" t="n">
        <f aca="false">($C32*AC$4)+($D32*(AC$5+AC$6))</f>
        <v>9837.00226468991</v>
      </c>
      <c r="O32" s="41" t="n">
        <f aca="false">($C32*AD$4)+($D32*(AD$5+AD$6))</f>
        <v>13164.4188908486</v>
      </c>
      <c r="P32" s="41" t="n">
        <f aca="false">($C32*AE$4)+($D32*(AE$5+AE$6))</f>
        <v>18026.5595603125</v>
      </c>
      <c r="Q32" s="41" t="n">
        <f aca="false">($C32*AF$4)+($D32*(AF$5+AF$6))</f>
        <v>22663.258378252</v>
      </c>
      <c r="S32" s="41" t="n">
        <v>6825</v>
      </c>
      <c r="T32" s="22"/>
      <c r="U32" s="15"/>
      <c r="V32" s="14"/>
      <c r="W32" s="14"/>
      <c r="X32" s="14"/>
      <c r="Y32" s="22"/>
      <c r="Z32" s="22"/>
      <c r="AA32" s="22"/>
      <c r="AB32" s="22"/>
      <c r="AC32" s="22"/>
      <c r="AD32" s="22"/>
      <c r="AE32" s="22"/>
      <c r="AF32" s="22"/>
      <c r="AG32" s="15" t="s">
        <v>68</v>
      </c>
      <c r="AH32" s="46" t="n">
        <v>449</v>
      </c>
      <c r="AI32" s="46"/>
    </row>
    <row r="33" customFormat="false" ht="15.75" hidden="false" customHeight="false" outlineLevel="0" collapsed="false">
      <c r="A33" s="11" t="s">
        <v>91</v>
      </c>
      <c r="B33" s="12" t="s">
        <v>92</v>
      </c>
      <c r="C33" s="41" t="n">
        <v>10000</v>
      </c>
      <c r="D33" s="41" t="n">
        <v>628</v>
      </c>
      <c r="E33" s="22" t="n">
        <f aca="false">C33/$C$140</f>
        <v>0.00311451770136136</v>
      </c>
      <c r="F33" s="22" t="n">
        <f aca="false">D33/$D$140</f>
        <v>0.000403844704476992</v>
      </c>
      <c r="G33" s="41" t="n">
        <f aca="false">E33*$V$9+F33*($V$10+$V$11)</f>
        <v>8811.3767708548</v>
      </c>
      <c r="H33" s="41" t="n">
        <f aca="false">($C33*W$4)+($D33*(W$5+W$6))</f>
        <v>6297.85312325713</v>
      </c>
      <c r="I33" s="41" t="n">
        <f aca="false">($C33*X$4)+($D33*(X$5+X$6))</f>
        <v>2198.20769189853</v>
      </c>
      <c r="J33" s="41" t="n">
        <f aca="false">($C33*Y$4)+($D33*(Y$5+Y$6))</f>
        <v>1393.94573739351</v>
      </c>
      <c r="K33" s="41" t="n">
        <f aca="false">($C33*Z$4)+($D33*(Z$5+Z$6))</f>
        <v>1154.54105349528</v>
      </c>
      <c r="L33" s="41" t="n">
        <f aca="false">($C33*AA$4)+($D33*(AA$5+AA$6))</f>
        <v>1093.86124837595</v>
      </c>
      <c r="M33" s="41" t="n">
        <f aca="false">($C33*AB$4)+($D33*(AB$5+AB$6))</f>
        <v>1412.143176517</v>
      </c>
      <c r="N33" s="41" t="n">
        <f aca="false">($C33*AC$4)+($D33*(AC$5+AC$6))</f>
        <v>1730.42510465804</v>
      </c>
      <c r="O33" s="41" t="n">
        <f aca="false">($C33*AD$4)+($D33*(AD$5+AD$6))</f>
        <v>2248.94388728057</v>
      </c>
      <c r="P33" s="41" t="n">
        <f aca="false">($C33*AE$4)+($D33*(AE$5+AE$6))</f>
        <v>3110.57111032582</v>
      </c>
      <c r="Q33" s="41" t="n">
        <f aca="false">($C33*AF$4)+($D33*(AF$5+AF$6))</f>
        <v>3957.85701623602</v>
      </c>
      <c r="S33" s="41" t="n">
        <v>4</v>
      </c>
      <c r="T33" s="22"/>
      <c r="U33" s="15"/>
      <c r="V33" s="14"/>
      <c r="W33" s="14"/>
      <c r="X33" s="14"/>
      <c r="Y33" s="22"/>
      <c r="Z33" s="22"/>
      <c r="AA33" s="22"/>
      <c r="AB33" s="22"/>
      <c r="AC33" s="22"/>
      <c r="AD33" s="22"/>
      <c r="AE33" s="22"/>
      <c r="AF33" s="22"/>
      <c r="AG33" s="15" t="s">
        <v>72</v>
      </c>
      <c r="AH33" s="46" t="n">
        <v>108</v>
      </c>
      <c r="AI33" s="46"/>
    </row>
    <row r="34" customFormat="false" ht="15.75" hidden="false" customHeight="false" outlineLevel="0" collapsed="false">
      <c r="A34" s="11" t="s">
        <v>93</v>
      </c>
      <c r="B34" s="17" t="s">
        <v>94</v>
      </c>
      <c r="C34" s="41" t="n">
        <v>18200</v>
      </c>
      <c r="D34" s="41" t="n">
        <v>13300</v>
      </c>
      <c r="E34" s="22" t="n">
        <f aca="false">C34/$C$140</f>
        <v>0.00566842221647767</v>
      </c>
      <c r="F34" s="22" t="n">
        <f aca="false">D34/$D$140</f>
        <v>0.00855276205341399</v>
      </c>
      <c r="G34" s="41" t="n">
        <f aca="false">E34*$V$9+F34*($V$10+$V$11)</f>
        <v>28404.4094645383</v>
      </c>
      <c r="H34" s="41" t="n">
        <f aca="false">($C34*W$4)+($D34*(W$5+W$6))</f>
        <v>18819.1326535717</v>
      </c>
      <c r="I34" s="41" t="n">
        <f aca="false">($C34*X$4)+($D34*(X$5+X$6))</f>
        <v>6776.97949708316</v>
      </c>
      <c r="J34" s="41" t="n">
        <f aca="false">($C34*Y$4)+($D34*(Y$5+Y$6))</f>
        <v>4063.91406586149</v>
      </c>
      <c r="K34" s="41" t="n">
        <f aca="false">($C34*Z$4)+($D34*(Z$5+Z$6))</f>
        <v>3767.00961605812</v>
      </c>
      <c r="L34" s="41" t="n">
        <f aca="false">($C34*AA$4)+($D34*(AA$5+AA$6))</f>
        <v>4073.00859541511</v>
      </c>
      <c r="M34" s="41" t="n">
        <f aca="false">($C34*AB$4)+($D34*(AB$5+AB$6))</f>
        <v>6040.40245354573</v>
      </c>
      <c r="N34" s="41" t="n">
        <f aca="false">($C34*AC$4)+($D34*(AC$5+AC$6))</f>
        <v>8007.79631167636</v>
      </c>
      <c r="O34" s="41" t="n">
        <f aca="false">($C34*AD$4)+($D34*(AD$5+AD$6))</f>
        <v>11033.6816194202</v>
      </c>
      <c r="P34" s="41" t="n">
        <f aca="false">($C34*AE$4)+($D34*(AE$5+AE$6))</f>
        <v>14961.6484385163</v>
      </c>
      <c r="Q34" s="41" t="n">
        <f aca="false">($C34*AF$4)+($D34*(AF$5+AF$6))</f>
        <v>18585.8899106437</v>
      </c>
      <c r="S34" s="41" t="n">
        <v>8</v>
      </c>
      <c r="T34" s="22"/>
      <c r="U34" s="15"/>
      <c r="V34" s="14"/>
      <c r="W34" s="46"/>
      <c r="X34" s="46"/>
      <c r="Y34" s="22"/>
      <c r="Z34" s="22"/>
      <c r="AA34" s="22"/>
      <c r="AB34" s="22"/>
      <c r="AC34" s="22"/>
      <c r="AD34" s="22"/>
      <c r="AE34" s="22"/>
      <c r="AF34" s="22"/>
      <c r="AG34" s="15" t="s">
        <v>74</v>
      </c>
      <c r="AH34" s="14" t="n">
        <v>9</v>
      </c>
      <c r="AI34" s="14"/>
    </row>
    <row r="35" customFormat="false" ht="15.75" hidden="false" customHeight="false" outlineLevel="0" collapsed="false">
      <c r="A35" s="11" t="s">
        <v>95</v>
      </c>
      <c r="B35" s="12" t="s">
        <v>96</v>
      </c>
      <c r="C35" s="41" t="n">
        <v>1200</v>
      </c>
      <c r="D35" s="41" t="n">
        <v>576</v>
      </c>
      <c r="E35" s="22" t="n">
        <f aca="false">C35/$C$140</f>
        <v>0.000373742124163363</v>
      </c>
      <c r="F35" s="22" t="n">
        <f aca="false">D35/$D$140</f>
        <v>0.000370405334042591</v>
      </c>
      <c r="G35" s="41" t="n">
        <f aca="false">E35*$V$9+F35*($V$10+$V$11)</f>
        <v>1566.68057226004</v>
      </c>
      <c r="H35" s="41" t="n">
        <f aca="false">($C35*W$4)+($D35*(W$5+W$6))</f>
        <v>1058.7132040554</v>
      </c>
      <c r="I35" s="41" t="n">
        <f aca="false">($C35*X$4)+($D35*(X$5+X$6))</f>
        <v>378.113537844632</v>
      </c>
      <c r="J35" s="41" t="n">
        <f aca="false">($C35*Y$4)+($D35*(Y$5+Y$6))</f>
        <v>230.154226636465</v>
      </c>
      <c r="K35" s="41" t="n">
        <f aca="false">($C35*Z$4)+($D35*(Z$5+Z$6))</f>
        <v>207.142095309519</v>
      </c>
      <c r="L35" s="41" t="n">
        <f aca="false">($C35*AA$4)+($D35*(AA$5+AA$6))</f>
        <v>217.00981091772</v>
      </c>
      <c r="M35" s="41" t="n">
        <f aca="false">($C35*AB$4)+($D35*(AB$5+AB$6))</f>
        <v>312.36794970305</v>
      </c>
      <c r="N35" s="41" t="n">
        <f aca="false">($C35*AC$4)+($D35*(AC$5+AC$6))</f>
        <v>407.726088488379</v>
      </c>
      <c r="O35" s="41" t="n">
        <f aca="false">($C35*AD$4)+($D35*(AD$5+AD$6))</f>
        <v>555.694803515689</v>
      </c>
      <c r="P35" s="41" t="n">
        <f aca="false">($C35*AE$4)+($D35*(AE$5+AE$6))</f>
        <v>756.269392875406</v>
      </c>
      <c r="Q35" s="41" t="n">
        <f aca="false">($C35*AF$4)+($D35*(AF$5+AF$6))</f>
        <v>943.690162697236</v>
      </c>
      <c r="S35" s="41" t="n">
        <v>1189</v>
      </c>
      <c r="T35" s="22"/>
      <c r="U35" s="15"/>
      <c r="V35" s="14"/>
      <c r="W35" s="46"/>
      <c r="X35" s="46"/>
      <c r="Y35" s="22"/>
      <c r="Z35" s="22"/>
      <c r="AA35" s="22"/>
      <c r="AB35" s="22"/>
      <c r="AC35" s="22"/>
      <c r="AD35" s="22"/>
      <c r="AE35" s="22"/>
      <c r="AF35" s="22"/>
      <c r="AG35" s="15" t="s">
        <v>76</v>
      </c>
      <c r="AH35" s="46" t="n">
        <v>24</v>
      </c>
      <c r="AI35" s="46"/>
    </row>
    <row r="36" customFormat="false" ht="15.75" hidden="false" customHeight="false" outlineLevel="0" collapsed="false">
      <c r="A36" s="11" t="s">
        <v>97</v>
      </c>
      <c r="B36" s="12" t="s">
        <v>98</v>
      </c>
      <c r="C36" s="41" t="n">
        <v>13200</v>
      </c>
      <c r="D36" s="41" t="n">
        <v>8000</v>
      </c>
      <c r="E36" s="22" t="n">
        <f aca="false">C36/$C$140</f>
        <v>0.00411116336579699</v>
      </c>
      <c r="F36" s="22" t="n">
        <f aca="false">D36/$D$140</f>
        <v>0.00514451852836932</v>
      </c>
      <c r="G36" s="41" t="n">
        <f aca="false">E36*$V$9+F36*($V$10+$V$11)</f>
        <v>18926.3209837316</v>
      </c>
      <c r="H36" s="41" t="n">
        <f aca="false">($C36*W$4)+($D36*(W$5+W$6))</f>
        <v>12652.8432070099</v>
      </c>
      <c r="I36" s="41" t="n">
        <f aca="false">($C36*X$4)+($D36*(X$5+X$6))</f>
        <v>4539.24814738548</v>
      </c>
      <c r="J36" s="41" t="n">
        <f aca="false">($C36*Y$4)+($D36*(Y$5+Y$6))</f>
        <v>2740.69607010311</v>
      </c>
      <c r="K36" s="41" t="n">
        <f aca="false">($C36*Z$4)+($D36*(Z$5+Z$6))</f>
        <v>2506.56258706143</v>
      </c>
      <c r="L36" s="41" t="n">
        <f aca="false">($C36*AA$4)+($D36*(AA$5+AA$6))</f>
        <v>2672.10734341583</v>
      </c>
      <c r="M36" s="41" t="n">
        <f aca="false">($C36*AB$4)+($D36*(AB$5+AB$6))</f>
        <v>3911.04648560172</v>
      </c>
      <c r="N36" s="41" t="n">
        <f aca="false">($C36*AC$4)+($D36*(AC$5+AC$6))</f>
        <v>5149.98562778761</v>
      </c>
      <c r="O36" s="41" t="n">
        <f aca="false">($C36*AD$4)+($D36*(AD$5+AD$6))</f>
        <v>7062.64091640892</v>
      </c>
      <c r="P36" s="41" t="n">
        <f aca="false">($C36*AE$4)+($D36*(AE$5+AE$6))</f>
        <v>9591.96074579617</v>
      </c>
      <c r="Q36" s="41" t="n">
        <f aca="false">($C36*AF$4)+($D36*(AF$5+AF$6))</f>
        <v>11938.5886371572</v>
      </c>
      <c r="S36" s="41" t="n">
        <v>34</v>
      </c>
      <c r="T36" s="22"/>
      <c r="U36" s="15"/>
      <c r="V36" s="46"/>
      <c r="W36" s="46"/>
      <c r="X36" s="46"/>
      <c r="Y36" s="22"/>
      <c r="Z36" s="22"/>
      <c r="AA36" s="22"/>
      <c r="AB36" s="22"/>
      <c r="AC36" s="22"/>
      <c r="AD36" s="22"/>
      <c r="AE36" s="22"/>
      <c r="AF36" s="22"/>
      <c r="AG36" s="15" t="s">
        <v>78</v>
      </c>
      <c r="AH36" s="46" t="n">
        <v>252</v>
      </c>
      <c r="AI36" s="46"/>
    </row>
    <row r="37" customFormat="false" ht="15.75" hidden="false" customHeight="false" outlineLevel="0" collapsed="false">
      <c r="A37" s="11" t="s">
        <v>99</v>
      </c>
      <c r="B37" s="12" t="s">
        <v>100</v>
      </c>
      <c r="C37" s="41" t="n">
        <v>2738</v>
      </c>
      <c r="D37" s="41" t="n">
        <v>3663</v>
      </c>
      <c r="E37" s="22" t="n">
        <f aca="false">C37/$C$140</f>
        <v>0.000852754946632739</v>
      </c>
      <c r="F37" s="22" t="n">
        <f aca="false">D37/$D$140</f>
        <v>0.0023555464211771</v>
      </c>
      <c r="G37" s="41" t="n">
        <f aca="false">E37*$V$9+F37*($V$10+$V$11)</f>
        <v>5964.10341826648</v>
      </c>
      <c r="H37" s="41" t="n">
        <f aca="false">($C37*W$4)+($D37*(W$5+W$6))</f>
        <v>3837.02277519047</v>
      </c>
      <c r="I37" s="41" t="n">
        <f aca="false">($C37*X$4)+($D37*(X$5+X$6))</f>
        <v>1399.10345096358</v>
      </c>
      <c r="J37" s="41" t="n">
        <f aca="false">($C37*Y$4)+($D37*(Y$5+Y$6))</f>
        <v>820.141144605312</v>
      </c>
      <c r="K37" s="41" t="n">
        <f aca="false">($C37*Z$4)+($D37*(Z$5+Z$6))</f>
        <v>794.453851400066</v>
      </c>
      <c r="L37" s="41" t="n">
        <f aca="false">($C37*AA$4)+($D37*(AA$5+AA$6))</f>
        <v>897.424848496658</v>
      </c>
      <c r="M37" s="41" t="n">
        <f aca="false">($C37*AB$4)+($D37*(AB$5+AB$6))</f>
        <v>1383.18753288256</v>
      </c>
      <c r="N37" s="41" t="n">
        <f aca="false">($C37*AC$4)+($D37*(AC$5+AC$6))</f>
        <v>1868.95021726846</v>
      </c>
      <c r="O37" s="41" t="n">
        <f aca="false">($C37*AD$4)+($D37*(AD$5+AD$6))</f>
        <v>2608.84629864183</v>
      </c>
      <c r="P37" s="41" t="n">
        <f aca="false">($C37*AE$4)+($D37*(AE$5+AE$6))</f>
        <v>3522.40888949512</v>
      </c>
      <c r="Q37" s="41" t="n">
        <f aca="false">($C37*AF$4)+($D37*(AF$5+AF$6))</f>
        <v>4352.32140922465</v>
      </c>
      <c r="S37" s="41" t="n">
        <v>517</v>
      </c>
      <c r="T37" s="22"/>
      <c r="U37" s="15"/>
      <c r="V37" s="14"/>
      <c r="W37" s="14"/>
      <c r="X37" s="14"/>
      <c r="Y37" s="22"/>
      <c r="Z37" s="22"/>
      <c r="AA37" s="22"/>
      <c r="AB37" s="22"/>
      <c r="AC37" s="22"/>
      <c r="AD37" s="22"/>
      <c r="AE37" s="22"/>
      <c r="AF37" s="22"/>
      <c r="AG37" s="15" t="s">
        <v>80</v>
      </c>
      <c r="AH37" s="46" t="n">
        <v>9210</v>
      </c>
      <c r="AI37" s="46"/>
    </row>
    <row r="38" customFormat="false" ht="15.75" hidden="false" customHeight="false" outlineLevel="0" collapsed="false">
      <c r="A38" s="11" t="s">
        <v>101</v>
      </c>
      <c r="B38" s="12" t="s">
        <v>102</v>
      </c>
      <c r="C38" s="41" t="n">
        <v>1700</v>
      </c>
      <c r="D38" s="41" t="n">
        <v>2</v>
      </c>
      <c r="E38" s="22" t="n">
        <f aca="false">C38/$C$140</f>
        <v>0.00052946800923143</v>
      </c>
      <c r="F38" s="22" t="n">
        <f aca="false">D38/$D$140</f>
        <v>1.28612963209233E-006</v>
      </c>
      <c r="G38" s="41" t="n">
        <f aca="false">E38*$V$9+F38*($V$10+$V$11)</f>
        <v>1391.35871330124</v>
      </c>
      <c r="H38" s="41" t="n">
        <f aca="false">($C38*W$4)+($D38*(W$5+W$6))</f>
        <v>1007.2377313497</v>
      </c>
      <c r="I38" s="41" t="n">
        <f aca="false">($C38*X$4)+($D38*(X$5+X$6))</f>
        <v>349.771798338216</v>
      </c>
      <c r="J38" s="41" t="n">
        <f aca="false">($C38*Y$4)+($D38*(Y$5+Y$6))</f>
        <v>223.812845250402</v>
      </c>
      <c r="K38" s="41" t="n">
        <f aca="false">($C38*Z$4)+($D38*(Z$5+Z$6))</f>
        <v>181.917873523478</v>
      </c>
      <c r="L38" s="41" t="n">
        <f aca="false">($C38*AA$4)+($D38*(AA$5+AA$6))</f>
        <v>168.013780260511</v>
      </c>
      <c r="M38" s="41" t="n">
        <f aca="false">($C38*AB$4)+($D38*(AB$5+AB$6))</f>
        <v>210.159953402222</v>
      </c>
      <c r="N38" s="41" t="n">
        <f aca="false">($C38*AC$4)+($D38*(AC$5+AC$6))</f>
        <v>252.306126543933</v>
      </c>
      <c r="O38" s="41" t="n">
        <f aca="false">($C38*AD$4)+($D38*(AD$5+AD$6))</f>
        <v>322.511687626362</v>
      </c>
      <c r="P38" s="41" t="n">
        <f aca="false">($C38*AE$4)+($D38*(AE$5+AE$6))</f>
        <v>448.653332652202</v>
      </c>
      <c r="Q38" s="41" t="n">
        <f aca="false">($C38*AF$4)+($D38*(AF$5+AF$6))</f>
        <v>574.749304693536</v>
      </c>
      <c r="S38" s="41" t="n">
        <v>15</v>
      </c>
      <c r="T38" s="22"/>
      <c r="U38" s="15"/>
      <c r="V38" s="14"/>
      <c r="W38" s="46"/>
      <c r="X38" s="46"/>
      <c r="Y38" s="22"/>
      <c r="Z38" s="22"/>
      <c r="AA38" s="22"/>
      <c r="AB38" s="22"/>
      <c r="AC38" s="22"/>
      <c r="AD38" s="22"/>
      <c r="AE38" s="22"/>
      <c r="AF38" s="22"/>
      <c r="AG38" s="15" t="s">
        <v>401</v>
      </c>
      <c r="AH38" s="14" t="n">
        <v>0</v>
      </c>
      <c r="AI38" s="14"/>
    </row>
    <row r="39" customFormat="false" ht="15.75" hidden="false" customHeight="false" outlineLevel="0" collapsed="false">
      <c r="A39" s="11" t="s">
        <v>103</v>
      </c>
      <c r="B39" s="12" t="s">
        <v>104</v>
      </c>
      <c r="C39" s="41" t="n">
        <v>1197</v>
      </c>
      <c r="D39" s="41" t="n">
        <v>1232</v>
      </c>
      <c r="E39" s="22" t="n">
        <f aca="false">C39/$C$140</f>
        <v>0.000372807768852954</v>
      </c>
      <c r="F39" s="22" t="n">
        <f aca="false">D39/$D$140</f>
        <v>0.000792255853368875</v>
      </c>
      <c r="G39" s="41" t="n">
        <f aca="false">E39*$V$9+F39*($V$10+$V$11)</f>
        <v>2231.59634549971</v>
      </c>
      <c r="H39" s="41" t="n">
        <f aca="false">($C39*W$4)+($D39*(W$5+W$6))</f>
        <v>1453.92744292062</v>
      </c>
      <c r="I39" s="41" t="n">
        <f aca="false">($C39*X$4)+($D39*(X$5+X$6))</f>
        <v>527.304488669967</v>
      </c>
      <c r="J39" s="41" t="n">
        <f aca="false">($C39*Y$4)+($D39*(Y$5+Y$6))</f>
        <v>312.153770138345</v>
      </c>
      <c r="K39" s="41" t="n">
        <f aca="false">($C39*Z$4)+($D39*(Z$5+Z$6))</f>
        <v>296.705980873213</v>
      </c>
      <c r="L39" s="41" t="n">
        <f aca="false">($C39*AA$4)+($D39*(AA$5+AA$6))</f>
        <v>329.069462392886</v>
      </c>
      <c r="M39" s="41" t="n">
        <f aca="false">($C39*AB$4)+($D39*(AB$5+AB$6))</f>
        <v>499.257323166226</v>
      </c>
      <c r="N39" s="41" t="n">
        <f aca="false">($C39*AC$4)+($D39*(AC$5+AC$6))</f>
        <v>669.445183939566</v>
      </c>
      <c r="O39" s="41" t="n">
        <f aca="false">($C39*AD$4)+($D39*(AD$5+AD$6))</f>
        <v>929.646153181768</v>
      </c>
      <c r="P39" s="41" t="n">
        <f aca="false">($C39*AE$4)+($D39*(AE$5+AE$6))</f>
        <v>1257.33510553754</v>
      </c>
      <c r="Q39" s="41" t="n">
        <f aca="false">($C39*AF$4)+($D39*(AF$5+AF$6))</f>
        <v>1556.88949943728</v>
      </c>
      <c r="S39" s="41" t="n">
        <v>917</v>
      </c>
      <c r="T39" s="22"/>
      <c r="U39" s="15"/>
      <c r="V39" s="14"/>
      <c r="W39" s="46"/>
      <c r="X39" s="46"/>
      <c r="Y39" s="22"/>
      <c r="Z39" s="22"/>
      <c r="AA39" s="22"/>
      <c r="AB39" s="22"/>
      <c r="AC39" s="22"/>
      <c r="AD39" s="22"/>
      <c r="AE39" s="22"/>
      <c r="AF39" s="22"/>
      <c r="AG39" s="15" t="s">
        <v>82</v>
      </c>
      <c r="AH39" s="46" t="n">
        <v>81</v>
      </c>
      <c r="AI39" s="46"/>
    </row>
    <row r="40" customFormat="false" ht="15.75" hidden="false" customHeight="false" outlineLevel="0" collapsed="false">
      <c r="A40" s="11" t="s">
        <v>105</v>
      </c>
      <c r="B40" s="12" t="s">
        <v>106</v>
      </c>
      <c r="C40" s="41" t="n">
        <v>2901</v>
      </c>
      <c r="D40" s="41" t="n">
        <v>2429</v>
      </c>
      <c r="E40" s="22" t="n">
        <f aca="false">C40/$C$140</f>
        <v>0.000903521585164929</v>
      </c>
      <c r="F40" s="22" t="n">
        <f aca="false">D40/$D$140</f>
        <v>0.00156200443817613</v>
      </c>
      <c r="G40" s="41" t="n">
        <f aca="false">E40*$V$9+F40*($V$10+$V$11)</f>
        <v>4841.93166066742</v>
      </c>
      <c r="H40" s="41" t="n">
        <f aca="false">($C40*W$4)+($D40*(W$5+W$6))</f>
        <v>3186.70691598865</v>
      </c>
      <c r="I40" s="41" t="n">
        <f aca="false">($C40*X$4)+($D40*(X$5+X$6))</f>
        <v>1150.79428724307</v>
      </c>
      <c r="J40" s="41" t="n">
        <f aca="false">($C40*Y$4)+($D40*(Y$5+Y$6))</f>
        <v>686.585488120674</v>
      </c>
      <c r="K40" s="41" t="n">
        <f aca="false">($C40*Z$4)+($D40*(Z$5+Z$6))</f>
        <v>642.788901112964</v>
      </c>
      <c r="L40" s="41" t="n">
        <f aca="false">($C40*AA$4)+($D40*(AA$5+AA$6))</f>
        <v>702.149825021342</v>
      </c>
      <c r="M40" s="41" t="n">
        <f aca="false">($C40*AB$4)+($D40*(AB$5+AB$6))</f>
        <v>1051.03053028671</v>
      </c>
      <c r="N40" s="41" t="n">
        <f aca="false">($C40*AC$4)+($D40*(AC$5+AC$6))</f>
        <v>1399.91123555208</v>
      </c>
      <c r="O40" s="41" t="n">
        <f aca="false">($C40*AD$4)+($D40*(AD$5+AD$6))</f>
        <v>1935.15421125836</v>
      </c>
      <c r="P40" s="41" t="n">
        <f aca="false">($C40*AE$4)+($D40*(AE$5+AE$6))</f>
        <v>2621.24236911359</v>
      </c>
      <c r="Q40" s="41" t="n">
        <f aca="false">($C40*AF$4)+($D40*(AF$5+AF$6))</f>
        <v>3251.86068728562</v>
      </c>
      <c r="S40" s="41" t="n">
        <v>1858</v>
      </c>
      <c r="T40" s="22"/>
      <c r="U40" s="15"/>
      <c r="V40" s="14"/>
      <c r="W40" s="14"/>
      <c r="X40" s="14"/>
      <c r="Y40" s="22"/>
      <c r="Z40" s="22"/>
      <c r="AA40" s="22"/>
      <c r="AB40" s="22"/>
      <c r="AC40" s="22"/>
      <c r="AD40" s="22"/>
      <c r="AE40" s="22"/>
      <c r="AF40" s="22"/>
      <c r="AG40" s="15" t="s">
        <v>84</v>
      </c>
      <c r="AH40" s="46" t="n">
        <v>389</v>
      </c>
      <c r="AI40" s="46"/>
    </row>
    <row r="41" customFormat="false" ht="15.75" hidden="false" customHeight="false" outlineLevel="0" collapsed="false">
      <c r="A41" s="11" t="s">
        <v>107</v>
      </c>
      <c r="B41" s="12" t="s">
        <v>108</v>
      </c>
      <c r="C41" s="41" t="n">
        <v>0</v>
      </c>
      <c r="D41" s="41" t="n">
        <v>3836</v>
      </c>
      <c r="E41" s="22" t="n">
        <f aca="false">C41/$C$140</f>
        <v>0</v>
      </c>
      <c r="F41" s="22" t="n">
        <f aca="false">D41/$D$140</f>
        <v>0.00246679663435309</v>
      </c>
      <c r="G41" s="41" t="n">
        <f aca="false">E41*$V$9+F41*($V$10+$V$11)</f>
        <v>3902.47227554659</v>
      </c>
      <c r="H41" s="41" t="n">
        <f aca="false">($C41*W$4)+($D41*(W$5+W$6))</f>
        <v>2321.42078351467</v>
      </c>
      <c r="I41" s="41" t="n">
        <f aca="false">($C41*X$4)+($D41*(X$5+X$6))</f>
        <v>876.007842835723</v>
      </c>
      <c r="J41" s="41" t="n">
        <f aca="false">($C41*Y$4)+($D41*(Y$5+Y$6))</f>
        <v>481.804313559648</v>
      </c>
      <c r="K41" s="41" t="n">
        <f aca="false">($C41*Z$4)+($D41*(Z$5+Z$6))</f>
        <v>525.604705701434</v>
      </c>
      <c r="L41" s="41" t="n">
        <f aca="false">($C41*AA$4)+($D41*(AA$5+AA$6))</f>
        <v>657.005882126792</v>
      </c>
      <c r="M41" s="41" t="n">
        <f aca="false">($C41*AB$4)+($D41*(AB$5+AB$6))</f>
        <v>1095.00980354465</v>
      </c>
      <c r="N41" s="41" t="n">
        <f aca="false">($C41*AC$4)+($D41*(AC$5+AC$6))</f>
        <v>1533.01372496252</v>
      </c>
      <c r="O41" s="41" t="n">
        <f aca="false">($C41*AD$4)+($D41*(AD$5+AD$6))</f>
        <v>2190.01960708931</v>
      </c>
      <c r="P41" s="41" t="n">
        <f aca="false">($C41*AE$4)+($D41*(AE$5+AE$6))</f>
        <v>2934.62627349967</v>
      </c>
      <c r="Q41" s="41" t="n">
        <f aca="false">($C41*AF$4)+($D41*(AF$5+AF$6))</f>
        <v>3591.63215562647</v>
      </c>
      <c r="S41" s="41" t="n">
        <v>5251</v>
      </c>
      <c r="T41" s="22"/>
      <c r="U41" s="15"/>
      <c r="V41" s="14"/>
      <c r="W41" s="46"/>
      <c r="X41" s="46"/>
      <c r="Y41" s="22"/>
      <c r="Z41" s="22"/>
      <c r="AA41" s="22"/>
      <c r="AB41" s="22"/>
      <c r="AC41" s="22"/>
      <c r="AD41" s="22"/>
      <c r="AE41" s="22"/>
      <c r="AF41" s="22"/>
      <c r="AG41" s="15" t="s">
        <v>402</v>
      </c>
      <c r="AH41" s="14" t="n">
        <v>0</v>
      </c>
      <c r="AI41" s="14"/>
    </row>
    <row r="42" customFormat="false" ht="15.75" hidden="false" customHeight="false" outlineLevel="0" collapsed="false">
      <c r="A42" s="11" t="s">
        <v>109</v>
      </c>
      <c r="B42" s="12" t="s">
        <v>110</v>
      </c>
      <c r="C42" s="41" t="n">
        <v>582</v>
      </c>
      <c r="D42" s="41" t="n">
        <v>881</v>
      </c>
      <c r="E42" s="22" t="n">
        <f aca="false">C42/$C$140</f>
        <v>0.000181264930219231</v>
      </c>
      <c r="F42" s="22" t="n">
        <f aca="false">D42/$D$140</f>
        <v>0.000566540102936671</v>
      </c>
      <c r="G42" s="41" t="n">
        <f aca="false">E42*$V$9+F42*($V$10+$V$11)</f>
        <v>1371.90561974108</v>
      </c>
      <c r="H42" s="41" t="n">
        <f aca="false">($C42*W$4)+($D42*(W$5+W$6))</f>
        <v>877.568604747307</v>
      </c>
      <c r="I42" s="41" t="n">
        <f aca="false">($C42*X$4)+($D42*(X$5+X$6))</f>
        <v>320.778537847265</v>
      </c>
      <c r="J42" s="41" t="n">
        <f aca="false">($C42*Y$4)+($D42*(Y$5+Y$6))</f>
        <v>187.191209514626</v>
      </c>
      <c r="K42" s="41" t="n">
        <f aca="false">($C42*Z$4)+($D42*(Z$5+Z$6))</f>
        <v>182.899999420688</v>
      </c>
      <c r="L42" s="41" t="n">
        <f aca="false">($C42*AA$4)+($D42*(AA$5+AA$6))</f>
        <v>208.294862289558</v>
      </c>
      <c r="M42" s="41" t="n">
        <f aca="false">($C42*AB$4)+($D42*(AB$5+AB$6))</f>
        <v>323.240295596752</v>
      </c>
      <c r="N42" s="41" t="n">
        <f aca="false">($C42*AC$4)+($D42*(AC$5+AC$6))</f>
        <v>438.185728903946</v>
      </c>
      <c r="O42" s="41" t="n">
        <f aca="false">($C42*AD$4)+($D42*(AD$5+AD$6))</f>
        <v>612.995659686655</v>
      </c>
      <c r="P42" s="41" t="n">
        <f aca="false">($C42*AE$4)+($D42*(AE$5+AE$6))</f>
        <v>827.058786719844</v>
      </c>
      <c r="Q42" s="41" t="n">
        <f aca="false">($C42*AF$4)+($D42*(AF$5+AF$6))</f>
        <v>1021.0029640779</v>
      </c>
      <c r="S42" s="41" t="n">
        <v>357</v>
      </c>
      <c r="T42" s="22"/>
      <c r="U42" s="15"/>
      <c r="V42" s="14"/>
      <c r="W42" s="46"/>
      <c r="X42" s="46"/>
      <c r="Y42" s="22"/>
      <c r="Z42" s="22"/>
      <c r="AA42" s="22"/>
      <c r="AB42" s="22"/>
      <c r="AC42" s="22"/>
      <c r="AD42" s="22"/>
      <c r="AE42" s="22"/>
      <c r="AF42" s="22"/>
      <c r="AG42" s="15" t="s">
        <v>86</v>
      </c>
      <c r="AH42" s="46" t="n">
        <v>2151</v>
      </c>
      <c r="AI42" s="46"/>
    </row>
    <row r="43" customFormat="false" ht="15.75" hidden="false" customHeight="false" outlineLevel="0" collapsed="false">
      <c r="A43" s="11" t="s">
        <v>111</v>
      </c>
      <c r="B43" s="12" t="s">
        <v>112</v>
      </c>
      <c r="C43" s="41" t="n">
        <v>6900</v>
      </c>
      <c r="D43" s="41" t="n">
        <v>692</v>
      </c>
      <c r="E43" s="22" t="n">
        <f aca="false">C43/$C$140</f>
        <v>0.00214901721393934</v>
      </c>
      <c r="F43" s="22" t="n">
        <f aca="false">D43/$D$140</f>
        <v>0.000445000852703946</v>
      </c>
      <c r="G43" s="41" t="n">
        <f aca="false">E43*$V$9+F43*($V$10+$V$11)</f>
        <v>6343.01251835446</v>
      </c>
      <c r="H43" s="41" t="n">
        <f aca="false">($C43*W$4)+($D43*(W$5+W$6))</f>
        <v>4502.06326617348</v>
      </c>
      <c r="I43" s="41" t="n">
        <f aca="false">($C43*X$4)+($D43*(X$5+X$6))</f>
        <v>1575.83674557076</v>
      </c>
      <c r="J43" s="41" t="n">
        <f aca="false">($C43*Y$4)+($D43*(Y$5+Y$6))</f>
        <v>994.312949789946</v>
      </c>
      <c r="K43" s="41" t="n">
        <f aca="false">($C43*Z$4)+($D43*(Z$5+Z$6))</f>
        <v>832.077389808211</v>
      </c>
      <c r="L43" s="41" t="n">
        <f aca="false">($C43*AA$4)+($D43*(AA$5+AA$6))</f>
        <v>799.069339999989</v>
      </c>
      <c r="M43" s="41" t="n">
        <f aca="false">($C43*AB$4)+($D43*(AB$5+AB$6))</f>
        <v>1048.2205894977</v>
      </c>
      <c r="N43" s="41" t="n">
        <f aca="false">($C43*AC$4)+($D43*(AC$5+AC$6))</f>
        <v>1297.37183899541</v>
      </c>
      <c r="O43" s="41" t="n">
        <f aca="false">($C43*AD$4)+($D43*(AD$5+AD$6))</f>
        <v>1699.45487762554</v>
      </c>
      <c r="P43" s="41" t="n">
        <f aca="false">($C43*AE$4)+($D43*(AE$5+AE$6))</f>
        <v>2344.19008396342</v>
      </c>
      <c r="Q43" s="41" t="n">
        <f aca="false">($C43*AF$4)+($D43*(AF$5+AF$6))</f>
        <v>2973.12243766204</v>
      </c>
      <c r="S43" s="41" t="n">
        <v>146</v>
      </c>
      <c r="T43" s="22"/>
      <c r="U43" s="15"/>
      <c r="V43" s="14"/>
      <c r="W43" s="14"/>
      <c r="X43" s="14"/>
      <c r="Y43" s="22"/>
      <c r="Z43" s="22"/>
      <c r="AA43" s="22"/>
      <c r="AB43" s="22"/>
      <c r="AC43" s="22"/>
      <c r="AD43" s="22"/>
      <c r="AE43" s="22"/>
      <c r="AF43" s="22"/>
      <c r="AG43" s="15" t="s">
        <v>88</v>
      </c>
      <c r="AH43" s="46" t="n">
        <v>36795</v>
      </c>
      <c r="AI43" s="46"/>
    </row>
    <row r="44" customFormat="false" ht="15.75" hidden="false" customHeight="false" outlineLevel="0" collapsed="false">
      <c r="A44" s="11" t="s">
        <v>113</v>
      </c>
      <c r="B44" s="12" t="s">
        <v>114</v>
      </c>
      <c r="C44" s="41" t="n">
        <v>1032</v>
      </c>
      <c r="D44" s="41" t="n">
        <v>190</v>
      </c>
      <c r="E44" s="22" t="n">
        <f aca="false">C44/$C$140</f>
        <v>0.000321418226780492</v>
      </c>
      <c r="F44" s="22" t="n">
        <f aca="false">D44/$D$140</f>
        <v>0.000122182315048771</v>
      </c>
      <c r="G44" s="41" t="n">
        <f aca="false">E44*$V$9+F44*($V$10+$V$11)</f>
        <v>1036.69384947917</v>
      </c>
      <c r="H44" s="41" t="n">
        <f aca="false">($C44*W$4)+($D44*(W$5+W$6))</f>
        <v>725.69954671443</v>
      </c>
      <c r="I44" s="41" t="n">
        <f aca="false">($C44*X$4)+($D44*(X$5+X$6))</f>
        <v>255.444129801775</v>
      </c>
      <c r="J44" s="41" t="n">
        <f aca="false">($C44*Y$4)+($D44*(Y$5+Y$6))</f>
        <v>159.579202897826</v>
      </c>
      <c r="K44" s="41" t="n">
        <f aca="false">($C44*Z$4)+($D44*(Z$5+Z$6))</f>
        <v>136.302094319421</v>
      </c>
      <c r="L44" s="41" t="n">
        <f aca="false">($C44*AA$4)+($D44*(AA$5+AA$6))</f>
        <v>134.328302830783</v>
      </c>
      <c r="M44" s="41" t="n">
        <f aca="false">($C44*AB$4)+($D44*(AB$5+AB$6))</f>
        <v>181.469545813863</v>
      </c>
      <c r="N44" s="41" t="n">
        <f aca="false">($C44*AC$4)+($D44*(AC$5+AC$6))</f>
        <v>228.610788796942</v>
      </c>
      <c r="O44" s="41" t="n">
        <f aca="false">($C44*AD$4)+($D44*(AD$5+AD$6))</f>
        <v>303.563749161972</v>
      </c>
      <c r="P44" s="41" t="n">
        <f aca="false">($C44*AE$4)+($D44*(AE$5+AE$6))</f>
        <v>416.784410178412</v>
      </c>
      <c r="Q44" s="41" t="n">
        <f aca="false">($C44*AF$4)+($D44*(AF$5+AF$6))</f>
        <v>525.66613766673</v>
      </c>
      <c r="S44" s="41" t="n">
        <v>40</v>
      </c>
      <c r="T44" s="22"/>
      <c r="U44" s="15"/>
      <c r="V44" s="14"/>
      <c r="W44" s="46"/>
      <c r="X44" s="46"/>
      <c r="Y44" s="22"/>
      <c r="Z44" s="22"/>
      <c r="AA44" s="22"/>
      <c r="AB44" s="22"/>
      <c r="AC44" s="22"/>
      <c r="AD44" s="22"/>
      <c r="AE44" s="22"/>
      <c r="AF44" s="22"/>
      <c r="AG44" s="15" t="s">
        <v>403</v>
      </c>
      <c r="AH44" s="14" t="n">
        <v>0</v>
      </c>
      <c r="AI44" s="14"/>
    </row>
    <row r="45" customFormat="false" ht="15.75" hidden="false" customHeight="false" outlineLevel="0" collapsed="false">
      <c r="A45" s="11" t="s">
        <v>115</v>
      </c>
      <c r="B45" s="12" t="s">
        <v>116</v>
      </c>
      <c r="C45" s="41" t="n">
        <v>21764</v>
      </c>
      <c r="D45" s="41" t="n">
        <v>17903</v>
      </c>
      <c r="E45" s="22" t="n">
        <f aca="false">C45/$C$140</f>
        <v>0.00677843632524286</v>
      </c>
      <c r="F45" s="22" t="n">
        <f aca="false">D45/$D$140</f>
        <v>0.0115127894016745</v>
      </c>
      <c r="G45" s="41" t="n">
        <f aca="false">E45*$V$9+F45*($V$10+$V$11)</f>
        <v>35999.8497508863</v>
      </c>
      <c r="H45" s="41" t="n">
        <f aca="false">($C45*W$4)+($D45*(W$5+W$6))</f>
        <v>23713.8234096955</v>
      </c>
      <c r="I45" s="41" t="n">
        <f aca="false">($C45*X$4)+($D45*(X$5+X$6))</f>
        <v>8560.47200262481</v>
      </c>
      <c r="J45" s="41" t="n">
        <f aca="false">($C45*Y$4)+($D45*(Y$5+Y$6))</f>
        <v>5110.7445329505</v>
      </c>
      <c r="K45" s="41" t="n">
        <f aca="false">($C45*Z$4)+($D45*(Z$5+Z$6))</f>
        <v>4778.51881801324</v>
      </c>
      <c r="L45" s="41" t="n">
        <f aca="false">($C45*AA$4)+($D45*(AA$5+AA$6))</f>
        <v>5212.89920744806</v>
      </c>
      <c r="M45" s="41" t="n">
        <f aca="false">($C45*AB$4)+($D45*(AB$5+AB$6))</f>
        <v>7793.75438684266</v>
      </c>
      <c r="N45" s="41" t="n">
        <f aca="false">($C45*AC$4)+($D45*(AC$5+AC$6))</f>
        <v>10374.6095662373</v>
      </c>
      <c r="O45" s="41" t="n">
        <f aca="false">($C45*AD$4)+($D45*(AD$5+AD$6))</f>
        <v>14335.3334312196</v>
      </c>
      <c r="P45" s="41" t="n">
        <f aca="false">($C45*AE$4)+($D45*(AE$5+AE$6))</f>
        <v>19420.4277841356</v>
      </c>
      <c r="Q45" s="41" t="n">
        <f aca="false">($C45*AF$4)+($D45*(AF$5+AF$6))</f>
        <v>24096.6804162412</v>
      </c>
      <c r="S45" s="41" t="n">
        <v>4196</v>
      </c>
      <c r="T45" s="22"/>
      <c r="U45" s="15"/>
      <c r="V45" s="14"/>
      <c r="W45" s="46"/>
      <c r="X45" s="46"/>
      <c r="Y45" s="22"/>
      <c r="Z45" s="22"/>
      <c r="AA45" s="22"/>
      <c r="AB45" s="22"/>
      <c r="AC45" s="22"/>
      <c r="AD45" s="22"/>
      <c r="AE45" s="22"/>
      <c r="AF45" s="22"/>
      <c r="AG45" s="15" t="s">
        <v>404</v>
      </c>
      <c r="AH45" s="46" t="n">
        <v>36350</v>
      </c>
      <c r="AI45" s="46"/>
    </row>
    <row r="46" customFormat="false" ht="15.75" hidden="false" customHeight="false" outlineLevel="0" collapsed="false">
      <c r="A46" s="11" t="s">
        <v>117</v>
      </c>
      <c r="B46" s="12" t="s">
        <v>118</v>
      </c>
      <c r="C46" s="41" t="n">
        <v>66141</v>
      </c>
      <c r="D46" s="41" t="n">
        <v>117497</v>
      </c>
      <c r="E46" s="22" t="n">
        <f aca="false">C46/$C$140</f>
        <v>0.0205997315285741</v>
      </c>
      <c r="F46" s="22" t="n">
        <f aca="false">D46/$D$140</f>
        <v>0.0755581866909762</v>
      </c>
      <c r="G46" s="41" t="n">
        <f aca="false">E46*$V$9+F46*($V$10+$V$11)</f>
        <v>173586.746876103</v>
      </c>
      <c r="H46" s="41" t="n">
        <f aca="false">($C46*W$4)+($D46*(W$5+W$6))</f>
        <v>110246.287594974</v>
      </c>
      <c r="I46" s="41" t="n">
        <f aca="false">($C46*X$4)+($D46*(X$5+X$6))</f>
        <v>40422.8097411896</v>
      </c>
      <c r="J46" s="41" t="n">
        <f aca="false">($C46*Y$4)+($D46*(Y$5+Y$6))</f>
        <v>23455.7008371063</v>
      </c>
      <c r="K46" s="41" t="n">
        <f aca="false">($C46*Z$4)+($D46*(Z$5+Z$6))</f>
        <v>23166.4365296453</v>
      </c>
      <c r="L46" s="41" t="n">
        <f aca="false">($C46*AA$4)+($D46*(AA$5+AA$6))</f>
        <v>26647.640867536</v>
      </c>
      <c r="M46" s="41" t="n">
        <f aca="false">($C46*AB$4)+($D46*(AB$5+AB$6))</f>
        <v>41694.6114915555</v>
      </c>
      <c r="N46" s="41" t="n">
        <f aca="false">($C46*AC$4)+($D46*(AC$5+AC$6))</f>
        <v>56741.5821155749</v>
      </c>
      <c r="O46" s="41" t="n">
        <f aca="false">($C46*AD$4)+($D46*(AD$5+AD$6))</f>
        <v>79583.8503803712</v>
      </c>
      <c r="P46" s="41" t="n">
        <f aca="false">($C46*AE$4)+($D46*(AE$5+AE$6))</f>
        <v>107283.836605588</v>
      </c>
      <c r="Q46" s="41" t="n">
        <f aca="false">($C46*AF$4)+($D46*(AF$5+AF$6))</f>
        <v>132300.603500521</v>
      </c>
      <c r="S46" s="41" t="n">
        <v>173837</v>
      </c>
      <c r="T46" s="22"/>
      <c r="U46" s="15"/>
      <c r="V46" s="14"/>
      <c r="W46" s="14"/>
      <c r="X46" s="14"/>
      <c r="Y46" s="22"/>
      <c r="Z46" s="22"/>
      <c r="AA46" s="22"/>
      <c r="AB46" s="22"/>
      <c r="AC46" s="22"/>
      <c r="AD46" s="22"/>
      <c r="AE46" s="22"/>
      <c r="AF46" s="22"/>
      <c r="AG46" s="15" t="s">
        <v>90</v>
      </c>
      <c r="AH46" s="46" t="n">
        <v>6825</v>
      </c>
      <c r="AI46" s="46"/>
    </row>
    <row r="47" customFormat="false" ht="15.75" hidden="false" customHeight="false" outlineLevel="0" collapsed="false">
      <c r="A47" s="11" t="s">
        <v>119</v>
      </c>
      <c r="B47" s="12" t="s">
        <v>120</v>
      </c>
      <c r="C47" s="41" t="n">
        <v>175</v>
      </c>
      <c r="D47" s="41" t="n">
        <v>250</v>
      </c>
      <c r="E47" s="22" t="n">
        <f aca="false">C47/$C$140</f>
        <v>5.45040597738237E-005</v>
      </c>
      <c r="F47" s="22" t="n">
        <f aca="false">D47/$D$140</f>
        <v>0.000160766204011541</v>
      </c>
      <c r="G47" s="41" t="n">
        <f aca="false">E47*$V$9+F47*($V$10+$V$11)</f>
        <v>397.350787592772</v>
      </c>
      <c r="H47" s="41" t="n">
        <f aca="false">($C47*W$4)+($D47*(W$5+W$6))</f>
        <v>254.85340501358</v>
      </c>
      <c r="I47" s="41" t="n">
        <f aca="false">($C47*X$4)+($D47*(X$5+X$6))</f>
        <v>93.0501347427827</v>
      </c>
      <c r="J47" s="41" t="n">
        <f aca="false">($C47*Y$4)+($D47*(Y$5+Y$6))</f>
        <v>54.4138754783935</v>
      </c>
      <c r="K47" s="41" t="n">
        <f aca="false">($C47*Z$4)+($D47*(Z$5+Z$6))</f>
        <v>52.9533685169025</v>
      </c>
      <c r="L47" s="41" t="n">
        <f aca="false">($C47*AA$4)+($D47*(AA$5+AA$6))</f>
        <v>60.078696947498</v>
      </c>
      <c r="M47" s="41" t="n">
        <f aca="false">($C47*AB$4)+($D47*(AB$5+AB$6))</f>
        <v>92.9393807572455</v>
      </c>
      <c r="N47" s="41" t="n">
        <f aca="false">($C47*AC$4)+($D47*(AC$5+AC$6))</f>
        <v>125.800064566993</v>
      </c>
      <c r="O47" s="41" t="n">
        <f aca="false">($C47*AD$4)+($D47*(AD$5+AD$6))</f>
        <v>175.810268363806</v>
      </c>
      <c r="P47" s="41" t="n">
        <f aca="false">($C47*AE$4)+($D47*(AE$5+AE$6))</f>
        <v>237.283019881473</v>
      </c>
      <c r="Q47" s="41" t="n">
        <f aca="false">($C47*AF$4)+($D47*(AF$5+AF$6))</f>
        <v>293.04664833582</v>
      </c>
      <c r="S47" s="41" t="n">
        <v>11</v>
      </c>
      <c r="T47" s="22"/>
      <c r="U47" s="15"/>
      <c r="V47" s="14"/>
      <c r="W47" s="46"/>
      <c r="X47" s="46"/>
      <c r="Y47" s="22"/>
      <c r="Z47" s="22"/>
      <c r="AA47" s="22"/>
      <c r="AB47" s="22"/>
      <c r="AC47" s="22"/>
      <c r="AD47" s="22"/>
      <c r="AE47" s="22"/>
      <c r="AF47" s="22"/>
      <c r="AG47" s="15" t="s">
        <v>405</v>
      </c>
      <c r="AH47" s="14" t="n">
        <v>13</v>
      </c>
      <c r="AI47" s="14"/>
    </row>
    <row r="48" customFormat="false" ht="15.75" hidden="false" customHeight="false" outlineLevel="0" collapsed="false">
      <c r="A48" s="11" t="s">
        <v>121</v>
      </c>
      <c r="B48" s="12" t="s">
        <v>122</v>
      </c>
      <c r="C48" s="41" t="n">
        <v>1718</v>
      </c>
      <c r="D48" s="41" t="n">
        <v>495</v>
      </c>
      <c r="E48" s="22" t="n">
        <f aca="false">C48/$C$140</f>
        <v>0.000535074141093881</v>
      </c>
      <c r="F48" s="22" t="n">
        <f aca="false">D48/$D$140</f>
        <v>0.000318317083942852</v>
      </c>
      <c r="G48" s="41" t="n">
        <f aca="false">E48*$V$9+F48*($V$10+$V$11)</f>
        <v>1907.61217302793</v>
      </c>
      <c r="H48" s="41" t="n">
        <f aca="false">($C48*W$4)+($D48*(W$5+W$6))</f>
        <v>1316.23713918716</v>
      </c>
      <c r="I48" s="41" t="n">
        <f aca="false">($C48*X$4)+($D48*(X$5+X$6))</f>
        <v>466.05433528386</v>
      </c>
      <c r="J48" s="41" t="n">
        <f aca="false">($C48*Y$4)+($D48*(Y$5+Y$6))</f>
        <v>288.101117282836</v>
      </c>
      <c r="K48" s="41" t="n">
        <f aca="false">($C48*Z$4)+($D48*(Z$5+Z$6))</f>
        <v>251.391505279905</v>
      </c>
      <c r="L48" s="41" t="n">
        <f aca="false">($C48*AA$4)+($D48*(AA$5+AA$6))</f>
        <v>254.227052832758</v>
      </c>
      <c r="M48" s="41" t="n">
        <f aca="false">($C48*AB$4)+($D48*(AB$5+AB$6))</f>
        <v>353.109014995236</v>
      </c>
      <c r="N48" s="41" t="n">
        <f aca="false">($C48*AC$4)+($D48*(AC$5+AC$6))</f>
        <v>451.990977157715</v>
      </c>
      <c r="O48" s="41" t="n">
        <f aca="false">($C48*AD$4)+($D48*(AD$5+AD$6))</f>
        <v>607.374194374035</v>
      </c>
      <c r="P48" s="41" t="n">
        <f aca="false">($C48*AE$4)+($D48*(AE$5+AE$6))</f>
        <v>830.543667036549</v>
      </c>
      <c r="Q48" s="41" t="n">
        <f aca="false">($C48*AF$4)+($D48*(AF$5+AF$6))</f>
        <v>1042.40907603369</v>
      </c>
      <c r="S48" s="41" t="n">
        <v>14</v>
      </c>
      <c r="T48" s="22"/>
      <c r="U48" s="15"/>
      <c r="V48" s="14"/>
      <c r="W48" s="46"/>
      <c r="X48" s="46"/>
      <c r="Y48" s="22"/>
      <c r="Z48" s="22"/>
      <c r="AA48" s="22"/>
      <c r="AB48" s="22"/>
      <c r="AC48" s="22"/>
      <c r="AD48" s="22"/>
      <c r="AE48" s="22"/>
      <c r="AF48" s="22"/>
      <c r="AG48" s="15" t="s">
        <v>92</v>
      </c>
      <c r="AH48" s="14" t="n">
        <v>4</v>
      </c>
      <c r="AI48" s="14"/>
    </row>
    <row r="49" customFormat="false" ht="15.75" hidden="false" customHeight="false" outlineLevel="0" collapsed="false">
      <c r="A49" s="11" t="s">
        <v>123</v>
      </c>
      <c r="B49" s="12" t="s">
        <v>124</v>
      </c>
      <c r="C49" s="41" t="n">
        <v>160</v>
      </c>
      <c r="D49" s="41" t="n">
        <v>445</v>
      </c>
      <c r="E49" s="22" t="n">
        <f aca="false">C49/$C$140</f>
        <v>4.98322832217817E-005</v>
      </c>
      <c r="F49" s="22" t="n">
        <f aca="false">D49/$D$140</f>
        <v>0.000286163843140543</v>
      </c>
      <c r="G49" s="41" t="n">
        <f aca="false">E49*$V$9+F49*($V$10+$V$11)</f>
        <v>583.471111022295</v>
      </c>
      <c r="H49" s="41" t="n">
        <f aca="false">($C49*W$4)+($D49*(W$5+W$6))</f>
        <v>363.984266403624</v>
      </c>
      <c r="I49" s="41" t="n">
        <f aca="false">($C49*X$4)+($D49*(X$5+X$6))</f>
        <v>134.499102855852</v>
      </c>
      <c r="J49" s="41" t="n">
        <f aca="false">($C49*Y$4)+($D49*(Y$5+Y$6))</f>
        <v>76.9334106803075</v>
      </c>
      <c r="K49" s="41" t="n">
        <f aca="false">($C49*Z$4)+($D49*(Z$5+Z$6))</f>
        <v>78.0693247272097</v>
      </c>
      <c r="L49" s="41" t="n">
        <f aca="false">($C49*AA$4)+($D49*(AA$5+AA$6))</f>
        <v>91.9976148131217</v>
      </c>
      <c r="M49" s="41" t="n">
        <f aca="false">($C49*AB$4)+($D49*(AB$5+AB$6))</f>
        <v>146.754015556116</v>
      </c>
      <c r="N49" s="41" t="n">
        <f aca="false">($C49*AC$4)+($D49*(AC$5+AC$6))</f>
        <v>201.51041629911</v>
      </c>
      <c r="O49" s="41" t="n">
        <f aca="false">($C49*AD$4)+($D49*(AD$5+AD$6))</f>
        <v>284.302551660177</v>
      </c>
      <c r="P49" s="41" t="n">
        <f aca="false">($C49*AE$4)+($D49*(AE$5+AE$6))</f>
        <v>382.517200046556</v>
      </c>
      <c r="Q49" s="41" t="n">
        <f aca="false">($C49*AF$4)+($D49*(AF$5+AF$6))</f>
        <v>470.569609380225</v>
      </c>
      <c r="S49" s="41" t="n">
        <v>78</v>
      </c>
      <c r="T49" s="22"/>
      <c r="U49" s="15"/>
      <c r="V49" s="14"/>
      <c r="W49" s="46"/>
      <c r="X49" s="46"/>
      <c r="Y49" s="22"/>
      <c r="Z49" s="22"/>
      <c r="AA49" s="22"/>
      <c r="AB49" s="22"/>
      <c r="AC49" s="22"/>
      <c r="AD49" s="22"/>
      <c r="AE49" s="22"/>
      <c r="AF49" s="22"/>
      <c r="AG49" s="15" t="s">
        <v>96</v>
      </c>
      <c r="AH49" s="46" t="n">
        <v>1189</v>
      </c>
      <c r="AI49" s="46"/>
    </row>
    <row r="50" customFormat="false" ht="15.75" hidden="false" customHeight="false" outlineLevel="0" collapsed="false">
      <c r="A50" s="11" t="s">
        <v>125</v>
      </c>
      <c r="B50" s="12" t="s">
        <v>126</v>
      </c>
      <c r="C50" s="41" t="n">
        <v>1940</v>
      </c>
      <c r="D50" s="41" t="n">
        <v>428</v>
      </c>
      <c r="E50" s="22" t="n">
        <f aca="false">C50/$C$140</f>
        <v>0.000604216434064103</v>
      </c>
      <c r="F50" s="22" t="n">
        <f aca="false">D50/$D$140</f>
        <v>0.000275231741267759</v>
      </c>
      <c r="G50" s="41" t="n">
        <f aca="false">E50*$V$9+F50*($V$10+$V$11)</f>
        <v>2020.8805376698</v>
      </c>
      <c r="H50" s="41" t="n">
        <f aca="false">($C50*W$4)+($D50*(W$5+W$6))</f>
        <v>1407.06628965722</v>
      </c>
      <c r="I50" s="41" t="n">
        <f aca="false">($C50*X$4)+($D50*(X$5+X$6))</f>
        <v>496.370323830329</v>
      </c>
      <c r="J50" s="41" t="n">
        <f aca="false">($C50*Y$4)+($D50*(Y$5+Y$6))</f>
        <v>308.880390435448</v>
      </c>
      <c r="K50" s="41" t="n">
        <f aca="false">($C50*Z$4)+($D50*(Z$5+Z$6))</f>
        <v>265.931783339293</v>
      </c>
      <c r="L50" s="41" t="n">
        <f aca="false">($C50*AA$4)+($D50*(AA$5+AA$6))</f>
        <v>264.647605886445</v>
      </c>
      <c r="M50" s="41" t="n">
        <f aca="false">($C50*AB$4)+($D50*(AB$5+AB$6))</f>
        <v>361.353315746815</v>
      </c>
      <c r="N50" s="41" t="n">
        <f aca="false">($C50*AC$4)+($D50*(AC$5+AC$6))</f>
        <v>458.059025607185</v>
      </c>
      <c r="O50" s="41" t="n">
        <f aca="false">($C50*AD$4)+($D50*(AD$5+AD$6))</f>
        <v>611.090193137466</v>
      </c>
      <c r="P50" s="41" t="n">
        <f aca="false">($C50*AE$4)+($D50*(AE$5+AE$6))</f>
        <v>837.676201269958</v>
      </c>
      <c r="Q50" s="41" t="n">
        <f aca="false">($C50*AF$4)+($D50*(AF$5+AF$6))</f>
        <v>1054.48819071805</v>
      </c>
      <c r="S50" s="41" t="n">
        <v>575</v>
      </c>
      <c r="T50" s="22"/>
      <c r="U50" s="15"/>
      <c r="V50" s="14"/>
      <c r="W50" s="14"/>
      <c r="X50" s="14"/>
      <c r="Y50" s="22"/>
      <c r="Z50" s="22"/>
      <c r="AA50" s="22"/>
      <c r="AB50" s="22"/>
      <c r="AC50" s="22"/>
      <c r="AD50" s="22"/>
      <c r="AE50" s="22"/>
      <c r="AF50" s="22"/>
      <c r="AG50" s="15" t="s">
        <v>98</v>
      </c>
      <c r="AH50" s="46" t="n">
        <v>34</v>
      </c>
      <c r="AI50" s="46"/>
    </row>
    <row r="51" customFormat="false" ht="15.75" hidden="false" customHeight="false" outlineLevel="0" collapsed="false">
      <c r="A51" s="11" t="s">
        <v>127</v>
      </c>
      <c r="B51" s="12" t="s">
        <v>128</v>
      </c>
      <c r="C51" s="41" t="n">
        <v>7383</v>
      </c>
      <c r="D51" s="41" t="n">
        <v>5221</v>
      </c>
      <c r="E51" s="22" t="n">
        <f aca="false">C51/$C$140</f>
        <v>0.00229944841891509</v>
      </c>
      <c r="F51" s="22" t="n">
        <f aca="false">D51/$D$140</f>
        <v>0.00335744140457703</v>
      </c>
      <c r="G51" s="41" t="n">
        <f aca="false">E51*$V$9+F51*($V$10+$V$11)</f>
        <v>11345.2249532741</v>
      </c>
      <c r="H51" s="41" t="n">
        <f aca="false">($C51*W$4)+($D51*(W$5+W$6))</f>
        <v>7528.69494865976</v>
      </c>
      <c r="I51" s="41" t="n">
        <f aca="false">($C51*X$4)+($D51*(X$5+X$6))</f>
        <v>2709.34805506416</v>
      </c>
      <c r="J51" s="41" t="n">
        <f aca="false">($C51*Y$4)+($D51*(Y$5+Y$6))</f>
        <v>1626.67636179214</v>
      </c>
      <c r="K51" s="41" t="n">
        <f aca="false">($C51*Z$4)+($D51*(Z$5+Z$6))</f>
        <v>1504.24444947685</v>
      </c>
      <c r="L51" s="41" t="n">
        <f aca="false">($C51*AA$4)+($D51*(AA$5+AA$6))</f>
        <v>1622.40624677757</v>
      </c>
      <c r="M51" s="41" t="n">
        <f aca="false">($C51*AB$4)+($D51*(AB$5+AB$6))</f>
        <v>2400.59945239185</v>
      </c>
      <c r="N51" s="41" t="n">
        <f aca="false">($C51*AC$4)+($D51*(AC$5+AC$6))</f>
        <v>3178.79265800612</v>
      </c>
      <c r="O51" s="41" t="n">
        <f aca="false">($C51*AD$4)+($D51*(AD$5+AD$6))</f>
        <v>4376.42356231795</v>
      </c>
      <c r="P51" s="41" t="n">
        <f aca="false">($C51*AE$4)+($D51*(AE$5+AE$6))</f>
        <v>5936.01255980742</v>
      </c>
      <c r="Q51" s="41" t="n">
        <f aca="false">($C51*AF$4)+($D51*(AF$5+AF$6))</f>
        <v>7376.37223124252</v>
      </c>
      <c r="S51" s="41" t="n">
        <v>46</v>
      </c>
      <c r="T51" s="22"/>
      <c r="U51" s="15"/>
      <c r="V51" s="14"/>
      <c r="W51" s="46"/>
      <c r="X51" s="46"/>
      <c r="Y51" s="22"/>
      <c r="Z51" s="22"/>
      <c r="AA51" s="22"/>
      <c r="AB51" s="22"/>
      <c r="AC51" s="22"/>
      <c r="AD51" s="22"/>
      <c r="AE51" s="22"/>
      <c r="AF51" s="22"/>
      <c r="AG51" s="15" t="s">
        <v>406</v>
      </c>
      <c r="AH51" s="14" t="n">
        <v>615</v>
      </c>
      <c r="AI51" s="14"/>
    </row>
    <row r="52" customFormat="false" ht="15.75" hidden="false" customHeight="false" outlineLevel="0" collapsed="false">
      <c r="A52" s="11" t="s">
        <v>129</v>
      </c>
      <c r="B52" s="12" t="s">
        <v>130</v>
      </c>
      <c r="C52" s="41" t="n">
        <v>1811</v>
      </c>
      <c r="D52" s="41" t="n">
        <v>2045</v>
      </c>
      <c r="E52" s="22" t="n">
        <f aca="false">C52/$C$140</f>
        <v>0.000564039155716542</v>
      </c>
      <c r="F52" s="22" t="n">
        <f aca="false">D52/$D$140</f>
        <v>0.00131506754881441</v>
      </c>
      <c r="G52" s="41" t="n">
        <f aca="false">E52*$V$9+F52*($V$10+$V$11)</f>
        <v>3560.4756068246</v>
      </c>
      <c r="H52" s="41" t="n">
        <f aca="false">($C52*W$4)+($D52*(W$5+W$6))</f>
        <v>2309.28167492889</v>
      </c>
      <c r="I52" s="41" t="n">
        <f aca="false">($C52*X$4)+($D52*(X$5+X$6))</f>
        <v>839.129554250757</v>
      </c>
      <c r="J52" s="41" t="n">
        <f aca="false">($C52*Y$4)+($D52*(Y$5+Y$6))</f>
        <v>495.012350728327</v>
      </c>
      <c r="K52" s="41" t="n">
        <f aca="false">($C52*Z$4)+($D52*(Z$5+Z$6))</f>
        <v>473.707869536756</v>
      </c>
      <c r="L52" s="41" t="n">
        <f aca="false">($C52*AA$4)+($D52*(AA$5+AA$6))</f>
        <v>528.873878016835</v>
      </c>
      <c r="M52" s="41" t="n">
        <f aca="false">($C52*AB$4)+($D52*(AB$5+AB$6))</f>
        <v>807.031805827145</v>
      </c>
      <c r="N52" s="41" t="n">
        <f aca="false">($C52*AC$4)+($D52*(AC$5+AC$6))</f>
        <v>1085.18973363745</v>
      </c>
      <c r="O52" s="41" t="n">
        <f aca="false">($C52*AD$4)+($D52*(AD$5+AD$6))</f>
        <v>1509.86909110634</v>
      </c>
      <c r="P52" s="41" t="n">
        <f aca="false">($C52*AE$4)+($D52*(AE$5+AE$6))</f>
        <v>2040.78880126058</v>
      </c>
      <c r="Q52" s="41" t="n">
        <f aca="false">($C52*AF$4)+($D52*(AF$5+AF$6))</f>
        <v>2525.00788475687</v>
      </c>
      <c r="S52" s="41" t="n">
        <v>507</v>
      </c>
      <c r="T52" s="22"/>
      <c r="U52" s="15"/>
      <c r="V52" s="14"/>
      <c r="W52" s="14"/>
      <c r="X52" s="14"/>
      <c r="Y52" s="22"/>
      <c r="Z52" s="22"/>
      <c r="AA52" s="22"/>
      <c r="AB52" s="22"/>
      <c r="AC52" s="22"/>
      <c r="AD52" s="22"/>
      <c r="AE52" s="22"/>
      <c r="AF52" s="22"/>
      <c r="AG52" s="15" t="s">
        <v>100</v>
      </c>
      <c r="AH52" s="46" t="n">
        <v>517</v>
      </c>
      <c r="AI52" s="46"/>
    </row>
    <row r="53" customFormat="false" ht="15.75" hidden="false" customHeight="false" outlineLevel="0" collapsed="false">
      <c r="A53" s="11" t="s">
        <v>131</v>
      </c>
      <c r="B53" s="12" t="s">
        <v>132</v>
      </c>
      <c r="C53" s="41" t="n">
        <v>10700</v>
      </c>
      <c r="D53" s="41" t="n">
        <v>3800</v>
      </c>
      <c r="E53" s="22" t="n">
        <f aca="false">C53/$C$140</f>
        <v>0.00333253394045665</v>
      </c>
      <c r="F53" s="22" t="n">
        <f aca="false">D53/$D$140</f>
        <v>0.00244364630097543</v>
      </c>
      <c r="G53" s="41" t="n">
        <f aca="false">E53*$V$9+F53*($V$10+$V$11)</f>
        <v>12610.4175079014</v>
      </c>
      <c r="H53" s="41" t="n">
        <f aca="false">($C53*W$4)+($D53*(W$5+W$6))</f>
        <v>8631.68956442559</v>
      </c>
      <c r="I53" s="41" t="n">
        <f aca="false">($C53*X$4)+($D53*(X$5+X$6))</f>
        <v>3066.41684261084</v>
      </c>
      <c r="J53" s="41" t="n">
        <f aca="false">($C53*Y$4)+($D53*(Y$5+Y$6))</f>
        <v>1884.40597576473</v>
      </c>
      <c r="K53" s="41" t="n">
        <f aca="false">($C53*Z$4)+($D53*(Z$5+Z$6))</f>
        <v>1663.9596946076</v>
      </c>
      <c r="L53" s="41" t="n">
        <f aca="false">($C53*AA$4)+($D53*(AA$5+AA$6))</f>
        <v>1706.18249497183</v>
      </c>
      <c r="M53" s="41" t="n">
        <f aca="false">($C53*AB$4)+($D53*(AB$5+AB$6))</f>
        <v>2403.91146422246</v>
      </c>
      <c r="N53" s="41" t="n">
        <f aca="false">($C53*AC$4)+($D53*(AC$5+AC$6))</f>
        <v>3101.64043347309</v>
      </c>
      <c r="O53" s="41" t="n">
        <f aca="false">($C53*AD$4)+($D53*(AD$5+AD$6))</f>
        <v>4192.20649008876</v>
      </c>
      <c r="P53" s="41" t="n">
        <f aca="false">($C53*AE$4)+($D53*(AE$5+AE$6))</f>
        <v>5721.33203918469</v>
      </c>
      <c r="Q53" s="41" t="n">
        <f aca="false">($C53*AF$4)+($D53*(AF$5+AF$6))</f>
        <v>7163.67891771816</v>
      </c>
      <c r="S53" s="41" t="n">
        <v>279</v>
      </c>
      <c r="T53" s="22"/>
      <c r="U53" s="15"/>
      <c r="V53" s="14"/>
      <c r="W53" s="14"/>
      <c r="X53" s="46"/>
      <c r="Y53" s="22"/>
      <c r="Z53" s="22"/>
      <c r="AA53" s="22"/>
      <c r="AB53" s="22"/>
      <c r="AC53" s="22"/>
      <c r="AD53" s="22"/>
      <c r="AE53" s="22"/>
      <c r="AF53" s="22"/>
      <c r="AG53" s="15" t="s">
        <v>407</v>
      </c>
      <c r="AH53" s="14" t="n">
        <v>310</v>
      </c>
      <c r="AI53" s="14"/>
    </row>
    <row r="54" customFormat="false" ht="15.75" hidden="false" customHeight="false" outlineLevel="0" collapsed="false">
      <c r="A54" s="11" t="s">
        <v>133</v>
      </c>
      <c r="B54" s="12" t="s">
        <v>134</v>
      </c>
      <c r="C54" s="41" t="n">
        <v>265</v>
      </c>
      <c r="D54" s="41" t="n">
        <v>550</v>
      </c>
      <c r="E54" s="22" t="n">
        <f aca="false">C54/$C$140</f>
        <v>8.25347190860759E-005</v>
      </c>
      <c r="F54" s="22" t="n">
        <f aca="false">D54/$D$140</f>
        <v>0.000353685648825391</v>
      </c>
      <c r="G54" s="41" t="n">
        <f aca="false">E54*$V$9+F54*($V$10+$V$11)</f>
        <v>776.101799323631</v>
      </c>
      <c r="H54" s="41" t="n">
        <f aca="false">($C54*W$4)+($D54*(W$5+W$6))</f>
        <v>489.663792399738</v>
      </c>
      <c r="I54" s="41" t="n">
        <f aca="false">($C54*X$4)+($D54*(X$5+X$6))</f>
        <v>180.052762187547</v>
      </c>
      <c r="J54" s="41" t="n">
        <f aca="false">($C54*Y$4)+($D54*(Y$5+Y$6))</f>
        <v>103.929704134657</v>
      </c>
      <c r="K54" s="41" t="n">
        <f aca="false">($C54*Z$4)+($D54*(Z$5+Z$6))</f>
        <v>103.675492928966</v>
      </c>
      <c r="L54" s="41" t="n">
        <f aca="false">($C54*AA$4)+($D54*(AA$5+AA$6))</f>
        <v>120.337516846139</v>
      </c>
      <c r="M54" s="41" t="n">
        <f aca="false">($C54*AB$4)+($D54*(AB$5+AB$6))</f>
        <v>189.672117117995</v>
      </c>
      <c r="N54" s="41" t="n">
        <f aca="false">($C54*AC$4)+($D54*(AC$5+AC$6))</f>
        <v>259.00671738985</v>
      </c>
      <c r="O54" s="41" t="n">
        <f aca="false">($C54*AD$4)+($D54*(AD$5+AD$6))</f>
        <v>364.097658893524</v>
      </c>
      <c r="P54" s="41" t="n">
        <f aca="false">($C54*AE$4)+($D54*(AE$5+AE$6))</f>
        <v>490.460999903624</v>
      </c>
      <c r="Q54" s="41" t="n">
        <f aca="false">($C54*AF$4)+($D54*(AF$5+AF$6))</f>
        <v>604.26427017442</v>
      </c>
      <c r="S54" s="41" t="n">
        <v>41</v>
      </c>
      <c r="T54" s="22"/>
      <c r="U54" s="15"/>
      <c r="V54" s="14"/>
      <c r="W54" s="14"/>
      <c r="X54" s="14"/>
      <c r="Y54" s="22"/>
      <c r="Z54" s="22"/>
      <c r="AA54" s="22"/>
      <c r="AB54" s="22"/>
      <c r="AC54" s="22"/>
      <c r="AD54" s="22"/>
      <c r="AE54" s="22"/>
      <c r="AF54" s="22"/>
      <c r="AG54" s="15" t="s">
        <v>408</v>
      </c>
      <c r="AH54" s="46" t="n">
        <v>3171</v>
      </c>
      <c r="AI54" s="46"/>
    </row>
    <row r="55" customFormat="false" ht="15.75" hidden="false" customHeight="false" outlineLevel="0" collapsed="false">
      <c r="A55" s="11" t="s">
        <v>135</v>
      </c>
      <c r="B55" s="12" t="s">
        <v>136</v>
      </c>
      <c r="C55" s="41" t="n">
        <v>781</v>
      </c>
      <c r="D55" s="41" t="n">
        <v>460</v>
      </c>
      <c r="E55" s="22" t="n">
        <f aca="false">C55/$C$140</f>
        <v>0.000243243832476322</v>
      </c>
      <c r="F55" s="22" t="n">
        <f aca="false">D55/$D$140</f>
        <v>0.000295809815381236</v>
      </c>
      <c r="G55" s="41" t="n">
        <f aca="false">E55*$V$9+F55*($V$10+$V$11)</f>
        <v>1106.24294435098</v>
      </c>
      <c r="H55" s="41" t="n">
        <f aca="false">($C55*W$4)+($D55*(W$5+W$6))</f>
        <v>740.55766248526</v>
      </c>
      <c r="I55" s="41" t="n">
        <f aca="false">($C55*X$4)+($D55*(X$5+X$6))</f>
        <v>265.527316419871</v>
      </c>
      <c r="J55" s="41" t="n">
        <f aca="false">($C55*Y$4)+($D55*(Y$5+Y$6))</f>
        <v>160.48317471586</v>
      </c>
      <c r="K55" s="41" t="n">
        <f aca="false">($C55*Z$4)+($D55*(Z$5+Z$6))</f>
        <v>146.478033687539</v>
      </c>
      <c r="L55" s="41" t="n">
        <f aca="false">($C55*AA$4)+($D55*(AA$5+AA$6))</f>
        <v>155.816035260109</v>
      </c>
      <c r="M55" s="41" t="n">
        <f aca="false">($C55*AB$4)+($D55*(AB$5+AB$6))</f>
        <v>227.597501689222</v>
      </c>
      <c r="N55" s="41" t="n">
        <f aca="false">($C55*AC$4)+($D55*(AC$5+AC$6))</f>
        <v>299.378968118336</v>
      </c>
      <c r="O55" s="41" t="n">
        <f aca="false">($C55*AD$4)+($D55*(AD$5+AD$6))</f>
        <v>410.260756803102</v>
      </c>
      <c r="P55" s="41" t="n">
        <f aca="false">($C55*AE$4)+($D55*(AE$5+AE$6))</f>
        <v>557.324044253143</v>
      </c>
      <c r="Q55" s="41" t="n">
        <f aca="false">($C55*AF$4)+($D55*(AF$5+AF$6))</f>
        <v>693.882545266676</v>
      </c>
      <c r="S55" s="41" t="n">
        <v>55</v>
      </c>
      <c r="T55" s="22"/>
      <c r="U55" s="15"/>
      <c r="V55" s="14"/>
      <c r="W55" s="46"/>
      <c r="X55" s="46"/>
      <c r="Y55" s="22"/>
      <c r="Z55" s="22"/>
      <c r="AA55" s="22"/>
      <c r="AB55" s="22"/>
      <c r="AC55" s="22"/>
      <c r="AD55" s="22"/>
      <c r="AE55" s="22"/>
      <c r="AF55" s="22"/>
      <c r="AG55" s="15" t="s">
        <v>162</v>
      </c>
      <c r="AH55" s="46" t="n">
        <v>84</v>
      </c>
      <c r="AI55" s="46"/>
    </row>
    <row r="56" customFormat="false" ht="15.75" hidden="false" customHeight="false" outlineLevel="0" collapsed="false">
      <c r="A56" s="11" t="s">
        <v>137</v>
      </c>
      <c r="B56" s="12" t="s">
        <v>138</v>
      </c>
      <c r="C56" s="41" t="n">
        <v>490</v>
      </c>
      <c r="D56" s="41" t="n">
        <v>1350</v>
      </c>
      <c r="E56" s="22" t="n">
        <f aca="false">C56/$C$140</f>
        <v>0.000152611367366706</v>
      </c>
      <c r="F56" s="22" t="n">
        <f aca="false">D56/$D$140</f>
        <v>0.000868137501662322</v>
      </c>
      <c r="G56" s="41" t="n">
        <f aca="false">E56*$V$9+F56*($V$10+$V$11)</f>
        <v>1773.84575560003</v>
      </c>
      <c r="H56" s="41" t="n">
        <f aca="false">($C56*W$4)+($D56*(W$5+W$6))</f>
        <v>1106.94811310073</v>
      </c>
      <c r="I56" s="41" t="n">
        <f aca="false">($C56*X$4)+($D56*(X$5+X$6))</f>
        <v>408.977576926095</v>
      </c>
      <c r="J56" s="41" t="n">
        <f aca="false">($C56*Y$4)+($D56*(Y$5+Y$6))</f>
        <v>233.999311144969</v>
      </c>
      <c r="K56" s="41" t="n">
        <f aca="false">($C56*Z$4)+($D56*(Z$5+Z$6))</f>
        <v>237.331751635109</v>
      </c>
      <c r="L56" s="41" t="n">
        <f aca="false">($C56*AA$4)+($D56*(AA$5+AA$6))</f>
        <v>279.548251187722</v>
      </c>
      <c r="M56" s="41" t="n">
        <f aca="false">($C56*AB$4)+($D56*(AB$5+AB$6))</f>
        <v>445.776765678167</v>
      </c>
      <c r="N56" s="41" t="n">
        <f aca="false">($C56*AC$4)+($D56*(AC$5+AC$6))</f>
        <v>612.005280168611</v>
      </c>
      <c r="O56" s="41" t="n">
        <f aca="false">($C56*AD$4)+($D56*(AD$5+AD$6))</f>
        <v>863.361750534416</v>
      </c>
      <c r="P56" s="41" t="n">
        <f aca="false">($C56*AE$4)+($D56*(AE$5+AE$6))</f>
        <v>1161.65707448324</v>
      </c>
      <c r="Q56" s="41" t="n">
        <f aca="false">($C56*AF$4)+($D56*(AF$5+AF$6))</f>
        <v>1429.12313389014</v>
      </c>
      <c r="S56" s="41" t="n">
        <v>101</v>
      </c>
      <c r="T56" s="22"/>
      <c r="U56" s="15"/>
      <c r="V56" s="14"/>
      <c r="W56" s="14"/>
      <c r="X56" s="14"/>
      <c r="Y56" s="22"/>
      <c r="Z56" s="22"/>
      <c r="AA56" s="22"/>
      <c r="AB56" s="22"/>
      <c r="AC56" s="22"/>
      <c r="AD56" s="22"/>
      <c r="AE56" s="22"/>
      <c r="AF56" s="22"/>
      <c r="AG56" s="15" t="s">
        <v>94</v>
      </c>
      <c r="AH56" s="46" t="n">
        <v>8</v>
      </c>
      <c r="AI56" s="46"/>
    </row>
    <row r="57" customFormat="false" ht="15.75" hidden="false" customHeight="false" outlineLevel="0" collapsed="false">
      <c r="A57" s="11" t="s">
        <v>139</v>
      </c>
      <c r="B57" s="12" t="s">
        <v>140</v>
      </c>
      <c r="C57" s="41" t="n">
        <v>1915</v>
      </c>
      <c r="D57" s="41" t="n">
        <v>1596</v>
      </c>
      <c r="E57" s="22" t="n">
        <f aca="false">C57/$C$140</f>
        <v>0.0005964301398107</v>
      </c>
      <c r="F57" s="22" t="n">
        <f aca="false">D57/$D$140</f>
        <v>0.00102633144640968</v>
      </c>
      <c r="G57" s="41" t="n">
        <f aca="false">E57*$V$9+F57*($V$10+$V$11)</f>
        <v>3188.68903508339</v>
      </c>
      <c r="H57" s="41" t="n">
        <f aca="false">($C57*W$4)+($D57*(W$5+W$6))</f>
        <v>2099.10687733272</v>
      </c>
      <c r="I57" s="41" t="n">
        <f aca="false">($C57*X$4)+($D57*(X$5+X$6))</f>
        <v>757.96356704724</v>
      </c>
      <c r="J57" s="41" t="n">
        <f aca="false">($C57*Y$4)+($D57*(Y$5+Y$6))</f>
        <v>452.294345437626</v>
      </c>
      <c r="K57" s="41" t="n">
        <f aca="false">($C57*Z$4)+($D57*(Z$5+Z$6))</f>
        <v>423.298688173549</v>
      </c>
      <c r="L57" s="41" t="n">
        <f aca="false">($C57*AA$4)+($D57*(AA$5+AA$6))</f>
        <v>462.229524600498</v>
      </c>
      <c r="M57" s="41" t="n">
        <f aca="false">($C57*AB$4)+($D57*(AB$5+AB$6))</f>
        <v>691.683910863844</v>
      </c>
      <c r="N57" s="41" t="n">
        <f aca="false">($C57*AC$4)+($D57*(AC$5+AC$6))</f>
        <v>921.13829712719</v>
      </c>
      <c r="O57" s="41" t="n">
        <f aca="false">($C57*AD$4)+($D57*(AD$5+AD$6))</f>
        <v>1273.18973953591</v>
      </c>
      <c r="P57" s="41" t="n">
        <f aca="false">($C57*AE$4)+($D57*(AE$5+AE$6))</f>
        <v>1724.64712769045</v>
      </c>
      <c r="Q57" s="41" t="n">
        <f aca="false">($C57*AF$4)+($D57*(AF$5+AF$6))</f>
        <v>2139.65747420875</v>
      </c>
      <c r="S57" s="41" t="n">
        <v>681</v>
      </c>
      <c r="T57" s="22"/>
      <c r="U57" s="15"/>
      <c r="V57" s="14"/>
      <c r="W57" s="46"/>
      <c r="X57" s="46"/>
      <c r="Y57" s="22"/>
      <c r="Z57" s="22"/>
      <c r="AA57" s="22"/>
      <c r="AB57" s="22"/>
      <c r="AC57" s="22"/>
      <c r="AD57" s="22"/>
      <c r="AE57" s="22"/>
      <c r="AF57" s="22"/>
      <c r="AG57" s="15" t="s">
        <v>409</v>
      </c>
      <c r="AH57" s="46" t="n">
        <v>5615</v>
      </c>
      <c r="AI57" s="46"/>
    </row>
    <row r="58" customFormat="false" ht="15.75" hidden="false" customHeight="false" outlineLevel="0" collapsed="false">
      <c r="A58" s="11" t="s">
        <v>141</v>
      </c>
      <c r="B58" s="12" t="s">
        <v>142</v>
      </c>
      <c r="C58" s="41" t="n">
        <v>10261</v>
      </c>
      <c r="D58" s="41" t="n">
        <v>169317</v>
      </c>
      <c r="E58" s="22" t="n">
        <f aca="false">C58/$C$140</f>
        <v>0.00319580661336689</v>
      </c>
      <c r="F58" s="22" t="n">
        <f aca="false">D58/$D$140</f>
        <v>0.108881805458489</v>
      </c>
      <c r="G58" s="41" t="n">
        <f aca="false">E58*$V$9+F58*($V$10+$V$11)</f>
        <v>180636.812788804</v>
      </c>
      <c r="H58" s="41" t="n">
        <f aca="false">($C58*W$4)+($D58*(W$5+W$6))</f>
        <v>108537.331523175</v>
      </c>
      <c r="I58" s="41" t="n">
        <f aca="false">($C58*X$4)+($D58*(X$5+X$6))</f>
        <v>40774.488246016</v>
      </c>
      <c r="J58" s="41" t="n">
        <f aca="false">($C58*Y$4)+($D58*(Y$5+Y$6))</f>
        <v>22615.7267544869</v>
      </c>
      <c r="K58" s="41" t="n">
        <f aca="false">($C58*Z$4)+($D58*(Z$5+Z$6))</f>
        <v>24296.0189750069</v>
      </c>
      <c r="L58" s="41" t="n">
        <f aca="false">($C58*AA$4)+($D58*(AA$5+AA$6))</f>
        <v>30011.5915269778</v>
      </c>
      <c r="M58" s="41" t="n">
        <f aca="false">($C58*AB$4)+($D58*(AB$5+AB$6))</f>
        <v>49597.6342801228</v>
      </c>
      <c r="N58" s="41" t="n">
        <f aca="false">($C58*AC$4)+($D58*(AC$5+AC$6))</f>
        <v>69183.6770332678</v>
      </c>
      <c r="O58" s="41" t="n">
        <f aca="false">($C58*AD$4)+($D58*(AD$5+AD$6))</f>
        <v>98604.909656136</v>
      </c>
      <c r="P58" s="41" t="n">
        <f aca="false">($C58*AE$4)+($D58*(AE$5+AE$6))</f>
        <v>132230.096583058</v>
      </c>
      <c r="Q58" s="41" t="n">
        <f aca="false">($C58*AF$4)+($D58*(AF$5+AF$6))</f>
        <v>161988.677151132</v>
      </c>
      <c r="S58" s="41" t="n">
        <v>187631</v>
      </c>
      <c r="T58" s="22"/>
      <c r="U58" s="15"/>
      <c r="V58" s="14"/>
      <c r="W58" s="14"/>
      <c r="X58" s="14"/>
      <c r="Y58" s="22"/>
      <c r="Z58" s="22"/>
      <c r="AA58" s="22"/>
      <c r="AB58" s="22"/>
      <c r="AC58" s="22"/>
      <c r="AD58" s="22"/>
      <c r="AE58" s="22"/>
      <c r="AF58" s="22"/>
      <c r="AG58" s="15" t="s">
        <v>102</v>
      </c>
      <c r="AH58" s="14" t="n">
        <v>15</v>
      </c>
      <c r="AI58" s="14"/>
    </row>
    <row r="59" customFormat="false" ht="15.75" hidden="false" customHeight="false" outlineLevel="0" collapsed="false">
      <c r="A59" s="11" t="s">
        <v>143</v>
      </c>
      <c r="B59" s="12" t="s">
        <v>144</v>
      </c>
      <c r="C59" s="41" t="n">
        <v>11000</v>
      </c>
      <c r="D59" s="41" t="n">
        <v>51300</v>
      </c>
      <c r="E59" s="22" t="n">
        <f aca="false">C59/$C$140</f>
        <v>0.00342596947149749</v>
      </c>
      <c r="F59" s="22" t="n">
        <f aca="false">D59/$D$140</f>
        <v>0.0329892250631683</v>
      </c>
      <c r="G59" s="41" t="n">
        <f aca="false">E59*$V$9+F59*($V$10+$V$11)</f>
        <v>61178.6979431416</v>
      </c>
      <c r="H59" s="41" t="n">
        <f aca="false">($C59*W$4)+($D59*(W$5+W$6))</f>
        <v>37554.6584348139</v>
      </c>
      <c r="I59" s="41" t="n">
        <f aca="false">($C59*X$4)+($D59*(X$5+X$6))</f>
        <v>13975.3944985341</v>
      </c>
      <c r="J59" s="41" t="n">
        <f aca="false">($C59*Y$4)+($D59*(Y$5+Y$6))</f>
        <v>7889.89163172799</v>
      </c>
      <c r="K59" s="41" t="n">
        <f aca="false">($C59*Z$4)+($D59*(Z$5+Z$6))</f>
        <v>8204.41478131223</v>
      </c>
      <c r="L59" s="41" t="n">
        <f aca="false">($C59*AA$4)+($D59*(AA$5+AA$6))</f>
        <v>9871.27190129782</v>
      </c>
      <c r="M59" s="41" t="n">
        <f aca="false">($C59*AB$4)+($D59*(AB$5+AB$6))</f>
        <v>16000.0650409758</v>
      </c>
      <c r="N59" s="41" t="n">
        <f aca="false">($C59*AC$4)+($D59*(AC$5+AC$6))</f>
        <v>22128.8581806538</v>
      </c>
      <c r="O59" s="41" t="n">
        <f aca="false">($C59*AD$4)+($D59*(AD$5+AD$6))</f>
        <v>31367.2533696229</v>
      </c>
      <c r="P59" s="41" t="n">
        <f aca="false">($C59*AE$4)+($D59*(AE$5+AE$6))</f>
        <v>42138.8044468015</v>
      </c>
      <c r="Q59" s="41" t="n">
        <f aca="false">($C59*AF$4)+($D59*(AF$5+AF$6))</f>
        <v>51738.843471387</v>
      </c>
      <c r="S59" s="41" t="n">
        <v>1560</v>
      </c>
      <c r="T59" s="22"/>
      <c r="U59" s="15"/>
      <c r="V59" s="14"/>
      <c r="W59" s="46"/>
      <c r="X59" s="46"/>
      <c r="Y59" s="22"/>
      <c r="Z59" s="22"/>
      <c r="AA59" s="22"/>
      <c r="AB59" s="22"/>
      <c r="AC59" s="22"/>
      <c r="AD59" s="22"/>
      <c r="AE59" s="22"/>
      <c r="AF59" s="22"/>
      <c r="AG59" s="15" t="s">
        <v>410</v>
      </c>
      <c r="AH59" s="14" t="n">
        <v>7</v>
      </c>
      <c r="AI59" s="14"/>
    </row>
    <row r="60" customFormat="false" ht="15.75" hidden="false" customHeight="false" outlineLevel="0" collapsed="false">
      <c r="A60" s="11" t="s">
        <v>145</v>
      </c>
      <c r="B60" s="12" t="s">
        <v>146</v>
      </c>
      <c r="C60" s="41" t="n">
        <v>29477</v>
      </c>
      <c r="D60" s="41" t="n">
        <v>17536</v>
      </c>
      <c r="E60" s="22" t="n">
        <f aca="false">C60/$C$140</f>
        <v>0.00918066382830287</v>
      </c>
      <c r="F60" s="22" t="n">
        <f aca="false">D60/$D$140</f>
        <v>0.0112767846141855</v>
      </c>
      <c r="G60" s="41" t="n">
        <f aca="false">E60*$V$9+F60*($V$10+$V$11)</f>
        <v>41929.9351451083</v>
      </c>
      <c r="H60" s="41" t="n">
        <f aca="false">($C60*W$4)+($D60*(W$5+W$6))</f>
        <v>28056.1325837383</v>
      </c>
      <c r="I60" s="41" t="n">
        <f aca="false">($C60*X$4)+($D60*(X$5+X$6))</f>
        <v>10061.5250897539</v>
      </c>
      <c r="J60" s="41" t="n">
        <f aca="false">($C60*Y$4)+($D60*(Y$5+Y$6))</f>
        <v>6078.96140210438</v>
      </c>
      <c r="K60" s="41" t="n">
        <f aca="false">($C60*Z$4)+($D60*(Z$5+Z$6))</f>
        <v>5552.36162919481</v>
      </c>
      <c r="L60" s="41" t="n">
        <f aca="false">($C60*AA$4)+($D60*(AA$5+AA$6))</f>
        <v>5910.77600909626</v>
      </c>
      <c r="M60" s="41" t="n">
        <f aca="false">($C60*AB$4)+($D60*(AB$5+AB$6))</f>
        <v>8639.90978684993</v>
      </c>
      <c r="N60" s="41" t="n">
        <f aca="false">($C60*AC$4)+($D60*(AC$5+AC$6))</f>
        <v>11369.0435646036</v>
      </c>
      <c r="O60" s="41" t="n">
        <f aca="false">($C60*AD$4)+($D60*(AD$5+AD$6))</f>
        <v>15583.8825873985</v>
      </c>
      <c r="P60" s="41" t="n">
        <f aca="false">($C60*AE$4)+($D60*(AE$5+AE$6))</f>
        <v>21168.2891876619</v>
      </c>
      <c r="Q60" s="41" t="n">
        <f aca="false">($C60*AF$4)+($D60*(AF$5+AF$6))</f>
        <v>26352.2350597719</v>
      </c>
      <c r="S60" s="41" t="n">
        <v>7531</v>
      </c>
      <c r="T60" s="22"/>
      <c r="U60" s="15"/>
      <c r="V60" s="14"/>
      <c r="W60" s="46"/>
      <c r="X60" s="46"/>
      <c r="Y60" s="22"/>
      <c r="Z60" s="22"/>
      <c r="AA60" s="22"/>
      <c r="AB60" s="22"/>
      <c r="AC60" s="22"/>
      <c r="AD60" s="22"/>
      <c r="AE60" s="22"/>
      <c r="AF60" s="22"/>
      <c r="AG60" s="15" t="s">
        <v>104</v>
      </c>
      <c r="AH60" s="46" t="n">
        <v>917</v>
      </c>
      <c r="AI60" s="46"/>
    </row>
    <row r="61" customFormat="false" ht="15.75" hidden="false" customHeight="false" outlineLevel="0" collapsed="false">
      <c r="A61" s="11" t="s">
        <v>147</v>
      </c>
      <c r="B61" s="12" t="s">
        <v>148</v>
      </c>
      <c r="C61" s="41" t="n">
        <v>4000</v>
      </c>
      <c r="D61" s="41" t="n">
        <v>5250</v>
      </c>
      <c r="E61" s="22" t="n">
        <f aca="false">C61/$C$140</f>
        <v>0.00124580708054454</v>
      </c>
      <c r="F61" s="22" t="n">
        <f aca="false">D61/$D$140</f>
        <v>0.00337609028424237</v>
      </c>
      <c r="G61" s="41" t="n">
        <f aca="false">E61*$V$9+F61*($V$10+$V$11)</f>
        <v>8609.9726090203</v>
      </c>
      <c r="H61" s="41" t="n">
        <f aca="false">($C61*W$4)+($D61*(W$5+W$6))</f>
        <v>5544.25027240846</v>
      </c>
      <c r="I61" s="41" t="n">
        <f aca="false">($C61*X$4)+($D61*(X$5+X$6))</f>
        <v>2020.83365151624</v>
      </c>
      <c r="J61" s="41" t="n">
        <f aca="false">($C61*Y$4)+($D61*(Y$5+Y$6))</f>
        <v>1185.43111107366</v>
      </c>
      <c r="K61" s="41" t="n">
        <f aca="false">($C61*Z$4)+($D61*(Z$5+Z$6))</f>
        <v>1146.74676625221</v>
      </c>
      <c r="L61" s="41" t="n">
        <f aca="false">($C61*AA$4)+($D61*(AA$5+AA$6))</f>
        <v>1293.70743041801</v>
      </c>
      <c r="M61" s="41" t="n">
        <f aca="false">($C61*AB$4)+($D61*(AB$5+AB$6))</f>
        <v>1991.79548905284</v>
      </c>
      <c r="N61" s="41" t="n">
        <f aca="false">($C61*AC$4)+($D61*(AC$5+AC$6))</f>
        <v>2689.88354768767</v>
      </c>
      <c r="O61" s="41" t="n">
        <f aca="false">($C61*AD$4)+($D61*(AD$5+AD$6))</f>
        <v>3753.45399180431</v>
      </c>
      <c r="P61" s="41" t="n">
        <f aca="false">($C61*AE$4)+($D61*(AE$5+AE$6))</f>
        <v>5068.42286956572</v>
      </c>
      <c r="Q61" s="41" t="n">
        <f aca="false">($C61*AF$4)+($D61*(AF$5+AF$6))</f>
        <v>6263.50016299743</v>
      </c>
      <c r="S61" s="41" t="n">
        <v>397</v>
      </c>
      <c r="T61" s="22"/>
      <c r="U61" s="15"/>
      <c r="V61" s="14"/>
      <c r="W61" s="14"/>
      <c r="X61" s="14"/>
      <c r="Y61" s="22"/>
      <c r="Z61" s="22"/>
      <c r="AA61" s="22"/>
      <c r="AB61" s="22"/>
      <c r="AC61" s="22"/>
      <c r="AD61" s="22"/>
      <c r="AE61" s="22"/>
      <c r="AF61" s="22"/>
      <c r="AG61" s="15" t="s">
        <v>106</v>
      </c>
      <c r="AH61" s="46" t="n">
        <v>1858</v>
      </c>
      <c r="AI61" s="46"/>
    </row>
    <row r="62" customFormat="false" ht="15.75" hidden="false" customHeight="false" outlineLevel="0" collapsed="false">
      <c r="A62" s="11" t="s">
        <v>149</v>
      </c>
      <c r="B62" s="12" t="s">
        <v>150</v>
      </c>
      <c r="C62" s="41" t="n">
        <v>160</v>
      </c>
      <c r="D62" s="41" t="n">
        <v>478</v>
      </c>
      <c r="E62" s="22" t="n">
        <f aca="false">C62/$C$140</f>
        <v>4.98322832217817E-005</v>
      </c>
      <c r="F62" s="22" t="n">
        <f aca="false">D62/$D$140</f>
        <v>0.000307384982070067</v>
      </c>
      <c r="G62" s="41" t="n">
        <f aca="false">E62*$V$9+F62*($V$10+$V$11)</f>
        <v>617.042952808801</v>
      </c>
      <c r="H62" s="41" t="n">
        <f aca="false">($C62*W$4)+($D62*(W$5+W$6))</f>
        <v>383.954778879115</v>
      </c>
      <c r="I62" s="41" t="n">
        <f aca="false">($C62*X$4)+($D62*(X$5+X$6))</f>
        <v>142.035145299433</v>
      </c>
      <c r="J62" s="41" t="n">
        <f aca="false">($C62*Y$4)+($D62*(Y$5+Y$6))</f>
        <v>81.0782340242774</v>
      </c>
      <c r="K62" s="41" t="n">
        <f aca="false">($C62*Z$4)+($D62*(Z$5+Z$6))</f>
        <v>82.5909501933587</v>
      </c>
      <c r="L62" s="41" t="n">
        <f aca="false">($C62*AA$4)+($D62*(AA$5+AA$6))</f>
        <v>97.6496466458079</v>
      </c>
      <c r="M62" s="41" t="n">
        <f aca="false">($C62*AB$4)+($D62*(AB$5+AB$6))</f>
        <v>156.174068610593</v>
      </c>
      <c r="N62" s="41" t="n">
        <f aca="false">($C62*AC$4)+($D62*(AC$5+AC$6))</f>
        <v>214.698490575378</v>
      </c>
      <c r="O62" s="41" t="n">
        <f aca="false">($C62*AD$4)+($D62*(AD$5+AD$6))</f>
        <v>303.142657769131</v>
      </c>
      <c r="P62" s="41" t="n">
        <f aca="false">($C62*AE$4)+($D62*(AE$5+AE$6))</f>
        <v>407.762942232554</v>
      </c>
      <c r="Q62" s="41" t="n">
        <f aca="false">($C62*AF$4)+($D62*(AF$5+AF$6))</f>
        <v>501.46738339891</v>
      </c>
      <c r="S62" s="41" t="n">
        <v>1584</v>
      </c>
      <c r="T62" s="22"/>
      <c r="U62" s="15"/>
      <c r="V62" s="14"/>
      <c r="W62" s="14"/>
      <c r="X62" s="14"/>
      <c r="Y62" s="22"/>
      <c r="Z62" s="22"/>
      <c r="AA62" s="22"/>
      <c r="AB62" s="22"/>
      <c r="AC62" s="22"/>
      <c r="AD62" s="22"/>
      <c r="AE62" s="22"/>
      <c r="AF62" s="22"/>
      <c r="AG62" s="15" t="s">
        <v>110</v>
      </c>
      <c r="AH62" s="14" t="n">
        <v>357</v>
      </c>
      <c r="AI62" s="14"/>
    </row>
    <row r="63" customFormat="false" ht="15.75" hidden="false" customHeight="false" outlineLevel="0" collapsed="false">
      <c r="A63" s="11" t="s">
        <v>151</v>
      </c>
      <c r="B63" s="12" t="s">
        <v>152</v>
      </c>
      <c r="C63" s="41" t="n">
        <v>229</v>
      </c>
      <c r="D63" s="41" t="n">
        <v>215</v>
      </c>
      <c r="E63" s="22" t="n">
        <f aca="false">C63/$C$140</f>
        <v>7.1322455361175E-005</v>
      </c>
      <c r="F63" s="22" t="n">
        <f aca="false">D63/$D$140</f>
        <v>0.000138258935449925</v>
      </c>
      <c r="G63" s="41" t="n">
        <f aca="false">E63*$V$9+F63*($V$10+$V$11)</f>
        <v>405.875758749505</v>
      </c>
      <c r="H63" s="41" t="n">
        <f aca="false">($C63*W$4)+($D63*(W$5+W$6))</f>
        <v>265.628722832226</v>
      </c>
      <c r="I63" s="41" t="n">
        <f aca="false">($C63*X$4)+($D63*(X$5+X$6))</f>
        <v>96.1532528650945</v>
      </c>
      <c r="J63" s="41" t="n">
        <f aca="false">($C63*Y$4)+($D63*(Y$5+Y$6))</f>
        <v>57.1192205826513</v>
      </c>
      <c r="K63" s="41" t="n">
        <f aca="false">($C63*Z$4)+($D63*(Z$5+Z$6))</f>
        <v>53.9275681574128</v>
      </c>
      <c r="L63" s="41" t="n">
        <f aca="false">($C63*AA$4)+($D63*(AA$5+AA$6))</f>
        <v>59.4101451282729</v>
      </c>
      <c r="M63" s="41" t="n">
        <f aca="false">($C63*AB$4)+($D63*(AB$5+AB$6))</f>
        <v>89.6059496430119</v>
      </c>
      <c r="N63" s="41" t="n">
        <f aca="false">($C63*AC$4)+($D63*(AC$5+AC$6))</f>
        <v>119.801754157751</v>
      </c>
      <c r="O63" s="41" t="n">
        <f aca="false">($C63*AD$4)+($D63*(AD$5+AD$6))</f>
        <v>166.03655682027</v>
      </c>
      <c r="P63" s="41" t="n">
        <f aca="false">($C63*AE$4)+($D63*(AE$5+AE$6))</f>
        <v>224.709972440532</v>
      </c>
      <c r="Q63" s="41" t="n">
        <f aca="false">($C63*AF$4)+($D63*(AF$5+AF$6))</f>
        <v>278.473542226339</v>
      </c>
      <c r="S63" s="41" t="n">
        <v>202</v>
      </c>
      <c r="T63" s="22"/>
      <c r="U63" s="15"/>
      <c r="V63" s="14"/>
      <c r="W63" s="46"/>
      <c r="X63" s="46"/>
      <c r="Y63" s="22"/>
      <c r="Z63" s="22"/>
      <c r="AA63" s="22"/>
      <c r="AB63" s="22"/>
      <c r="AC63" s="22"/>
      <c r="AD63" s="22"/>
      <c r="AE63" s="22"/>
      <c r="AF63" s="22"/>
      <c r="AG63" s="15" t="s">
        <v>411</v>
      </c>
      <c r="AH63" s="14" t="n">
        <v>0</v>
      </c>
      <c r="AI63" s="14"/>
    </row>
    <row r="64" customFormat="false" ht="15.75" hidden="false" customHeight="false" outlineLevel="0" collapsed="false">
      <c r="A64" s="11" t="s">
        <v>153</v>
      </c>
      <c r="B64" s="12" t="s">
        <v>154</v>
      </c>
      <c r="C64" s="41" t="n">
        <v>962</v>
      </c>
      <c r="D64" s="41" t="n">
        <v>4397</v>
      </c>
      <c r="E64" s="22" t="n">
        <f aca="false">C64/$C$140</f>
        <v>0.000299616602870962</v>
      </c>
      <c r="F64" s="22" t="n">
        <f aca="false">D64/$D$140</f>
        <v>0.00282755599615499</v>
      </c>
      <c r="G64" s="41" t="n">
        <f aca="false">E64*$V$9+F64*($V$10+$V$11)</f>
        <v>5259.3875518506</v>
      </c>
      <c r="H64" s="41" t="n">
        <f aca="false">($C64*W$4)+($D64*(W$5+W$6))</f>
        <v>3230.21264628295</v>
      </c>
      <c r="I64" s="41" t="n">
        <f aca="false">($C64*X$4)+($D64*(X$5+X$6))</f>
        <v>1201.79179725332</v>
      </c>
      <c r="J64" s="41" t="n">
        <f aca="false">($C64*Y$4)+($D64*(Y$5+Y$6))</f>
        <v>678.775899448231</v>
      </c>
      <c r="K64" s="41" t="n">
        <f aca="false">($C64*Z$4)+($D64*(Z$5+Z$6))</f>
        <v>705.261379721856</v>
      </c>
      <c r="L64" s="41" t="n">
        <f aca="false">($C64*AA$4)+($D64*(AA$5+AA$6))</f>
        <v>847.972615063279</v>
      </c>
      <c r="M64" s="41" t="n">
        <f aca="false">($C64*AB$4)+($D64*(AB$5+AB$6))</f>
        <v>1373.75344519679</v>
      </c>
      <c r="N64" s="41" t="n">
        <f aca="false">($C64*AC$4)+($D64*(AC$5+AC$6))</f>
        <v>1899.5342753303</v>
      </c>
      <c r="O64" s="41" t="n">
        <f aca="false">($C64*AD$4)+($D64*(AD$5+AD$6))</f>
        <v>2692.1589451881</v>
      </c>
      <c r="P64" s="41" t="n">
        <f aca="false">($C64*AE$4)+($D64*(AE$5+AE$6))</f>
        <v>3616.82306874383</v>
      </c>
      <c r="Q64" s="41" t="n">
        <f aca="false">($C64*AF$4)+($D64*(AF$5+AF$6))</f>
        <v>4441.07513586191</v>
      </c>
      <c r="S64" s="41" t="n">
        <v>7316</v>
      </c>
      <c r="T64" s="22"/>
      <c r="U64" s="15"/>
      <c r="V64" s="14"/>
      <c r="W64" s="14"/>
      <c r="X64" s="14"/>
      <c r="Y64" s="22"/>
      <c r="Z64" s="22"/>
      <c r="AA64" s="22"/>
      <c r="AB64" s="22"/>
      <c r="AC64" s="22"/>
      <c r="AD64" s="22"/>
      <c r="AE64" s="22"/>
      <c r="AF64" s="22"/>
      <c r="AG64" s="15" t="s">
        <v>112</v>
      </c>
      <c r="AH64" s="14" t="n">
        <v>146</v>
      </c>
      <c r="AI64" s="14"/>
    </row>
    <row r="65" customFormat="false" ht="15.75" hidden="false" customHeight="false" outlineLevel="0" collapsed="false">
      <c r="A65" s="11" t="s">
        <v>155</v>
      </c>
      <c r="B65" s="12" t="s">
        <v>156</v>
      </c>
      <c r="C65" s="41" t="n">
        <v>742</v>
      </c>
      <c r="D65" s="41" t="n">
        <v>288</v>
      </c>
      <c r="E65" s="22" t="n">
        <f aca="false">C65/$C$140</f>
        <v>0.000231097213441013</v>
      </c>
      <c r="F65" s="22" t="n">
        <f aca="false">D65/$D$140</f>
        <v>0.000185202667021296</v>
      </c>
      <c r="G65" s="41" t="n">
        <f aca="false">E65*$V$9+F65*($V$10+$V$11)</f>
        <v>899.389707296907</v>
      </c>
      <c r="H65" s="41" t="n">
        <f aca="false">($C65*W$4)+($D65*(W$5+W$6))</f>
        <v>613.389478740027</v>
      </c>
      <c r="I65" s="41" t="n">
        <f aca="false">($C65*X$4)+($D65*(X$5+X$6))</f>
        <v>218.234851114097</v>
      </c>
      <c r="J65" s="41" t="n">
        <f aca="false">($C65*Y$4)+($D65*(Y$5+Y$6))</f>
        <v>133.751085920972</v>
      </c>
      <c r="K65" s="41" t="n">
        <f aca="false">($C65*Z$4)+($D65*(Z$5+Z$6))</f>
        <v>118.743650394485</v>
      </c>
      <c r="L65" s="41" t="n">
        <f aca="false">($C65*AA$4)+($D65*(AA$5+AA$6))</f>
        <v>122.510384910915</v>
      </c>
      <c r="M65" s="41" t="n">
        <f aca="false">($C65*AB$4)+($D65*(AB$5+AB$6))</f>
        <v>173.690824166593</v>
      </c>
      <c r="N65" s="41" t="n">
        <f aca="false">($C65*AC$4)+($D65*(AC$5+AC$6))</f>
        <v>224.871263422272</v>
      </c>
      <c r="O65" s="41" t="n">
        <f aca="false">($C65*AD$4)+($D65*(AD$5+AD$6))</f>
        <v>304.691237374283</v>
      </c>
      <c r="P65" s="41" t="n">
        <f aca="false">($C65*AE$4)+($D65*(AE$5+AE$6))</f>
        <v>415.482641643183</v>
      </c>
      <c r="Q65" s="41" t="n">
        <f aca="false">($C65*AF$4)+($D65*(AF$5+AF$6))</f>
        <v>519.697136143139</v>
      </c>
      <c r="S65" s="41" t="n">
        <v>457</v>
      </c>
      <c r="T65" s="22"/>
      <c r="U65" s="15"/>
      <c r="V65" s="14"/>
      <c r="W65" s="46"/>
      <c r="X65" s="46"/>
      <c r="Y65" s="22"/>
      <c r="Z65" s="22"/>
      <c r="AA65" s="22"/>
      <c r="AB65" s="22"/>
      <c r="AC65" s="22"/>
      <c r="AD65" s="22"/>
      <c r="AE65" s="22"/>
      <c r="AF65" s="22"/>
      <c r="AG65" s="15" t="s">
        <v>412</v>
      </c>
      <c r="AH65" s="14" t="n">
        <v>822</v>
      </c>
      <c r="AI65" s="14"/>
    </row>
    <row r="66" customFormat="false" ht="15.75" hidden="false" customHeight="false" outlineLevel="0" collapsed="false">
      <c r="A66" s="11" t="s">
        <v>157</v>
      </c>
      <c r="B66" s="12" t="s">
        <v>158</v>
      </c>
      <c r="C66" s="41" t="n">
        <v>184464</v>
      </c>
      <c r="D66" s="41" t="n">
        <v>29989</v>
      </c>
      <c r="E66" s="22" t="n">
        <f aca="false">C66/$C$140</f>
        <v>0.0574516393263921</v>
      </c>
      <c r="F66" s="22" t="n">
        <f aca="false">D66/$D$140</f>
        <v>0.0192848707684084</v>
      </c>
      <c r="G66" s="41" t="n">
        <f aca="false">E66*$V$9+F66*($V$10+$V$11)</f>
        <v>181261.767148075</v>
      </c>
      <c r="H66" s="41" t="n">
        <f aca="false">($C66*W$4)+($D66*(W$5+W$6))</f>
        <v>127310.61203811</v>
      </c>
      <c r="I66" s="41" t="n">
        <f aca="false">($C66*X$4)+($D66*(X$5+X$6))</f>
        <v>44751.997305671</v>
      </c>
      <c r="J66" s="41" t="n">
        <f aca="false">($C66*Y$4)+($D66*(Y$5+Y$6))</f>
        <v>28024.9190660642</v>
      </c>
      <c r="K66" s="41" t="n">
        <f aca="false">($C66*Z$4)+($D66*(Z$5+Z$6))</f>
        <v>23818.9134518958</v>
      </c>
      <c r="L66" s="41" t="n">
        <f aca="false">($C66*AA$4)+($D66*(AA$5+AA$6))</f>
        <v>23330.0363354176</v>
      </c>
      <c r="M66" s="41" t="n">
        <f aca="false">($C66*AB$4)+($D66*(AB$5+AB$6))</f>
        <v>31302.6815635956</v>
      </c>
      <c r="N66" s="41" t="n">
        <f aca="false">($C66*AC$4)+($D66*(AC$5+AC$6))</f>
        <v>39275.3267917735</v>
      </c>
      <c r="O66" s="41" t="n">
        <f aca="false">($C66*AD$4)+($D66*(AD$5+AD$6))</f>
        <v>51992.3658669172</v>
      </c>
      <c r="P66" s="41" t="n">
        <f aca="false">($C66*AE$4)+($D66*(AE$5+AE$6))</f>
        <v>71458.8183712581</v>
      </c>
      <c r="Q66" s="41" t="n">
        <f aca="false">($C66*AF$4)+($D66*(AF$5+AF$6))</f>
        <v>90240.4273094155</v>
      </c>
      <c r="S66" s="41" t="n">
        <v>5856</v>
      </c>
      <c r="T66" s="22"/>
      <c r="U66" s="15"/>
      <c r="V66" s="46"/>
      <c r="W66" s="46"/>
      <c r="X66" s="46"/>
      <c r="Y66" s="22"/>
      <c r="Z66" s="22"/>
      <c r="AA66" s="22"/>
      <c r="AB66" s="22"/>
      <c r="AC66" s="22"/>
      <c r="AD66" s="22"/>
      <c r="AE66" s="22"/>
      <c r="AF66" s="22"/>
      <c r="AG66" s="15" t="s">
        <v>114</v>
      </c>
      <c r="AH66" s="14" t="n">
        <v>40</v>
      </c>
      <c r="AI66" s="14"/>
    </row>
    <row r="67" customFormat="false" ht="15.75" hidden="false" customHeight="false" outlineLevel="0" collapsed="false">
      <c r="A67" s="11" t="s">
        <v>159</v>
      </c>
      <c r="B67" s="12" t="s">
        <v>160</v>
      </c>
      <c r="C67" s="41" t="n">
        <v>21300</v>
      </c>
      <c r="D67" s="41" t="n">
        <v>6330</v>
      </c>
      <c r="E67" s="22" t="n">
        <f aca="false">C67/$C$140</f>
        <v>0.00663392270389969</v>
      </c>
      <c r="F67" s="22" t="n">
        <f aca="false">D67/$D$140</f>
        <v>0.00407060028557222</v>
      </c>
      <c r="G67" s="41" t="n">
        <f aca="false">E67*$V$9+F67*($V$10+$V$11)</f>
        <v>23847.102826808</v>
      </c>
      <c r="H67" s="41" t="n">
        <f aca="false">($C67*W$4)+($D67*(W$5+W$6))</f>
        <v>16435.6388998753</v>
      </c>
      <c r="I67" s="41" t="n">
        <f aca="false">($C67*X$4)+($D67*(X$5+X$6))</f>
        <v>5822.26228839959</v>
      </c>
      <c r="J67" s="41" t="n">
        <f aca="false">($C67*Y$4)+($D67*(Y$5+Y$6))</f>
        <v>3596.14836820881</v>
      </c>
      <c r="K67" s="41" t="n">
        <f aca="false">($C67*Z$4)+($D67*(Z$5+Z$6))</f>
        <v>3143.22038673838</v>
      </c>
      <c r="L67" s="41" t="n">
        <f aca="false">($C67*AA$4)+($D67*(AA$5+AA$6))</f>
        <v>3184.98438753257</v>
      </c>
      <c r="M67" s="41" t="n">
        <f aca="false">($C67*AB$4)+($D67*(AB$5+AB$6))</f>
        <v>4432.96484680085</v>
      </c>
      <c r="N67" s="41" t="n">
        <f aca="false">($C67*AC$4)+($D67*(AC$5+AC$6))</f>
        <v>5680.94530606914</v>
      </c>
      <c r="O67" s="41" t="n">
        <f aca="false">($C67*AD$4)+($D67*(AD$5+AD$6))</f>
        <v>7640.45024154691</v>
      </c>
      <c r="P67" s="41" t="n">
        <f aca="false">($C67*AE$4)+($D67*(AE$5+AE$6))</f>
        <v>10444.7841455907</v>
      </c>
      <c r="Q67" s="41" t="n">
        <f aca="false">($C67*AF$4)+($D67*(AF$5+AF$6))</f>
        <v>13104.5630536712</v>
      </c>
      <c r="S67" s="41" t="n">
        <v>5457</v>
      </c>
      <c r="T67" s="22"/>
      <c r="U67" s="15"/>
      <c r="V67" s="14"/>
      <c r="W67" s="46"/>
      <c r="X67" s="46"/>
      <c r="Y67" s="22"/>
      <c r="Z67" s="22"/>
      <c r="AA67" s="22"/>
      <c r="AB67" s="22"/>
      <c r="AC67" s="22"/>
      <c r="AD67" s="22"/>
      <c r="AE67" s="22"/>
      <c r="AF67" s="22"/>
      <c r="AG67" s="15" t="s">
        <v>116</v>
      </c>
      <c r="AH67" s="46" t="n">
        <v>4196</v>
      </c>
      <c r="AI67" s="46"/>
    </row>
    <row r="68" customFormat="false" ht="15.75" hidden="false" customHeight="false" outlineLevel="0" collapsed="false">
      <c r="A68" s="11" t="s">
        <v>161</v>
      </c>
      <c r="B68" s="12" t="s">
        <v>162</v>
      </c>
      <c r="C68" s="41" t="n">
        <v>50</v>
      </c>
      <c r="D68" s="41" t="n">
        <v>2580</v>
      </c>
      <c r="E68" s="22" t="n">
        <f aca="false">C68/$C$140</f>
        <v>1.55725885068068E-005</v>
      </c>
      <c r="F68" s="22" t="n">
        <f aca="false">D68/$D$140</f>
        <v>0.00165910722539911</v>
      </c>
      <c r="G68" s="41" t="n">
        <f aca="false">E68*$V$9+F68*($V$10+$V$11)</f>
        <v>2665.57010282325</v>
      </c>
      <c r="H68" s="41" t="n">
        <f aca="false">($C68*W$4)+($D68*(W$5+W$6))</f>
        <v>1590.92001645247</v>
      </c>
      <c r="I68" s="41" t="n">
        <f aca="false">($C68*X$4)+($D68*(X$5+X$6))</f>
        <v>599.455472737298</v>
      </c>
      <c r="J68" s="41" t="n">
        <f aca="false">($C68*Y$4)+($D68*(Y$5+Y$6))</f>
        <v>330.625167539761</v>
      </c>
      <c r="K68" s="41" t="n">
        <f aca="false">($C68*Z$4)+($D68*(Z$5+Z$6))</f>
        <v>358.85136583416</v>
      </c>
      <c r="L68" s="41" t="n">
        <f aca="false">($C68*AA$4)+($D68*(AA$5+AA$6))</f>
        <v>446.817631950234</v>
      </c>
      <c r="M68" s="41" t="n">
        <f aca="false">($C68*AB$4)+($D68*(AB$5+AB$6))</f>
        <v>742.641258729842</v>
      </c>
      <c r="N68" s="41" t="n">
        <f aca="false">($C68*AC$4)+($D68*(AC$5+AC$6))</f>
        <v>1038.46488550945</v>
      </c>
      <c r="O68" s="41" t="n">
        <f aca="false">($C68*AD$4)+($D68*(AD$5+AD$6))</f>
        <v>1482.40580513092</v>
      </c>
      <c r="P68" s="41" t="n">
        <f aca="false">($C68*AE$4)+($D68*(AE$5+AE$6))</f>
        <v>1986.90871038228</v>
      </c>
      <c r="Q68" s="41" t="n">
        <f aca="false">($C68*AF$4)+($D68*(AF$5+AF$6))</f>
        <v>2432.49346562018</v>
      </c>
      <c r="S68" s="41" t="n">
        <v>84</v>
      </c>
      <c r="T68" s="22"/>
      <c r="U68" s="15"/>
      <c r="V68" s="14"/>
      <c r="W68" s="14"/>
      <c r="X68" s="14"/>
      <c r="Y68" s="22"/>
      <c r="Z68" s="22"/>
      <c r="AA68" s="22"/>
      <c r="AB68" s="22"/>
      <c r="AC68" s="22"/>
      <c r="AD68" s="22"/>
      <c r="AE68" s="22"/>
      <c r="AF68" s="22"/>
      <c r="AG68" s="15" t="s">
        <v>413</v>
      </c>
      <c r="AH68" s="14" t="n">
        <v>0</v>
      </c>
      <c r="AI68" s="14"/>
    </row>
    <row r="69" customFormat="false" ht="15.75" hidden="false" customHeight="false" outlineLevel="0" collapsed="false">
      <c r="A69" s="11" t="s">
        <v>163</v>
      </c>
      <c r="B69" s="12" t="s">
        <v>164</v>
      </c>
      <c r="C69" s="41" t="n">
        <v>56</v>
      </c>
      <c r="D69" s="41" t="n">
        <v>1581</v>
      </c>
      <c r="E69" s="22" t="n">
        <f aca="false">C69/$C$140</f>
        <v>1.74412991276236E-005</v>
      </c>
      <c r="F69" s="22" t="n">
        <f aca="false">D69/$D$140</f>
        <v>0.00101668547416899</v>
      </c>
      <c r="G69" s="41" t="n">
        <f aca="false">E69*$V$9+F69*($V$10+$V$11)</f>
        <v>1654.16238904622</v>
      </c>
      <c r="H69" s="41" t="n">
        <f aca="false">($C69*W$4)+($D69*(W$5+W$6))</f>
        <v>989.908823716836</v>
      </c>
      <c r="I69" s="41" t="n">
        <f aca="false">($C69*X$4)+($D69*(X$5+X$6))</f>
        <v>372.551791839385</v>
      </c>
      <c r="J69" s="41" t="n">
        <f aca="false">($C69*Y$4)+($D69*(Y$5+Y$6))</f>
        <v>205.939101950018</v>
      </c>
      <c r="K69" s="41" t="n">
        <f aca="false">($C69*Z$4)+($D69*(Z$5+Z$6))</f>
        <v>222.610527158426</v>
      </c>
      <c r="L69" s="41" t="n">
        <f aca="false">($C69*AA$4)+($D69*(AA$5+AA$6))</f>
        <v>276.30699456447</v>
      </c>
      <c r="M69" s="41" t="n">
        <f aca="false">($C69*AB$4)+($D69*(AB$5+AB$6))</f>
        <v>458.210287744437</v>
      </c>
      <c r="N69" s="41" t="n">
        <f aca="false">($C69*AC$4)+($D69*(AC$5+AC$6))</f>
        <v>640.113580924403</v>
      </c>
      <c r="O69" s="41" t="n">
        <f aca="false">($C69*AD$4)+($D69*(AD$5+AD$6))</f>
        <v>913.198657680655</v>
      </c>
      <c r="P69" s="41" t="n">
        <f aca="false">($C69*AE$4)+($D69*(AE$5+AE$6))</f>
        <v>1224.22932457975</v>
      </c>
      <c r="Q69" s="41" t="n">
        <f aca="false">($C69*AF$4)+($D69*(AF$5+AF$6))</f>
        <v>1499.15549722641</v>
      </c>
      <c r="S69" s="41" t="n">
        <v>1818</v>
      </c>
      <c r="T69" s="22"/>
      <c r="U69" s="15"/>
      <c r="V69" s="14"/>
      <c r="W69" s="14"/>
      <c r="X69" s="14"/>
      <c r="Y69" s="22"/>
      <c r="Z69" s="22"/>
      <c r="AA69" s="22"/>
      <c r="AB69" s="22"/>
      <c r="AC69" s="22"/>
      <c r="AD69" s="22"/>
      <c r="AE69" s="22"/>
      <c r="AF69" s="22"/>
      <c r="AG69" s="15" t="s">
        <v>120</v>
      </c>
      <c r="AH69" s="14" t="n">
        <v>11</v>
      </c>
      <c r="AI69" s="14"/>
    </row>
    <row r="70" customFormat="false" ht="15.75" hidden="false" customHeight="false" outlineLevel="0" collapsed="false">
      <c r="A70" s="11" t="s">
        <v>165</v>
      </c>
      <c r="B70" s="12" t="s">
        <v>166</v>
      </c>
      <c r="C70" s="41" t="n">
        <v>136</v>
      </c>
      <c r="D70" s="41" t="n">
        <v>14</v>
      </c>
      <c r="E70" s="22" t="n">
        <f aca="false">C70/$C$140</f>
        <v>4.23574407385144E-005</v>
      </c>
      <c r="F70" s="22" t="n">
        <f aca="false">D70/$D$140</f>
        <v>9.00290742464631E-006</v>
      </c>
      <c r="G70" s="41" t="n">
        <f aca="false">E70*$V$9+F70*($V$10+$V$11)</f>
        <v>125.388524043652</v>
      </c>
      <c r="H70" s="41" t="n">
        <f aca="false">($C70*W$4)+($D70*(W$5+W$6))</f>
        <v>88.9545304067878</v>
      </c>
      <c r="I70" s="41" t="n">
        <f aca="false">($C70*X$4)+($D70*(X$5+X$6))</f>
        <v>31.1423143949109</v>
      </c>
      <c r="J70" s="41" t="n">
        <f aca="false">($C70*Y$4)+($D70*(Y$5+Y$6))</f>
        <v>19.6433414103517</v>
      </c>
      <c r="K70" s="41" t="n">
        <f aca="false">($C70*Z$4)+($D70*(Z$5+Z$6))</f>
        <v>16.4497721985904</v>
      </c>
      <c r="L70" s="41" t="n">
        <f aca="false">($C70*AA$4)+($D70*(AA$5+AA$6))</f>
        <v>15.8115303167311</v>
      </c>
      <c r="M70" s="41" t="n">
        <f aca="false">($C70*AB$4)+($D70*(AB$5+AB$6))</f>
        <v>20.7635094319948</v>
      </c>
      <c r="N70" s="41" t="n">
        <f aca="false">($C70*AC$4)+($D70*(AC$5+AC$6))</f>
        <v>25.7154885472585</v>
      </c>
      <c r="O70" s="41" t="n">
        <f aca="false">($C70*AD$4)+($D70*(AD$5+AD$6))</f>
        <v>33.702361329743</v>
      </c>
      <c r="P70" s="41" t="n">
        <f aca="false">($C70*AE$4)+($D70*(AE$5+AE$6))</f>
        <v>46.4801778804858</v>
      </c>
      <c r="Q70" s="41" t="n">
        <f aca="false">($C70*AF$4)+($D70*(AF$5+AF$6))</f>
        <v>58.9382835396826</v>
      </c>
      <c r="S70" s="41" t="n">
        <v>77</v>
      </c>
      <c r="T70" s="22"/>
      <c r="U70" s="15"/>
      <c r="V70" s="46"/>
      <c r="W70" s="46"/>
      <c r="X70" s="46"/>
      <c r="Y70" s="22"/>
      <c r="Z70" s="22"/>
      <c r="AA70" s="22"/>
      <c r="AB70" s="22"/>
      <c r="AC70" s="22"/>
      <c r="AD70" s="22"/>
      <c r="AE70" s="22"/>
      <c r="AF70" s="22"/>
      <c r="AG70" s="15" t="s">
        <v>414</v>
      </c>
      <c r="AH70" s="46" t="n">
        <v>2374</v>
      </c>
      <c r="AI70" s="46"/>
    </row>
    <row r="71" customFormat="false" ht="15.75" hidden="false" customHeight="false" outlineLevel="0" collapsed="false">
      <c r="A71" s="11" t="s">
        <v>167</v>
      </c>
      <c r="B71" s="12" t="s">
        <v>168</v>
      </c>
      <c r="C71" s="41" t="n">
        <v>9004</v>
      </c>
      <c r="D71" s="41" t="n">
        <v>1364</v>
      </c>
      <c r="E71" s="22" t="n">
        <f aca="false">C71/$C$140</f>
        <v>0.00280431173830576</v>
      </c>
      <c r="F71" s="22" t="n">
        <f aca="false">D71/$D$140</f>
        <v>0.000877140409086969</v>
      </c>
      <c r="G71" s="41" t="n">
        <f aca="false">E71*$V$9+F71*($V$10+$V$11)</f>
        <v>8746.15012848991</v>
      </c>
      <c r="H71" s="41" t="n">
        <f aca="false">($C71*W$4)+($D71*(W$5+W$6))</f>
        <v>6153.84236953491</v>
      </c>
      <c r="I71" s="41" t="n">
        <f aca="false">($C71*X$4)+($D71*(X$5+X$6))</f>
        <v>2161.62674063607</v>
      </c>
      <c r="J71" s="41" t="n">
        <f aca="false">($C71*Y$4)+($D71*(Y$5+Y$6))</f>
        <v>1355.40703611696</v>
      </c>
      <c r="K71" s="41" t="n">
        <f aca="false">($C71*Z$4)+($D71*(Z$5+Z$6))</f>
        <v>1148.96508547754</v>
      </c>
      <c r="L71" s="41" t="n">
        <f aca="false">($C71*AA$4)+($D71*(AA$5+AA$6))</f>
        <v>1121.68306917569</v>
      </c>
      <c r="M71" s="41" t="n">
        <f aca="false">($C71*AB$4)+($D71*(AB$5+AB$6))</f>
        <v>1499.4443846992</v>
      </c>
      <c r="N71" s="41" t="n">
        <f aca="false">($C71*AC$4)+($D71*(AC$5+AC$6))</f>
        <v>1877.20570022272</v>
      </c>
      <c r="O71" s="41" t="n">
        <f aca="false">($C71*AD$4)+($D71*(AD$5+AD$6))</f>
        <v>2480.85041323402</v>
      </c>
      <c r="P71" s="41" t="n">
        <f aca="false">($C71*AE$4)+($D71*(AE$5+AE$6))</f>
        <v>3411.66601948701</v>
      </c>
      <c r="Q71" s="41" t="n">
        <f aca="false">($C71*AF$4)+($D71*(AF$5+AF$6))</f>
        <v>4311.33265030653</v>
      </c>
      <c r="S71" s="41" t="n">
        <v>1667</v>
      </c>
      <c r="T71" s="22"/>
      <c r="U71" s="15"/>
      <c r="V71" s="14"/>
      <c r="W71" s="14"/>
      <c r="X71" s="14"/>
      <c r="Y71" s="22"/>
      <c r="Z71" s="22"/>
      <c r="AA71" s="22"/>
      <c r="AB71" s="22"/>
      <c r="AC71" s="22"/>
      <c r="AD71" s="22"/>
      <c r="AE71" s="22"/>
      <c r="AF71" s="22"/>
      <c r="AG71" s="15" t="s">
        <v>415</v>
      </c>
      <c r="AH71" s="46" t="n">
        <v>26036</v>
      </c>
      <c r="AI71" s="46"/>
    </row>
    <row r="72" customFormat="false" ht="15.75" hidden="false" customHeight="false" outlineLevel="0" collapsed="false">
      <c r="A72" s="11" t="s">
        <v>169</v>
      </c>
      <c r="B72" s="12" t="s">
        <v>170</v>
      </c>
      <c r="C72" s="41" t="n">
        <v>675</v>
      </c>
      <c r="D72" s="41" t="n">
        <v>1719</v>
      </c>
      <c r="E72" s="22" t="n">
        <f aca="false">C72/$C$140</f>
        <v>0.000210229944841891</v>
      </c>
      <c r="F72" s="22" t="n">
        <f aca="false">D72/$D$140</f>
        <v>0.00110542841878336</v>
      </c>
      <c r="G72" s="41" t="n">
        <f aca="false">E72*$V$9+F72*($V$10+$V$11)</f>
        <v>2300.43113378039</v>
      </c>
      <c r="H72" s="41" t="n">
        <f aca="false">($C72*W$4)+($D72*(W$5+W$6))</f>
        <v>1439.7342046542</v>
      </c>
      <c r="I72" s="41" t="n">
        <f aca="false">($C72*X$4)+($D72*(X$5+X$6))</f>
        <v>531.257931970826</v>
      </c>
      <c r="J72" s="41" t="n">
        <f aca="false">($C72*Y$4)+($D72*(Y$5+Y$6))</f>
        <v>304.674739296283</v>
      </c>
      <c r="K72" s="41" t="n">
        <f aca="false">($C72*Z$4)+($D72*(Z$5+Z$6))</f>
        <v>307.658868771537</v>
      </c>
      <c r="L72" s="41" t="n">
        <f aca="false">($C72*AA$4)+($D72*(AA$5+AA$6))</f>
        <v>360.994818841133</v>
      </c>
      <c r="M72" s="41" t="n">
        <f aca="false">($C72*AB$4)+($D72*(AB$5+AB$6))</f>
        <v>573.918305374491</v>
      </c>
      <c r="N72" s="41" t="n">
        <f aca="false">($C72*AC$4)+($D72*(AC$5+AC$6))</f>
        <v>786.841791907849</v>
      </c>
      <c r="O72" s="41" t="n">
        <f aca="false">($C72*AD$4)+($D72*(AD$5+AD$6))</f>
        <v>1109.00099431063</v>
      </c>
      <c r="P72" s="41" t="n">
        <f aca="false">($C72*AE$4)+($D72*(AE$5+AE$6))</f>
        <v>1492.6079077187</v>
      </c>
      <c r="Q72" s="41" t="n">
        <f aca="false">($C72*AF$4)+($D72*(AF$5+AF$6))</f>
        <v>1836.9588909434</v>
      </c>
      <c r="S72" s="41" t="n">
        <v>7</v>
      </c>
      <c r="T72" s="22"/>
      <c r="U72" s="15"/>
      <c r="V72" s="14"/>
      <c r="W72" s="14"/>
      <c r="X72" s="14"/>
      <c r="Y72" s="22"/>
      <c r="Z72" s="22"/>
      <c r="AA72" s="22"/>
      <c r="AB72" s="22"/>
      <c r="AC72" s="22"/>
      <c r="AD72" s="22"/>
      <c r="AE72" s="22"/>
      <c r="AF72" s="22"/>
      <c r="AG72" s="15" t="s">
        <v>416</v>
      </c>
      <c r="AH72" s="14" t="n">
        <v>0</v>
      </c>
      <c r="AI72" s="14"/>
    </row>
    <row r="73" customFormat="false" ht="15.75" hidden="false" customHeight="false" outlineLevel="0" collapsed="false">
      <c r="A73" s="11" t="s">
        <v>171</v>
      </c>
      <c r="B73" s="12" t="s">
        <v>172</v>
      </c>
      <c r="C73" s="41" t="n">
        <v>400</v>
      </c>
      <c r="D73" s="41" t="n">
        <v>258</v>
      </c>
      <c r="E73" s="22" t="n">
        <f aca="false">C73/$C$140</f>
        <v>0.000124580708054454</v>
      </c>
      <c r="F73" s="22" t="n">
        <f aca="false">D73/$D$140</f>
        <v>0.000165910722539911</v>
      </c>
      <c r="G73" s="41" t="n">
        <f aca="false">E73*$V$9+F73*($V$10+$V$11)</f>
        <v>589.370540993026</v>
      </c>
      <c r="H73" s="41" t="n">
        <f aca="false">($C73*W$4)+($D73*(W$5+W$6))</f>
        <v>392.845426302781</v>
      </c>
      <c r="I73" s="41" t="n">
        <f aca="false">($C73*X$4)+($D73*(X$5+X$6))</f>
        <v>141.109930835374</v>
      </c>
      <c r="J73" s="41" t="n">
        <f aca="false">($C73*Y$4)+($D73*(Y$5+Y$6))</f>
        <v>85.0077222334281</v>
      </c>
      <c r="K73" s="41" t="n">
        <f aca="false">($C73*Z$4)+($D73*(Z$5+Z$6))</f>
        <v>78.0906160354708</v>
      </c>
      <c r="L73" s="41" t="n">
        <f aca="false">($C73*AA$4)+($D73*(AA$5+AA$6))</f>
        <v>83.6406673046124</v>
      </c>
      <c r="M73" s="41" t="n">
        <f aca="false">($C73*AB$4)+($D73*(AB$5+AB$6))</f>
        <v>122.96275600997</v>
      </c>
      <c r="N73" s="41" t="n">
        <f aca="false">($C73*AC$4)+($D73*(AC$5+AC$6))</f>
        <v>162.284844715329</v>
      </c>
      <c r="O73" s="41" t="n">
        <f aca="false">($C73*AD$4)+($D73*(AD$5+AD$6))</f>
        <v>222.911813389804</v>
      </c>
      <c r="P73" s="41" t="n">
        <f aca="false">($C73*AE$4)+($D73*(AE$5+AE$6))</f>
        <v>302.581281997132</v>
      </c>
      <c r="Q73" s="41" t="n">
        <f aca="false">($C73*AF$4)+($D73*(AF$5+AF$6))</f>
        <v>376.358935603114</v>
      </c>
      <c r="S73" s="41" t="n">
        <v>399</v>
      </c>
      <c r="T73" s="22"/>
      <c r="U73" s="15"/>
      <c r="V73" s="14"/>
      <c r="W73" s="46"/>
      <c r="X73" s="46"/>
      <c r="Y73" s="22"/>
      <c r="Z73" s="22"/>
      <c r="AA73" s="22"/>
      <c r="AB73" s="22"/>
      <c r="AC73" s="22"/>
      <c r="AD73" s="22"/>
      <c r="AE73" s="22"/>
      <c r="AF73" s="22"/>
      <c r="AG73" s="15" t="s">
        <v>417</v>
      </c>
      <c r="AH73" s="14" t="n">
        <v>1</v>
      </c>
      <c r="AI73" s="14"/>
    </row>
    <row r="74" customFormat="false" ht="15.75" hidden="false" customHeight="false" outlineLevel="0" collapsed="false">
      <c r="A74" s="11" t="s">
        <v>173</v>
      </c>
      <c r="B74" s="12" t="s">
        <v>174</v>
      </c>
      <c r="C74" s="41" t="n">
        <v>2000</v>
      </c>
      <c r="D74" s="41" t="n">
        <v>142</v>
      </c>
      <c r="E74" s="22" t="n">
        <f aca="false">C74/$C$140</f>
        <v>0.000622903540272271</v>
      </c>
      <c r="F74" s="22" t="n">
        <f aca="false">D74/$D$140</f>
        <v>9.13152038785554E-005</v>
      </c>
      <c r="G74" s="41" t="n">
        <f aca="false">E74*$V$9+F74*($V$10+$V$11)</f>
        <v>1778.95954221031</v>
      </c>
      <c r="H74" s="41" t="n">
        <f aca="false">($C74*W$4)+($D74*(W$5+W$6))</f>
        <v>1269.4953641847</v>
      </c>
      <c r="I74" s="41" t="n">
        <f aca="false">($C74*X$4)+($D74*(X$5+X$6))</f>
        <v>443.386723109243</v>
      </c>
      <c r="J74" s="41" t="n">
        <f aca="false">($C74*Y$4)+($D74*(Y$5+Y$6))</f>
        <v>280.848999079947</v>
      </c>
      <c r="K74" s="41" t="n">
        <f aca="false">($C74*Z$4)+($D74*(Z$5+Z$6))</f>
        <v>233.155321536779</v>
      </c>
      <c r="L74" s="41" t="n">
        <f aca="false">($C74*AA$4)+($D74*(AA$5+AA$6))</f>
        <v>221.581138222343</v>
      </c>
      <c r="M74" s="41" t="n">
        <f aca="false">($C74*AB$4)+($D74*(AB$5+AB$6))</f>
        <v>287.110116215321</v>
      </c>
      <c r="N74" s="41" t="n">
        <f aca="false">($C74*AC$4)+($D74*(AC$5+AC$6))</f>
        <v>352.639094208299</v>
      </c>
      <c r="O74" s="41" t="n">
        <f aca="false">($C74*AD$4)+($D74*(AD$5+AD$6))</f>
        <v>459.151739279957</v>
      </c>
      <c r="P74" s="41" t="n">
        <f aca="false">($C74*AE$4)+($D74*(AE$5+AE$6))</f>
        <v>634.660590909115</v>
      </c>
      <c r="Q74" s="41" t="n">
        <f aca="false">($C74*AF$4)+($D74*(AF$5+AF$6))</f>
        <v>806.926660638307</v>
      </c>
      <c r="S74" s="41" t="n">
        <v>180</v>
      </c>
      <c r="T74" s="22"/>
      <c r="U74" s="15"/>
      <c r="V74" s="14"/>
      <c r="W74" s="14"/>
      <c r="X74" s="14"/>
      <c r="Y74" s="22"/>
      <c r="Z74" s="22"/>
      <c r="AA74" s="22"/>
      <c r="AB74" s="22"/>
      <c r="AC74" s="22"/>
      <c r="AD74" s="22"/>
      <c r="AE74" s="22"/>
      <c r="AF74" s="22"/>
      <c r="AG74" s="15" t="s">
        <v>122</v>
      </c>
      <c r="AH74" s="14" t="n">
        <v>14</v>
      </c>
      <c r="AI74" s="14"/>
    </row>
    <row r="75" customFormat="false" ht="15.75" hidden="false" customHeight="false" outlineLevel="0" collapsed="false">
      <c r="A75" s="11" t="s">
        <v>175</v>
      </c>
      <c r="B75" s="12" t="s">
        <v>176</v>
      </c>
      <c r="C75" s="41" t="n">
        <v>1254</v>
      </c>
      <c r="D75" s="41" t="n">
        <v>700</v>
      </c>
      <c r="E75" s="22" t="n">
        <f aca="false">C75/$C$140</f>
        <v>0.000390560519750714</v>
      </c>
      <c r="F75" s="22" t="n">
        <f aca="false">D75/$D$140</f>
        <v>0.000450145371232315</v>
      </c>
      <c r="G75" s="41" t="n">
        <f aca="false">E75*$V$9+F75*($V$10+$V$11)</f>
        <v>1736.9607811154</v>
      </c>
      <c r="H75" s="41" t="n">
        <f aca="false">($C75*W$4)+($D75*(W$5+W$6))</f>
        <v>1165.71008198323</v>
      </c>
      <c r="I75" s="41" t="n">
        <f aca="false">($C75*X$4)+($D75*(X$5+X$6))</f>
        <v>417.526678649655</v>
      </c>
      <c r="J75" s="41" t="n">
        <f aca="false">($C75*Y$4)+($D75*(Y$5+Y$6))</f>
        <v>252.830084216214</v>
      </c>
      <c r="K75" s="41" t="n">
        <f aca="false">($C75*Z$4)+($D75*(Z$5+Z$6))</f>
        <v>229.902308559656</v>
      </c>
      <c r="L75" s="41" t="n">
        <f aca="false">($C75*AA$4)+($D75*(AA$5+AA$6))</f>
        <v>243.573776110529</v>
      </c>
      <c r="M75" s="41" t="n">
        <f aca="false">($C75*AB$4)+($D75*(AB$5+AB$6))</f>
        <v>354.422046942205</v>
      </c>
      <c r="N75" s="41" t="n">
        <f aca="false">($C75*AC$4)+($D75*(AC$5+AC$6))</f>
        <v>465.270317773882</v>
      </c>
      <c r="O75" s="41" t="n">
        <f aca="false">($C75*AD$4)+($D75*(AD$5+AD$6))</f>
        <v>636.696148678931</v>
      </c>
      <c r="P75" s="41" t="n">
        <f aca="false">($C75*AE$4)+($D75*(AE$5+AE$6))</f>
        <v>865.334921421548</v>
      </c>
      <c r="Q75" s="41" t="n">
        <f aca="false">($C75*AF$4)+($D75*(AF$5+AF$6))</f>
        <v>1077.98814958687</v>
      </c>
      <c r="S75" s="41" t="n">
        <v>9</v>
      </c>
      <c r="T75" s="22"/>
      <c r="U75" s="15"/>
      <c r="V75" s="14"/>
      <c r="W75" s="46"/>
      <c r="X75" s="46"/>
      <c r="Y75" s="22"/>
      <c r="Z75" s="22"/>
      <c r="AA75" s="22"/>
      <c r="AB75" s="22"/>
      <c r="AC75" s="22"/>
      <c r="AD75" s="22"/>
      <c r="AE75" s="22"/>
      <c r="AF75" s="22"/>
      <c r="AG75" s="15" t="s">
        <v>124</v>
      </c>
      <c r="AH75" s="14" t="n">
        <v>78</v>
      </c>
      <c r="AI75" s="14"/>
    </row>
    <row r="76" customFormat="false" ht="15.75" hidden="false" customHeight="false" outlineLevel="0" collapsed="false">
      <c r="A76" s="11" t="s">
        <v>177</v>
      </c>
      <c r="B76" s="12" t="s">
        <v>178</v>
      </c>
      <c r="C76" s="41" t="n">
        <v>13300</v>
      </c>
      <c r="D76" s="41" t="n">
        <v>2050</v>
      </c>
      <c r="E76" s="22" t="n">
        <f aca="false">C76/$C$140</f>
        <v>0.0041423085428106</v>
      </c>
      <c r="F76" s="22" t="n">
        <f aca="false">D76/$D$140</f>
        <v>0.00131828287289464</v>
      </c>
      <c r="G76" s="41" t="n">
        <f aca="false">E76*$V$9+F76*($V$10+$V$11)</f>
        <v>12954.9411212543</v>
      </c>
      <c r="H76" s="41" t="n">
        <f aca="false">($C76*W$4)+($D76*(W$5+W$6))</f>
        <v>9111.27737316615</v>
      </c>
      <c r="I76" s="41" t="n">
        <f aca="false">($C76*X$4)+($D76*(X$5+X$6))</f>
        <v>3201.02480352095</v>
      </c>
      <c r="J76" s="41" t="n">
        <f aca="false">($C76*Y$4)+($D76*(Y$5+Y$6))</f>
        <v>2006.52254604611</v>
      </c>
      <c r="K76" s="41" t="n">
        <f aca="false">($C76*Z$4)+($D76*(Z$5+Z$6))</f>
        <v>1701.98474512627</v>
      </c>
      <c r="L76" s="41" t="n">
        <f aca="false">($C76*AA$4)+($D76*(AA$5+AA$6))</f>
        <v>1662.89189031195</v>
      </c>
      <c r="M76" s="41" t="n">
        <f aca="false">($C76*AB$4)+($D76*(AB$5+AB$6))</f>
        <v>2224.9111413875</v>
      </c>
      <c r="N76" s="41" t="n">
        <f aca="false">($C76*AC$4)+($D76*(AC$5+AC$6))</f>
        <v>2786.93039246304</v>
      </c>
      <c r="O76" s="41" t="n">
        <f aca="false">($C76*AD$4)+($D76*(AD$5+AD$6))</f>
        <v>3684.61680332294</v>
      </c>
      <c r="P76" s="41" t="n">
        <f aca="false">($C76*AE$4)+($D76*(AE$5+AE$6))</f>
        <v>5066.37829727465</v>
      </c>
      <c r="Q76" s="41" t="n">
        <f aca="false">($C76*AF$4)+($D76*(AF$5+AF$6))</f>
        <v>6401.32498210715</v>
      </c>
      <c r="S76" s="41" t="n">
        <v>227</v>
      </c>
      <c r="T76" s="22"/>
      <c r="U76" s="15"/>
      <c r="V76" s="46"/>
      <c r="W76" s="46"/>
      <c r="X76" s="46"/>
      <c r="Y76" s="22"/>
      <c r="Z76" s="22"/>
      <c r="AA76" s="22"/>
      <c r="AB76" s="22"/>
      <c r="AC76" s="22"/>
      <c r="AD76" s="22"/>
      <c r="AE76" s="22"/>
      <c r="AF76" s="22"/>
      <c r="AG76" s="15" t="s">
        <v>126</v>
      </c>
      <c r="AH76" s="14" t="n">
        <v>575</v>
      </c>
      <c r="AI76" s="14"/>
    </row>
    <row r="77" customFormat="false" ht="15.75" hidden="false" customHeight="false" outlineLevel="0" collapsed="false">
      <c r="A77" s="11" t="s">
        <v>179</v>
      </c>
      <c r="B77" s="12" t="s">
        <v>180</v>
      </c>
      <c r="C77" s="41" t="n">
        <v>37295</v>
      </c>
      <c r="D77" s="41" t="n">
        <v>3600</v>
      </c>
      <c r="E77" s="22" t="n">
        <f aca="false">C77/$C$140</f>
        <v>0.0116155937672272</v>
      </c>
      <c r="F77" s="22" t="n">
        <f aca="false">D77/$D$140</f>
        <v>0.00231503333776619</v>
      </c>
      <c r="G77" s="41" t="n">
        <f aca="false">E77*$V$9+F77*($V$10+$V$11)</f>
        <v>34141.7007855502</v>
      </c>
      <c r="H77" s="41" t="n">
        <f aca="false">($C77*W$4)+($D77*(W$5+W$6))</f>
        <v>24249.0671143873</v>
      </c>
      <c r="I77" s="41" t="n">
        <f aca="false">($C77*X$4)+($D77*(X$5+X$6))</f>
        <v>8485.46988550155</v>
      </c>
      <c r="J77" s="41" t="n">
        <f aca="false">($C77*Y$4)+($D77*(Y$5+Y$6))</f>
        <v>5356.71049182037</v>
      </c>
      <c r="K77" s="41" t="n">
        <f aca="false">($C77*Z$4)+($D77*(Z$5+Z$6))</f>
        <v>4478.21343815025</v>
      </c>
      <c r="L77" s="41" t="n">
        <f aca="false">($C77*AA$4)+($D77*(AA$5+AA$6))</f>
        <v>4294.9962497426</v>
      </c>
      <c r="M77" s="41" t="n">
        <f aca="false">($C77*AB$4)+($D77*(AB$5+AB$6))</f>
        <v>5625.65585002762</v>
      </c>
      <c r="N77" s="41" t="n">
        <f aca="false">($C77*AC$4)+($D77*(AC$5+AC$6))</f>
        <v>6956.31545031264</v>
      </c>
      <c r="O77" s="41" t="n">
        <f aca="false">($C77*AD$4)+($D77*(AD$5+AD$6))</f>
        <v>9105.57197402785</v>
      </c>
      <c r="P77" s="41" t="n">
        <f aca="false">($C77*AE$4)+($D77*(AE$5+AE$6))</f>
        <v>12563.1768561562</v>
      </c>
      <c r="Q77" s="41" t="n">
        <f aca="false">($C77*AF$4)+($D77*(AF$5+AF$6))</f>
        <v>15938.5703661728</v>
      </c>
      <c r="S77" s="41" t="n">
        <v>481</v>
      </c>
      <c r="T77" s="22"/>
      <c r="U77" s="15"/>
      <c r="V77" s="14"/>
      <c r="W77" s="46"/>
      <c r="X77" s="46"/>
      <c r="Y77" s="22"/>
      <c r="Z77" s="22"/>
      <c r="AA77" s="22"/>
      <c r="AB77" s="22"/>
      <c r="AC77" s="22"/>
      <c r="AD77" s="22"/>
      <c r="AE77" s="22"/>
      <c r="AF77" s="22"/>
      <c r="AG77" s="15" t="s">
        <v>418</v>
      </c>
      <c r="AH77" s="46" t="n">
        <v>33103</v>
      </c>
      <c r="AI77" s="46"/>
    </row>
    <row r="78" customFormat="false" ht="15.75" hidden="false" customHeight="false" outlineLevel="0" collapsed="false">
      <c r="A78" s="11" t="s">
        <v>181</v>
      </c>
      <c r="B78" s="12" t="s">
        <v>182</v>
      </c>
      <c r="C78" s="41" t="n">
        <v>1850</v>
      </c>
      <c r="D78" s="41" t="n">
        <v>3800</v>
      </c>
      <c r="E78" s="22" t="n">
        <f aca="false">C78/$C$140</f>
        <v>0.000576185774751851</v>
      </c>
      <c r="F78" s="22" t="n">
        <f aca="false">D78/$D$140</f>
        <v>0.00244364630097543</v>
      </c>
      <c r="G78" s="41" t="n">
        <f aca="false">E78*$V$9+F78*($V$10+$V$11)</f>
        <v>5377.75992109198</v>
      </c>
      <c r="H78" s="41" t="n">
        <f aca="false">($C78*W$4)+($D78*(W$5+W$6))</f>
        <v>3394.42929045299</v>
      </c>
      <c r="I78" s="41" t="n">
        <f aca="false">($C78*X$4)+($D78*(X$5+X$6))</f>
        <v>1247.92369192591</v>
      </c>
      <c r="J78" s="41" t="n">
        <f aca="false">($C78*Y$4)+($D78*(Y$5+Y$6))</f>
        <v>720.570359326376</v>
      </c>
      <c r="K78" s="41" t="n">
        <f aca="false">($C78*Z$4)+($D78*(Z$5+Z$6))</f>
        <v>718.343256251438</v>
      </c>
      <c r="L78" s="41" t="n">
        <f aca="false">($C78*AA$4)+($D78*(AA$5+AA$6))</f>
        <v>833.305782643065</v>
      </c>
      <c r="M78" s="41" t="n">
        <f aca="false">($C78*AB$4)+($D78*(AB$5+AB$6))</f>
        <v>1312.8155738115</v>
      </c>
      <c r="N78" s="41" t="n">
        <f aca="false">($C78*AC$4)+($D78*(AC$5+AC$6))</f>
        <v>1792.32536497994</v>
      </c>
      <c r="O78" s="41" t="n">
        <f aca="false">($C78*AD$4)+($D78*(AD$5+AD$6))</f>
        <v>2519.19279145862</v>
      </c>
      <c r="P78" s="41" t="n">
        <f aca="false">($C78*AE$4)+($D78*(AE$5+AE$6))</f>
        <v>3393.66080630797</v>
      </c>
      <c r="Q78" s="41" t="n">
        <f aca="false">($C78*AF$4)+($D78*(AF$5+AF$6))</f>
        <v>4181.35015059487</v>
      </c>
      <c r="S78" s="41" t="n">
        <v>203</v>
      </c>
      <c r="T78" s="22"/>
      <c r="U78" s="15"/>
      <c r="V78" s="14"/>
      <c r="W78" s="46"/>
      <c r="X78" s="46"/>
      <c r="Y78" s="22"/>
      <c r="Z78" s="22"/>
      <c r="AA78" s="22"/>
      <c r="AB78" s="22"/>
      <c r="AC78" s="22"/>
      <c r="AD78" s="22"/>
      <c r="AE78" s="22"/>
      <c r="AF78" s="22"/>
      <c r="AG78" s="15" t="s">
        <v>128</v>
      </c>
      <c r="AH78" s="46" t="n">
        <v>46</v>
      </c>
      <c r="AI78" s="46"/>
    </row>
    <row r="79" customFormat="false" ht="15.75" hidden="false" customHeight="false" outlineLevel="0" collapsed="false">
      <c r="A79" s="11" t="s">
        <v>183</v>
      </c>
      <c r="B79" s="12" t="s">
        <v>184</v>
      </c>
      <c r="C79" s="41" t="n">
        <v>377</v>
      </c>
      <c r="D79" s="41" t="n">
        <v>8286</v>
      </c>
      <c r="E79" s="22" t="n">
        <f aca="false">C79/$C$140</f>
        <v>0.000117417317341323</v>
      </c>
      <c r="F79" s="22" t="n">
        <f aca="false">D79/$D$140</f>
        <v>0.00532843506575852</v>
      </c>
      <c r="G79" s="41" t="n">
        <f aca="false">E79*$V$9+F79*($V$10+$V$11)</f>
        <v>8737.68731473361</v>
      </c>
      <c r="H79" s="41" t="n">
        <f aca="false">($C79*W$4)+($D79*(W$5+W$6))</f>
        <v>5237.51550234543</v>
      </c>
      <c r="I79" s="41" t="n">
        <f aca="false">($C79*X$4)+($D79*(X$5+X$6))</f>
        <v>1969.69750153123</v>
      </c>
      <c r="J79" s="41" t="n">
        <f aca="false">($C79*Y$4)+($D79*(Y$5+Y$6))</f>
        <v>1090.30554365039</v>
      </c>
      <c r="K79" s="41" t="n">
        <f aca="false">($C79*Z$4)+($D79*(Z$5+Z$6))</f>
        <v>1175.62124064476</v>
      </c>
      <c r="L79" s="41" t="n">
        <f aca="false">($C79*AA$4)+($D79*(AA$5+AA$6))</f>
        <v>1456.35737272376</v>
      </c>
      <c r="M79" s="41" t="n">
        <f aca="false">($C79*AB$4)+($D79*(AB$5+AB$6))</f>
        <v>2411.76913718801</v>
      </c>
      <c r="N79" s="41" t="n">
        <f aca="false">($C79*AC$4)+($D79*(AC$5+AC$6))</f>
        <v>3367.18090165225</v>
      </c>
      <c r="O79" s="41" t="n">
        <f aca="false">($C79*AD$4)+($D79*(AD$5+AD$6))</f>
        <v>4801.84786341711</v>
      </c>
      <c r="P79" s="41" t="n">
        <f aca="false">($C79*AE$4)+($D79*(AE$5+AE$6))</f>
        <v>6438.13252054057</v>
      </c>
      <c r="Q79" s="41" t="n">
        <f aca="false">($C79*AF$4)+($D79*(AF$5+AF$6))</f>
        <v>7885.19400285338</v>
      </c>
      <c r="S79" s="41" t="n">
        <v>48</v>
      </c>
      <c r="T79" s="22"/>
      <c r="U79" s="15"/>
      <c r="V79" s="14"/>
      <c r="W79" s="14"/>
      <c r="X79" s="14"/>
      <c r="Y79" s="22"/>
      <c r="Z79" s="22"/>
      <c r="AA79" s="22"/>
      <c r="AB79" s="22"/>
      <c r="AC79" s="22"/>
      <c r="AD79" s="22"/>
      <c r="AE79" s="22"/>
      <c r="AF79" s="22"/>
      <c r="AG79" s="15" t="s">
        <v>419</v>
      </c>
      <c r="AH79" s="46" t="n">
        <v>1959</v>
      </c>
      <c r="AI79" s="46"/>
    </row>
    <row r="80" customFormat="false" ht="15.75" hidden="false" customHeight="false" outlineLevel="0" collapsed="false">
      <c r="A80" s="11" t="s">
        <v>185</v>
      </c>
      <c r="B80" s="12" t="s">
        <v>186</v>
      </c>
      <c r="C80" s="41" t="n">
        <v>35001</v>
      </c>
      <c r="D80" s="41" t="n">
        <v>6561</v>
      </c>
      <c r="E80" s="22" t="n">
        <f aca="false">C80/$C$140</f>
        <v>0.0109011234065349</v>
      </c>
      <c r="F80" s="22" t="n">
        <f aca="false">D80/$D$140</f>
        <v>0.00421914825807889</v>
      </c>
      <c r="G80" s="41" t="n">
        <f aca="false">E80*$V$9+F80*($V$10+$V$11)</f>
        <v>35279.2403630283</v>
      </c>
      <c r="H80" s="41" t="n">
        <f aca="false">($C80*W$4)+($D80*(W$5+W$6))</f>
        <v>24683.4215282997</v>
      </c>
      <c r="I80" s="41" t="n">
        <f aca="false">($C80*X$4)+($D80*(X$5+X$6))</f>
        <v>8690.2885581074</v>
      </c>
      <c r="J80" s="41" t="n">
        <f aca="false">($C80*Y$4)+($D80*(Y$5+Y$6))</f>
        <v>5426.93747408236</v>
      </c>
      <c r="K80" s="41" t="n">
        <f aca="false">($C80*Z$4)+($D80*(Z$5+Z$6))</f>
        <v>4638.81423075485</v>
      </c>
      <c r="L80" s="41" t="n">
        <f aca="false">($C80*AA$4)+($D80*(AA$5+AA$6))</f>
        <v>4575.88011721068</v>
      </c>
      <c r="M80" s="41" t="n">
        <f aca="false">($C80*AB$4)+($D80*(AB$5+AB$6))</f>
        <v>6188.06960174384</v>
      </c>
      <c r="N80" s="41" t="n">
        <f aca="false">($C80*AC$4)+($D80*(AC$5+AC$6))</f>
        <v>7800.25908627699</v>
      </c>
      <c r="O80" s="41" t="n">
        <f aca="false">($C80*AD$4)+($D80*(AD$5+AD$6))</f>
        <v>10362.3830391041</v>
      </c>
      <c r="P80" s="41" t="n">
        <f aca="false">($C80*AE$4)+($D80*(AE$5+AE$6))</f>
        <v>14225.0550258242</v>
      </c>
      <c r="Q80" s="41" t="n">
        <f aca="false">($C80*AF$4)+($D80*(AF$5+AF$6))</f>
        <v>17937.8967868705</v>
      </c>
      <c r="S80" s="41" t="n">
        <v>967</v>
      </c>
      <c r="T80" s="22"/>
      <c r="U80" s="15"/>
      <c r="V80" s="14"/>
      <c r="W80" s="14"/>
      <c r="X80" s="14"/>
      <c r="Y80" s="22"/>
      <c r="Z80" s="22"/>
      <c r="AA80" s="22"/>
      <c r="AB80" s="22"/>
      <c r="AC80" s="22"/>
      <c r="AD80" s="22"/>
      <c r="AE80" s="22"/>
      <c r="AF80" s="22"/>
      <c r="AG80" s="15" t="s">
        <v>420</v>
      </c>
      <c r="AH80" s="14" t="n">
        <v>0</v>
      </c>
      <c r="AI80" s="14"/>
    </row>
    <row r="81" customFormat="false" ht="15.75" hidden="false" customHeight="false" outlineLevel="0" collapsed="false">
      <c r="A81" s="11" t="s">
        <v>187</v>
      </c>
      <c r="B81" s="12" t="s">
        <v>188</v>
      </c>
      <c r="C81" s="41" t="n">
        <v>39250</v>
      </c>
      <c r="D81" s="41" t="n">
        <v>411</v>
      </c>
      <c r="E81" s="22" t="n">
        <f aca="false">C81/$C$140</f>
        <v>0.0122244819778433</v>
      </c>
      <c r="F81" s="22" t="n">
        <f aca="false">D81/$D$140</f>
        <v>0.000264299639394974</v>
      </c>
      <c r="G81" s="41" t="n">
        <f aca="false">E81*$V$9+F81*($V$10+$V$11)</f>
        <v>32495.1627393837</v>
      </c>
      <c r="H81" s="41" t="n">
        <f aca="false">($C81*W$4)+($D81*(W$5+W$6))</f>
        <v>23476.1209156505</v>
      </c>
      <c r="I81" s="41" t="n">
        <f aca="false">($C81*X$4)+($D81*(X$5+X$6))</f>
        <v>8158.92647631166</v>
      </c>
      <c r="J81" s="41" t="n">
        <f aca="false">($C81*Y$4)+($D81*(Y$5+Y$6))</f>
        <v>5213.26572635497</v>
      </c>
      <c r="K81" s="41" t="n">
        <f aca="false">($C81*Z$4)+($D81*(Z$5+Z$6))</f>
        <v>4250.15040633494</v>
      </c>
      <c r="L81" s="41" t="n">
        <f aca="false">($C81*AA$4)+($D81*(AA$5+AA$6))</f>
        <v>3941.62636408306</v>
      </c>
      <c r="M81" s="41" t="n">
        <f aca="false">($C81*AB$4)+($D81*(AB$5+AB$6))</f>
        <v>4956.36357484162</v>
      </c>
      <c r="N81" s="41" t="n">
        <f aca="false">($C81*AC$4)+($D81*(AC$5+AC$6))</f>
        <v>5971.10078560019</v>
      </c>
      <c r="O81" s="41" t="n">
        <f aca="false">($C81*AD$4)+($D81*(AD$5+AD$6))</f>
        <v>7654.50797160106</v>
      </c>
      <c r="P81" s="41" t="n">
        <f aca="false">($C81*AE$4)+($D81*(AE$5+AE$6))</f>
        <v>10637.7119148221</v>
      </c>
      <c r="Q81" s="41" t="n">
        <f aca="false">($C81*AF$4)+($D81*(AF$5+AF$6))</f>
        <v>13611.5300597271</v>
      </c>
      <c r="S81" s="41" t="n">
        <v>362</v>
      </c>
      <c r="T81" s="22"/>
      <c r="U81" s="15"/>
      <c r="V81" s="14"/>
      <c r="W81" s="14"/>
      <c r="X81" s="14"/>
      <c r="Y81" s="22"/>
      <c r="Z81" s="22"/>
      <c r="AA81" s="22"/>
      <c r="AB81" s="22"/>
      <c r="AC81" s="22"/>
      <c r="AD81" s="22"/>
      <c r="AE81" s="22"/>
      <c r="AF81" s="22"/>
      <c r="AG81" s="15" t="s">
        <v>421</v>
      </c>
      <c r="AH81" s="14" t="n">
        <v>1</v>
      </c>
      <c r="AI81" s="14"/>
    </row>
    <row r="82" customFormat="false" ht="15.75" hidden="false" customHeight="false" outlineLevel="0" collapsed="false">
      <c r="A82" s="11" t="s">
        <v>189</v>
      </c>
      <c r="B82" s="12" t="s">
        <v>190</v>
      </c>
      <c r="C82" s="41" t="n">
        <v>7</v>
      </c>
      <c r="D82" s="41" t="n">
        <v>79</v>
      </c>
      <c r="E82" s="22" t="n">
        <f aca="false">C82/$C$140</f>
        <v>2.18016239095295E-006</v>
      </c>
      <c r="F82" s="22" t="n">
        <f aca="false">D82/$D$140</f>
        <v>5.0802120467647E-005</v>
      </c>
      <c r="G82" s="41" t="n">
        <f aca="false">E82*$V$9+F82*($V$10+$V$11)</f>
        <v>86.0897006936781</v>
      </c>
      <c r="H82" s="41" t="n">
        <f aca="false">($C82*W$4)+($D82*(W$5+W$6))</f>
        <v>51.950662285661</v>
      </c>
      <c r="I82" s="41" t="n">
        <f aca="false">($C82*X$4)+($D82*(X$5+X$6))</f>
        <v>19.4791850444728</v>
      </c>
      <c r="J82" s="41" t="n">
        <f aca="false">($C82*Y$4)+($D82*(Y$5+Y$6))</f>
        <v>10.8430038292545</v>
      </c>
      <c r="K82" s="41" t="n">
        <f aca="false">($C82*Z$4)+($D82*(Z$5+Z$6))</f>
        <v>11.572442533533</v>
      </c>
      <c r="L82" s="41" t="n">
        <f aca="false">($C82*AA$4)+($D82*(AA$5+AA$6))</f>
        <v>14.221032618971</v>
      </c>
      <c r="M82" s="41" t="n">
        <f aca="false">($C82*AB$4)+($D82*(AB$5+AB$6))</f>
        <v>23.4140497987416</v>
      </c>
      <c r="N82" s="41" t="n">
        <f aca="false">($C82*AC$4)+($D82*(AC$5+AC$6))</f>
        <v>32.6070669785122</v>
      </c>
      <c r="O82" s="41" t="n">
        <f aca="false">($C82*AD$4)+($D82*(AD$5+AD$6))</f>
        <v>46.4253598714559</v>
      </c>
      <c r="P82" s="41" t="n">
        <f aca="false">($C82*AE$4)+($D82*(AE$5+AE$6))</f>
        <v>62.2778726387098</v>
      </c>
      <c r="Q82" s="41" t="n">
        <f aca="false">($C82*AF$4)+($D82*(AF$5+AF$6))</f>
        <v>76.3263025179547</v>
      </c>
      <c r="S82" s="41" t="n">
        <v>3</v>
      </c>
      <c r="T82" s="22"/>
      <c r="U82" s="15"/>
      <c r="V82" s="14"/>
      <c r="W82" s="14"/>
      <c r="X82" s="14"/>
      <c r="Y82" s="22"/>
      <c r="Z82" s="22"/>
      <c r="AA82" s="22"/>
      <c r="AB82" s="22"/>
      <c r="AC82" s="22"/>
      <c r="AD82" s="22"/>
      <c r="AE82" s="22"/>
      <c r="AF82" s="22"/>
      <c r="AG82" s="15" t="s">
        <v>422</v>
      </c>
      <c r="AH82" s="14" t="n">
        <v>0</v>
      </c>
      <c r="AI82" s="14"/>
    </row>
    <row r="83" customFormat="false" ht="15.75" hidden="false" customHeight="false" outlineLevel="0" collapsed="false">
      <c r="A83" s="11" t="s">
        <v>191</v>
      </c>
      <c r="B83" s="12" t="s">
        <v>192</v>
      </c>
      <c r="C83" s="41" t="n">
        <v>75849</v>
      </c>
      <c r="D83" s="41" t="n">
        <v>22129</v>
      </c>
      <c r="E83" s="22" t="n">
        <f aca="false">C83/$C$140</f>
        <v>0.0236233053130557</v>
      </c>
      <c r="F83" s="22" t="n">
        <f aca="false">D83/$D$140</f>
        <v>0.0142303813142856</v>
      </c>
      <c r="G83" s="41" t="n">
        <f aca="false">E83*$V$9+F83*($V$10+$V$11)</f>
        <v>84500.0163806581</v>
      </c>
      <c r="H83" s="41" t="n">
        <f aca="false">($C83*W$4)+($D83*(W$5+W$6))</f>
        <v>58277.7250940724</v>
      </c>
      <c r="I83" s="41" t="n">
        <f aca="false">($C83*X$4)+($D83*(X$5+X$6))</f>
        <v>20638.8983296319</v>
      </c>
      <c r="J83" s="41" t="n">
        <f aca="false">($C83*Y$4)+($D83*(Y$5+Y$6))</f>
        <v>12754.0810675989</v>
      </c>
      <c r="K83" s="41" t="n">
        <f aca="false">($C83*Z$4)+($D83*(Z$5+Z$6))</f>
        <v>11136.5061210668</v>
      </c>
      <c r="L83" s="41" t="n">
        <f aca="false">($C83*AA$4)+($D83*(AA$5+AA$6))</f>
        <v>11271.1127883198</v>
      </c>
      <c r="M83" s="41" t="n">
        <f aca="false">($C83*AB$4)+($D83*(AB$5+AB$6))</f>
        <v>15668.1057887522</v>
      </c>
      <c r="N83" s="41" t="n">
        <f aca="false">($C83*AC$4)+($D83*(AC$5+AC$6))</f>
        <v>20065.0987891846</v>
      </c>
      <c r="O83" s="41" t="n">
        <f aca="false">($C83*AD$4)+($D83*(AD$5+AD$6))</f>
        <v>26972.2965090112</v>
      </c>
      <c r="P83" s="41" t="n">
        <f aca="false">($C83*AE$4)+($D83*(AE$5+AE$6))</f>
        <v>36878.5087193353</v>
      </c>
      <c r="Q83" s="41" t="n">
        <f aca="false">($C83*AF$4)+($D83*(AF$5+AF$6))</f>
        <v>46279.3721925866</v>
      </c>
      <c r="S83" s="41" t="n">
        <v>12494</v>
      </c>
      <c r="T83" s="22"/>
      <c r="U83" s="15"/>
      <c r="V83" s="14"/>
      <c r="W83" s="46"/>
      <c r="X83" s="46"/>
      <c r="Y83" s="22"/>
      <c r="Z83" s="22"/>
      <c r="AA83" s="22"/>
      <c r="AB83" s="22"/>
      <c r="AC83" s="22"/>
      <c r="AD83" s="22"/>
      <c r="AE83" s="22"/>
      <c r="AF83" s="22"/>
      <c r="AG83" s="15" t="s">
        <v>423</v>
      </c>
      <c r="AH83" s="14" t="n">
        <v>0</v>
      </c>
      <c r="AI83" s="14"/>
    </row>
    <row r="84" customFormat="false" ht="15.75" hidden="false" customHeight="false" outlineLevel="0" collapsed="false">
      <c r="A84" s="11" t="s">
        <v>193</v>
      </c>
      <c r="B84" s="12" t="s">
        <v>194</v>
      </c>
      <c r="C84" s="41" t="n">
        <v>340</v>
      </c>
      <c r="D84" s="41" t="n">
        <v>1922</v>
      </c>
      <c r="E84" s="22" t="n">
        <f aca="false">C84/$C$140</f>
        <v>0.000105893601846286</v>
      </c>
      <c r="F84" s="22" t="n">
        <f aca="false">D84/$D$140</f>
        <v>0.00123597057644073</v>
      </c>
      <c r="G84" s="41" t="n">
        <f aca="false">E84*$V$9+F84*($V$10+$V$11)</f>
        <v>2233.17026317389</v>
      </c>
      <c r="H84" s="41" t="n">
        <f aca="false">($C84*W$4)+($D84*(W$5+W$6))</f>
        <v>1364.33653938824</v>
      </c>
      <c r="I84" s="41" t="n">
        <f aca="false">($C84*X$4)+($D84*(X$5+X$6))</f>
        <v>508.780394806623</v>
      </c>
      <c r="J84" s="41" t="n">
        <f aca="false">($C84*Y$4)+($D84*(Y$5+Y$6))</f>
        <v>286.116888376519</v>
      </c>
      <c r="K84" s="41" t="n">
        <f aca="false">($C84*Z$4)+($D84*(Z$5+Z$6))</f>
        <v>299.679195788083</v>
      </c>
      <c r="L84" s="41" t="n">
        <f aca="false">($C84*AA$4)+($D84*(AA$5+AA$6))</f>
        <v>362.722282406337</v>
      </c>
      <c r="M84" s="41" t="n">
        <f aca="false">($C84*AB$4)+($D84*(AB$5+AB$6))</f>
        <v>590.564534604169</v>
      </c>
      <c r="N84" s="41" t="n">
        <f aca="false">($C84*AC$4)+($D84*(AC$5+AC$6))</f>
        <v>818.406786802001</v>
      </c>
      <c r="O84" s="41" t="n">
        <f aca="false">($C84*AD$4)+($D84*(AD$5+AD$6))</f>
        <v>1161.56742537272</v>
      </c>
      <c r="P84" s="41" t="n">
        <f aca="false">($C84*AE$4)+($D84*(AE$5+AE$6))</f>
        <v>1559.79788424602</v>
      </c>
      <c r="Q84" s="41" t="n">
        <f aca="false">($C84*AF$4)+($D84*(AF$5+AF$6))</f>
        <v>1914.13660500852</v>
      </c>
      <c r="S84" s="41" t="n">
        <v>367</v>
      </c>
      <c r="T84" s="22"/>
      <c r="U84" s="15"/>
      <c r="V84" s="14"/>
      <c r="W84" s="46"/>
      <c r="X84" s="46"/>
      <c r="Y84" s="22"/>
      <c r="Z84" s="22"/>
      <c r="AA84" s="22"/>
      <c r="AB84" s="22"/>
      <c r="AC84" s="22"/>
      <c r="AD84" s="22"/>
      <c r="AE84" s="22"/>
      <c r="AF84" s="22"/>
      <c r="AG84" s="15" t="s">
        <v>130</v>
      </c>
      <c r="AH84" s="46" t="n">
        <v>507</v>
      </c>
      <c r="AI84" s="46"/>
    </row>
    <row r="85" customFormat="false" ht="15.75" hidden="false" customHeight="false" outlineLevel="0" collapsed="false">
      <c r="A85" s="11" t="s">
        <v>195</v>
      </c>
      <c r="B85" s="12" t="s">
        <v>196</v>
      </c>
      <c r="C85" s="41" t="n">
        <v>112040</v>
      </c>
      <c r="D85" s="41" t="n">
        <v>1334</v>
      </c>
      <c r="E85" s="22" t="n">
        <f aca="false">C85/$C$140</f>
        <v>0.0348950563260526</v>
      </c>
      <c r="F85" s="22" t="n">
        <f aca="false">D85/$D$140</f>
        <v>0.000857848464605584</v>
      </c>
      <c r="G85" s="41" t="n">
        <f aca="false">E85*$V$9+F85*($V$10+$V$11)</f>
        <v>92921.7440705681</v>
      </c>
      <c r="H85" s="41" t="n">
        <f aca="false">($C85*W$4)+($D85*(W$5+W$6))</f>
        <v>67110.4161253168</v>
      </c>
      <c r="I85" s="41" t="n">
        <f aca="false">($C85*X$4)+($D85*(X$5+X$6))</f>
        <v>23326.5566148779</v>
      </c>
      <c r="J85" s="41" t="n">
        <f aca="false">($C85*Y$4)+($D85*(Y$5+Y$6))</f>
        <v>14901.5787409226</v>
      </c>
      <c r="K85" s="41" t="n">
        <f aca="false">($C85*Z$4)+($D85*(Z$5+Z$6))</f>
        <v>12154.1805442692</v>
      </c>
      <c r="L85" s="41" t="n">
        <f aca="false">($C85*AA$4)+($D85*(AA$5+AA$6))</f>
        <v>11278.9996529392</v>
      </c>
      <c r="M85" s="41" t="n">
        <f aca="false">($C85*AB$4)+($D85*(AB$5+AB$6))</f>
        <v>14193.9491932549</v>
      </c>
      <c r="N85" s="41" t="n">
        <f aca="false">($C85*AC$4)+($D85*(AC$5+AC$6))</f>
        <v>17108.8987335706</v>
      </c>
      <c r="O85" s="41" t="n">
        <f aca="false">($C85*AD$4)+($D85*(AD$5+AD$6))</f>
        <v>21941.7614002084</v>
      </c>
      <c r="P85" s="41" t="n">
        <f aca="false">($C85*AE$4)+($D85*(AE$5+AE$6))</f>
        <v>30488.5947968273</v>
      </c>
      <c r="Q85" s="41" t="n">
        <f aca="false">($C85*AF$4)+($D85*(AF$5+AF$6))</f>
        <v>39004.9643127802</v>
      </c>
      <c r="S85" s="41" t="n">
        <v>1074</v>
      </c>
      <c r="T85" s="22"/>
      <c r="U85" s="15"/>
      <c r="V85" s="14"/>
      <c r="W85" s="14"/>
      <c r="X85" s="14"/>
      <c r="Y85" s="22"/>
      <c r="Z85" s="22"/>
      <c r="AA85" s="22"/>
      <c r="AB85" s="22"/>
      <c r="AC85" s="22"/>
      <c r="AD85" s="22"/>
      <c r="AE85" s="22"/>
      <c r="AF85" s="22"/>
      <c r="AG85" s="15" t="s">
        <v>132</v>
      </c>
      <c r="AH85" s="46" t="n">
        <v>279</v>
      </c>
      <c r="AI85" s="46"/>
    </row>
    <row r="86" customFormat="false" ht="15.75" hidden="false" customHeight="false" outlineLevel="0" collapsed="false">
      <c r="A86" s="11" t="s">
        <v>197</v>
      </c>
      <c r="B86" s="12" t="s">
        <v>198</v>
      </c>
      <c r="C86" s="41" t="n">
        <v>21466</v>
      </c>
      <c r="D86" s="41" t="n">
        <v>8612</v>
      </c>
      <c r="E86" s="22" t="n">
        <f aca="false">C86/$C$140</f>
        <v>0.00668562369774229</v>
      </c>
      <c r="F86" s="22" t="n">
        <f aca="false">D86/$D$140</f>
        <v>0.00553807419578957</v>
      </c>
      <c r="G86" s="41" t="n">
        <f aca="false">E86*$V$9+F86*($V$10+$V$11)</f>
        <v>26304.3099606149</v>
      </c>
      <c r="H86" s="41" t="n">
        <f aca="false">($C86*W$4)+($D86*(W$5+W$6))</f>
        <v>17914.8657123461</v>
      </c>
      <c r="I86" s="41" t="n">
        <f aca="false">($C86*X$4)+($D86*(X$5+X$6))</f>
        <v>6377.50063066047</v>
      </c>
      <c r="J86" s="41" t="n">
        <f aca="false">($C86*Y$4)+($D86*(Y$5+Y$6))</f>
        <v>3904.599319466</v>
      </c>
      <c r="K86" s="41" t="n">
        <f aca="false">($C86*Z$4)+($D86*(Z$5+Z$6))</f>
        <v>3473.63462497163</v>
      </c>
      <c r="L86" s="41" t="n">
        <f aca="false">($C86*AA$4)+($D86*(AA$5+AA$6))</f>
        <v>3592.20355518714</v>
      </c>
      <c r="M86" s="41" t="n">
        <f aca="false">($C86*AB$4)+($D86*(AB$5+AB$6))</f>
        <v>5104.84154175025</v>
      </c>
      <c r="N86" s="41" t="n">
        <f aca="false">($C86*AC$4)+($D86*(AC$5+AC$6))</f>
        <v>6617.47952831336</v>
      </c>
      <c r="O86" s="41" t="n">
        <f aca="false">($C86*AD$4)+($D86*(AD$5+AD$6))</f>
        <v>8974.6529465142</v>
      </c>
      <c r="P86" s="41" t="n">
        <f aca="false">($C86*AE$4)+($D86*(AE$5+AE$6))</f>
        <v>12234.2257428496</v>
      </c>
      <c r="Q86" s="41" t="n">
        <f aca="false">($C86*AF$4)+($D86*(AF$5+AF$6))</f>
        <v>15297.1306678997</v>
      </c>
      <c r="S86" s="41" t="n">
        <v>2641</v>
      </c>
      <c r="T86" s="22"/>
      <c r="U86" s="15"/>
      <c r="V86" s="14"/>
      <c r="W86" s="14"/>
      <c r="X86" s="14"/>
      <c r="Y86" s="22"/>
      <c r="Z86" s="22"/>
      <c r="AA86" s="22"/>
      <c r="AB86" s="22"/>
      <c r="AC86" s="22"/>
      <c r="AD86" s="22"/>
      <c r="AE86" s="22"/>
      <c r="AF86" s="22"/>
      <c r="AG86" s="15" t="s">
        <v>134</v>
      </c>
      <c r="AH86" s="14" t="n">
        <v>41</v>
      </c>
      <c r="AI86" s="14"/>
    </row>
    <row r="87" customFormat="false" ht="15.75" hidden="false" customHeight="false" outlineLevel="0" collapsed="false">
      <c r="A87" s="11" t="s">
        <v>199</v>
      </c>
      <c r="B87" s="12" t="s">
        <v>200</v>
      </c>
      <c r="C87" s="41" t="n">
        <v>35464</v>
      </c>
      <c r="D87" s="41" t="n">
        <v>5950</v>
      </c>
      <c r="E87" s="22" t="n">
        <f aca="false">C87/$C$140</f>
        <v>0.0110453255761079</v>
      </c>
      <c r="F87" s="22" t="n">
        <f aca="false">D87/$D$140</f>
        <v>0.00382623565547468</v>
      </c>
      <c r="G87" s="41" t="n">
        <f aca="false">E87*$V$9+F87*($V$10+$V$11)</f>
        <v>35036.0391186681</v>
      </c>
      <c r="H87" s="41" t="n">
        <f aca="false">($C87*W$4)+($D87*(W$5+W$6))</f>
        <v>24587.6589845287</v>
      </c>
      <c r="I87" s="41" t="n">
        <f aca="false">($C87*X$4)+($D87*(X$5+X$6))</f>
        <v>8645.89457674124</v>
      </c>
      <c r="J87" s="41" t="n">
        <f aca="false">($C87*Y$4)+($D87*(Y$5+Y$6))</f>
        <v>5411.08311309809</v>
      </c>
      <c r="K87" s="41" t="n">
        <f aca="false">($C87*Z$4)+($D87*(Z$5+Z$6))</f>
        <v>4604.56688303105</v>
      </c>
      <c r="L87" s="41" t="n">
        <f aca="false">($C87*AA$4)+($D87*(AA$5+AA$6))</f>
        <v>4516.8976448847</v>
      </c>
      <c r="M87" s="41" t="n">
        <f aca="false">($C87*AB$4)+($D87*(AB$5+AB$6))</f>
        <v>6070.73808394025</v>
      </c>
      <c r="N87" s="41" t="n">
        <f aca="false">($C87*AC$4)+($D87*(AC$5+AC$6))</f>
        <v>7624.5785229958</v>
      </c>
      <c r="O87" s="41" t="n">
        <f aca="false">($C87*AD$4)+($D87*(AD$5+AD$6))</f>
        <v>10101.0816473326</v>
      </c>
      <c r="P87" s="41" t="n">
        <f aca="false">($C87*AE$4)+($D87*(AE$5+AE$6))</f>
        <v>13879.4016266037</v>
      </c>
      <c r="Q87" s="41" t="n">
        <f aca="false">($C87*AF$4)+($D87*(AF$5+AF$6))</f>
        <v>17521.8444769679</v>
      </c>
      <c r="S87" s="41" t="n">
        <v>558</v>
      </c>
      <c r="T87" s="22"/>
      <c r="U87" s="15"/>
      <c r="V87" s="14"/>
      <c r="W87" s="14"/>
      <c r="X87" s="14"/>
      <c r="Y87" s="22"/>
      <c r="Z87" s="22"/>
      <c r="AA87" s="22"/>
      <c r="AB87" s="22"/>
      <c r="AC87" s="22"/>
      <c r="AD87" s="22"/>
      <c r="AE87" s="22"/>
      <c r="AF87" s="22"/>
      <c r="AG87" s="15" t="s">
        <v>136</v>
      </c>
      <c r="AH87" s="14" t="n">
        <v>55</v>
      </c>
      <c r="AI87" s="14"/>
    </row>
    <row r="88" customFormat="false" ht="15.75" hidden="false" customHeight="false" outlineLevel="0" collapsed="false">
      <c r="A88" s="11" t="s">
        <v>201</v>
      </c>
      <c r="B88" s="12" t="s">
        <v>202</v>
      </c>
      <c r="C88" s="41" t="n">
        <v>38000</v>
      </c>
      <c r="D88" s="41" t="n">
        <v>810</v>
      </c>
      <c r="E88" s="22" t="n">
        <f aca="false">C88/$C$140</f>
        <v>0.0118351672651732</v>
      </c>
      <c r="F88" s="22" t="n">
        <f aca="false">D88/$D$140</f>
        <v>0.000520882500997393</v>
      </c>
      <c r="G88" s="41" t="n">
        <f aca="false">E88*$V$9+F88*($V$10+$V$11)</f>
        <v>31879.5150203922</v>
      </c>
      <c r="H88" s="41" t="n">
        <f aca="false">($C88*W$4)+($D88*(W$5+W$6))</f>
        <v>22977.8565390933</v>
      </c>
      <c r="I88" s="41" t="n">
        <f aca="false">($C88*X$4)+($D88*(X$5+X$6))</f>
        <v>7993.19476533374</v>
      </c>
      <c r="J88" s="41" t="n">
        <f aca="false">($C88*Y$4)+($D88*(Y$5+Y$6))</f>
        <v>5098.99684696095</v>
      </c>
      <c r="K88" s="41" t="n">
        <f aca="false">($C88*Z$4)+($D88*(Z$5+Z$6))</f>
        <v>4171.25932495367</v>
      </c>
      <c r="L88" s="41" t="n">
        <f aca="false">($C88*AA$4)+($D88*(AA$5+AA$6))</f>
        <v>3886.67689591811</v>
      </c>
      <c r="M88" s="41" t="n">
        <f aca="false">($C88*AB$4)+($D88*(AB$5+AB$6))</f>
        <v>4916.15099091375</v>
      </c>
      <c r="N88" s="41" t="n">
        <f aca="false">($C88*AC$4)+($D88*(AC$5+AC$6))</f>
        <v>5945.62508590939</v>
      </c>
      <c r="O88" s="41" t="n">
        <f aca="false">($C88*AD$4)+($D88*(AD$5+AD$6))</f>
        <v>7646.00061196449</v>
      </c>
      <c r="P88" s="41" t="n">
        <f aca="false">($C88*AE$4)+($D88*(AE$5+AE$6))</f>
        <v>10614.1887652379</v>
      </c>
      <c r="Q88" s="41" t="n">
        <f aca="false">($C88*AF$4)+($D88*(AF$5+AF$6))</f>
        <v>13563.8793597861</v>
      </c>
      <c r="S88" s="41" t="n">
        <v>113</v>
      </c>
      <c r="T88" s="22"/>
      <c r="U88" s="15"/>
      <c r="V88" s="14"/>
      <c r="W88" s="46"/>
      <c r="X88" s="46"/>
      <c r="Y88" s="22"/>
      <c r="Z88" s="22"/>
      <c r="AA88" s="22"/>
      <c r="AB88" s="22"/>
      <c r="AC88" s="22"/>
      <c r="AD88" s="22"/>
      <c r="AE88" s="22"/>
      <c r="AF88" s="22"/>
      <c r="AG88" s="15" t="s">
        <v>138</v>
      </c>
      <c r="AH88" s="46" t="n">
        <v>101</v>
      </c>
      <c r="AI88" s="46"/>
    </row>
    <row r="89" customFormat="false" ht="15.75" hidden="false" customHeight="false" outlineLevel="0" collapsed="false">
      <c r="A89" s="11" t="s">
        <v>203</v>
      </c>
      <c r="B89" s="12" t="s">
        <v>204</v>
      </c>
      <c r="C89" s="41" t="n">
        <v>1795</v>
      </c>
      <c r="D89" s="41" t="n">
        <v>2326</v>
      </c>
      <c r="E89" s="22" t="n">
        <f aca="false">C89/$C$140</f>
        <v>0.000559055927394363</v>
      </c>
      <c r="F89" s="22" t="n">
        <f aca="false">D89/$D$140</f>
        <v>0.00149576876212338</v>
      </c>
      <c r="G89" s="41" t="n">
        <f aca="false">E89*$V$9+F89*($V$10+$V$11)</f>
        <v>3833.268935162</v>
      </c>
      <c r="H89" s="41" t="n">
        <f aca="false">($C89*W$4)+($D89*(W$5+W$6))</f>
        <v>2469.86512134224</v>
      </c>
      <c r="I89" s="41" t="n">
        <f aca="false">($C89*X$4)+($D89*(X$5+X$6))</f>
        <v>900.01242624959</v>
      </c>
      <c r="J89" s="41" t="n">
        <f aca="false">($C89*Y$4)+($D89*(Y$5+Y$6))</f>
        <v>528.202039916727</v>
      </c>
      <c r="K89" s="41" t="n">
        <f aca="false">($C89*Z$4)+($D89*(Z$5+Z$6))</f>
        <v>510.500606434685</v>
      </c>
      <c r="L89" s="41" t="n">
        <f aca="false">($C89*AA$4)+($D89*(AA$5+AA$6))</f>
        <v>575.423703248836</v>
      </c>
      <c r="M89" s="41" t="n">
        <f aca="false">($C89*AB$4)+($D89*(AB$5+AB$6))</f>
        <v>885.272382127056</v>
      </c>
      <c r="N89" s="41" t="n">
        <f aca="false">($C89*AC$4)+($D89*(AC$5+AC$6))</f>
        <v>1195.12106100528</v>
      </c>
      <c r="O89" s="41" t="n">
        <f aca="false">($C89*AD$4)+($D89*(AD$5+AD$6))</f>
        <v>1667.27079165137</v>
      </c>
      <c r="P89" s="41" t="n">
        <f aca="false">($C89*AE$4)+($D89*(AE$5+AE$6))</f>
        <v>2251.55190190873</v>
      </c>
      <c r="Q89" s="41" t="n">
        <f aca="false">($C89*AF$4)+($D89*(AF$5+AF$6))</f>
        <v>2782.71533118496</v>
      </c>
      <c r="S89" s="41" t="n">
        <v>2319</v>
      </c>
      <c r="T89" s="22"/>
      <c r="U89" s="15"/>
      <c r="V89" s="14"/>
      <c r="W89" s="14"/>
      <c r="X89" s="14"/>
      <c r="Y89" s="22"/>
      <c r="Z89" s="22"/>
      <c r="AA89" s="22"/>
      <c r="AB89" s="22"/>
      <c r="AC89" s="22"/>
      <c r="AD89" s="22"/>
      <c r="AE89" s="22"/>
      <c r="AF89" s="22"/>
      <c r="AG89" s="15" t="s">
        <v>140</v>
      </c>
      <c r="AH89" s="46" t="n">
        <v>681</v>
      </c>
      <c r="AI89" s="46"/>
    </row>
    <row r="90" customFormat="false" ht="15.75" hidden="false" customHeight="false" outlineLevel="0" collapsed="false">
      <c r="A90" s="11" t="s">
        <v>205</v>
      </c>
      <c r="B90" s="12" t="s">
        <v>206</v>
      </c>
      <c r="C90" s="41" t="n">
        <v>9725</v>
      </c>
      <c r="D90" s="41" t="n">
        <v>620</v>
      </c>
      <c r="E90" s="22" t="n">
        <f aca="false">C90/$C$140</f>
        <v>0.00302886846457392</v>
      </c>
      <c r="F90" s="22" t="n">
        <f aca="false">D90/$D$140</f>
        <v>0.000398700185948622</v>
      </c>
      <c r="G90" s="41" t="n">
        <f aca="false">E90*$V$9+F90*($V$10+$V$11)</f>
        <v>8578.49454521268</v>
      </c>
      <c r="H90" s="41" t="n">
        <f aca="false">($C90*W$4)+($D90*(W$5+W$6))</f>
        <v>6130.27206087203</v>
      </c>
      <c r="I90" s="41" t="n">
        <f aca="false">($C90*X$4)+($D90*(X$5+X$6))</f>
        <v>2139.8739232032</v>
      </c>
      <c r="J90" s="41" t="n">
        <f aca="false">($C90*Y$4)+($D90*(Y$5+Y$6))</f>
        <v>1356.77654817272</v>
      </c>
      <c r="K90" s="41" t="n">
        <f aca="false">($C90*Z$4)+($D90*(Z$5+Z$6))</f>
        <v>1124.06134022329</v>
      </c>
      <c r="L90" s="41" t="n">
        <f aca="false">($C90*AA$4)+($D90*(AA$5+AA$6))</f>
        <v>1065.36777116952</v>
      </c>
      <c r="M90" s="41" t="n">
        <f aca="false">($C90*AB$4)+($D90*(AB$5+AB$6))</f>
        <v>1375.95541770263</v>
      </c>
      <c r="N90" s="41" t="n">
        <f aca="false">($C90*AC$4)+($D90*(AC$5+AC$6))</f>
        <v>1686.54306423573</v>
      </c>
      <c r="O90" s="41" t="n">
        <f aca="false">($C90*AD$4)+($D90*(AD$5+AD$6))</f>
        <v>2192.39028746005</v>
      </c>
      <c r="P90" s="41" t="n">
        <f aca="false">($C90*AE$4)+($D90*(AE$5+AE$6))</f>
        <v>3032.12216327865</v>
      </c>
      <c r="Q90" s="41" t="n">
        <f aca="false">($C90*AF$4)+($D90*(AF$5+AF$6))</f>
        <v>3857.69541390023</v>
      </c>
      <c r="S90" s="41" t="n">
        <v>21786</v>
      </c>
      <c r="T90" s="22"/>
      <c r="U90" s="15"/>
      <c r="V90" s="14"/>
      <c r="W90" s="46"/>
      <c r="X90" s="46"/>
      <c r="Y90" s="22"/>
      <c r="Z90" s="22"/>
      <c r="AA90" s="22"/>
      <c r="AB90" s="22"/>
      <c r="AC90" s="22"/>
      <c r="AD90" s="22"/>
      <c r="AE90" s="22"/>
      <c r="AF90" s="22"/>
      <c r="AG90" s="15" t="s">
        <v>424</v>
      </c>
      <c r="AH90" s="46" t="n">
        <v>1967</v>
      </c>
      <c r="AI90" s="46"/>
    </row>
    <row r="91" customFormat="false" ht="15.75" hidden="false" customHeight="false" outlineLevel="0" collapsed="false">
      <c r="A91" s="11" t="s">
        <v>207</v>
      </c>
      <c r="B91" s="12" t="s">
        <v>208</v>
      </c>
      <c r="C91" s="41" t="n">
        <v>3275</v>
      </c>
      <c r="D91" s="41" t="n">
        <v>1790</v>
      </c>
      <c r="E91" s="22" t="n">
        <f aca="false">C91/$C$140</f>
        <v>0.00102000454719584</v>
      </c>
      <c r="F91" s="22" t="n">
        <f aca="false">D91/$D$140</f>
        <v>0.00115108602072264</v>
      </c>
      <c r="G91" s="41" t="n">
        <f aca="false">E91*$V$9+F91*($V$10+$V$11)</f>
        <v>4497.5100166251</v>
      </c>
      <c r="H91" s="41" t="n">
        <f aca="false">($C91*W$4)+($D91*(W$5+W$6))</f>
        <v>3021.33120181504</v>
      </c>
      <c r="I91" s="41" t="n">
        <f aca="false">($C91*X$4)+($D91*(X$5+X$6))</f>
        <v>1081.71841681312</v>
      </c>
      <c r="J91" s="41" t="n">
        <f aca="false">($C91*Y$4)+($D91*(Y$5+Y$6))</f>
        <v>655.510197740366</v>
      </c>
      <c r="K91" s="41" t="n">
        <f aca="false">($C91*Z$4)+($D91*(Z$5+Z$6))</f>
        <v>595.195433649515</v>
      </c>
      <c r="L91" s="41" t="n">
        <f aca="false">($C91*AA$4)+($D91*(AA$5+AA$6))</f>
        <v>629.593607130387</v>
      </c>
      <c r="M91" s="41" t="n">
        <f aca="false">($C91*AB$4)+($D91*(AB$5+AB$6))</f>
        <v>914.733637454754</v>
      </c>
      <c r="N91" s="41" t="n">
        <f aca="false">($C91*AC$4)+($D91*(AC$5+AC$6))</f>
        <v>1199.87366777912</v>
      </c>
      <c r="O91" s="41" t="n">
        <f aca="false">($C91*AD$4)+($D91*(AD$5+AD$6))</f>
        <v>1641.04261737526</v>
      </c>
      <c r="P91" s="41" t="n">
        <f aca="false">($C91*AE$4)+($D91*(AE$5+AE$6))</f>
        <v>2230.76012098148</v>
      </c>
      <c r="Q91" s="41" t="n">
        <f aca="false">($C91*AF$4)+($D91*(AF$5+AF$6))</f>
        <v>2779.60030345433</v>
      </c>
      <c r="S91" s="41" t="n">
        <v>1318</v>
      </c>
      <c r="T91" s="22"/>
      <c r="U91" s="15"/>
      <c r="V91" s="14"/>
      <c r="W91" s="46"/>
      <c r="X91" s="46"/>
      <c r="Y91" s="22"/>
      <c r="Z91" s="22"/>
      <c r="AA91" s="22"/>
      <c r="AB91" s="22"/>
      <c r="AC91" s="22"/>
      <c r="AD91" s="22"/>
      <c r="AE91" s="22"/>
      <c r="AF91" s="22"/>
      <c r="AG91" s="15" t="s">
        <v>425</v>
      </c>
      <c r="AH91" s="14" t="n">
        <v>156</v>
      </c>
      <c r="AI91" s="14"/>
    </row>
    <row r="92" customFormat="false" ht="15.75" hidden="false" customHeight="false" outlineLevel="0" collapsed="false">
      <c r="A92" s="11" t="s">
        <v>209</v>
      </c>
      <c r="B92" s="12" t="s">
        <v>210</v>
      </c>
      <c r="C92" s="41" t="n">
        <v>28782</v>
      </c>
      <c r="D92" s="41" t="n">
        <v>17818</v>
      </c>
      <c r="E92" s="22" t="n">
        <f aca="false">C92/$C$140</f>
        <v>0.00896420484805825</v>
      </c>
      <c r="F92" s="22" t="n">
        <f aca="false">D92/$D$140</f>
        <v>0.0114581288923106</v>
      </c>
      <c r="G92" s="41" t="n">
        <f aca="false">E92*$V$9+F92*($V$10+$V$11)</f>
        <v>41648.8334289402</v>
      </c>
      <c r="H92" s="41" t="n">
        <f aca="false">($C92*W$4)+($D92*(W$5+W$6))</f>
        <v>27815.5020191141</v>
      </c>
      <c r="I92" s="41" t="n">
        <f aca="false">($C92*X$4)+($D92*(X$5+X$6))</f>
        <v>9983.11577873007</v>
      </c>
      <c r="J92" s="41" t="n">
        <f aca="false">($C92*Y$4)+($D92*(Y$5+Y$6))</f>
        <v>6022.98354131524</v>
      </c>
      <c r="K92" s="41" t="n">
        <f aca="false">($C92*Z$4)+($D92*(Z$5+Z$6))</f>
        <v>5516.74070011476</v>
      </c>
      <c r="L92" s="41" t="n">
        <f aca="false">($C92*AA$4)+($D92*(AA$5+AA$6))</f>
        <v>5890.52724500646</v>
      </c>
      <c r="M92" s="41" t="n">
        <f aca="false">($C92*AB$4)+($D92*(AB$5+AB$6))</f>
        <v>8634.72349053588</v>
      </c>
      <c r="N92" s="41" t="n">
        <f aca="false">($C92*AC$4)+($D92*(AC$5+AC$6))</f>
        <v>11378.9197360653</v>
      </c>
      <c r="O92" s="41" t="n">
        <f aca="false">($C92*AD$4)+($D92*(AD$5+AD$6))</f>
        <v>15613.4962961403</v>
      </c>
      <c r="P92" s="41" t="n">
        <f aca="false">($C92*AE$4)+($D92*(AE$5+AE$6))</f>
        <v>21201.2310094307</v>
      </c>
      <c r="Q92" s="41" t="n">
        <f aca="false">($C92*AF$4)+($D92*(AF$5+AF$6))</f>
        <v>26382.0651037522</v>
      </c>
      <c r="S92" s="41" t="n">
        <v>1442</v>
      </c>
      <c r="T92" s="22"/>
      <c r="U92" s="15"/>
      <c r="V92" s="14"/>
      <c r="W92" s="46"/>
      <c r="X92" s="46"/>
      <c r="Y92" s="22"/>
      <c r="Z92" s="22"/>
      <c r="AA92" s="22"/>
      <c r="AB92" s="22"/>
      <c r="AC92" s="22"/>
      <c r="AD92" s="22"/>
      <c r="AE92" s="22"/>
      <c r="AF92" s="22"/>
      <c r="AG92" s="15" t="s">
        <v>142</v>
      </c>
      <c r="AH92" s="46" t="n">
        <v>187631</v>
      </c>
      <c r="AI92" s="46"/>
    </row>
    <row r="93" customFormat="false" ht="15.75" hidden="false" customHeight="false" outlineLevel="0" collapsed="false">
      <c r="A93" s="11" t="s">
        <v>211</v>
      </c>
      <c r="B93" s="12" t="s">
        <v>212</v>
      </c>
      <c r="C93" s="41" t="n">
        <v>28623</v>
      </c>
      <c r="D93" s="41" t="n">
        <v>40500</v>
      </c>
      <c r="E93" s="22" t="n">
        <f aca="false">C93/$C$140</f>
        <v>0.00891468401660661</v>
      </c>
      <c r="F93" s="22" t="n">
        <f aca="false">D93/$D$140</f>
        <v>0.0260441250498697</v>
      </c>
      <c r="G93" s="41" t="n">
        <f aca="false">E93*$V$9+F93*($V$10+$V$11)</f>
        <v>64593.9366884696</v>
      </c>
      <c r="H93" s="41" t="n">
        <f aca="false">($C93*W$4)+($D93*(W$5+W$6))</f>
        <v>41447.8077765835</v>
      </c>
      <c r="I93" s="41" t="n">
        <f aca="false">($C93*X$4)+($D93*(X$5+X$6))</f>
        <v>15130.2177187418</v>
      </c>
      <c r="J93" s="41" t="n">
        <f aca="false">($C93*Y$4)+($D93*(Y$5+Y$6))</f>
        <v>8850.94919736276</v>
      </c>
      <c r="K93" s="41" t="n">
        <f aca="false">($C93*Z$4)+($D93*(Z$5+Z$6))</f>
        <v>8607.6155627519</v>
      </c>
      <c r="L93" s="41" t="n">
        <f aca="false">($C93*AA$4)+($D93*(AA$5+AA$6))</f>
        <v>9759.67493289193</v>
      </c>
      <c r="M93" s="41" t="n">
        <f aca="false">($C93*AB$4)+($D93*(AB$5+AB$6))</f>
        <v>15089.8372169203</v>
      </c>
      <c r="N93" s="41" t="n">
        <f aca="false">($C93*AC$4)+($D93*(AC$5+AC$6))</f>
        <v>20419.9995009488</v>
      </c>
      <c r="O93" s="41" t="n">
        <f aca="false">($C93*AD$4)+($D93*(AD$5+AD$6))</f>
        <v>28532.8716941147</v>
      </c>
      <c r="P93" s="41" t="n">
        <f aca="false">($C93*AE$4)+($D93*(AE$5+AE$6))</f>
        <v>38511.6519605246</v>
      </c>
      <c r="Q93" s="41" t="n">
        <f aca="false">($C93*AF$4)+($D93*(AF$5+AF$6))</f>
        <v>47565.5542906768</v>
      </c>
      <c r="S93" s="41" t="n">
        <v>521</v>
      </c>
      <c r="T93" s="22"/>
      <c r="U93" s="15"/>
      <c r="V93" s="14"/>
      <c r="W93" s="46"/>
      <c r="X93" s="46"/>
      <c r="Y93" s="22"/>
      <c r="Z93" s="22"/>
      <c r="AA93" s="22"/>
      <c r="AB93" s="22"/>
      <c r="AC93" s="22"/>
      <c r="AD93" s="22"/>
      <c r="AE93" s="22"/>
      <c r="AF93" s="22"/>
      <c r="AG93" s="15" t="s">
        <v>144</v>
      </c>
      <c r="AH93" s="46" t="n">
        <v>1560</v>
      </c>
      <c r="AI93" s="46"/>
    </row>
    <row r="94" customFormat="false" ht="15.75" hidden="false" customHeight="false" outlineLevel="0" collapsed="false">
      <c r="A94" s="11" t="s">
        <v>213</v>
      </c>
      <c r="B94" s="12" t="s">
        <v>214</v>
      </c>
      <c r="C94" s="41" t="n">
        <v>805</v>
      </c>
      <c r="D94" s="41" t="n">
        <v>460</v>
      </c>
      <c r="E94" s="22" t="n">
        <f aca="false">C94/$C$140</f>
        <v>0.000250718674959589</v>
      </c>
      <c r="F94" s="22" t="n">
        <f aca="false">D94/$D$140</f>
        <v>0.000295809815381236</v>
      </c>
      <c r="G94" s="41" t="n">
        <f aca="false">E94*$V$9+F94*($V$10+$V$11)</f>
        <v>1125.85693102708</v>
      </c>
      <c r="H94" s="41" t="n">
        <f aca="false">($C94*W$4)+($D94*(W$5+W$6))</f>
        <v>754.760402211288</v>
      </c>
      <c r="I94" s="41" t="n">
        <f aca="false">($C94*X$4)+($D94*(X$5+X$6))</f>
        <v>270.458823269186</v>
      </c>
      <c r="J94" s="41" t="n">
        <f aca="false">($C94*Y$4)+($D94*(Y$5+Y$6))</f>
        <v>163.639339099422</v>
      </c>
      <c r="K94" s="41" t="n">
        <f aca="false">($C94*Z$4)+($D94*(Z$5+Z$6))</f>
        <v>149.042417249183</v>
      </c>
      <c r="L94" s="41" t="n">
        <f aca="false">($C94*AA$4)+($D94*(AA$5+AA$6))</f>
        <v>158.18315854778</v>
      </c>
      <c r="M94" s="41" t="n">
        <f aca="false">($C94*AB$4)+($D94*(AB$5+AB$6))</f>
        <v>230.556405798811</v>
      </c>
      <c r="N94" s="41" t="n">
        <f aca="false">($C94*AC$4)+($D94*(AC$5+AC$6))</f>
        <v>302.929653049842</v>
      </c>
      <c r="O94" s="41" t="n">
        <f aca="false">($C94*AD$4)+($D94*(AD$5+AD$6))</f>
        <v>414.797743104472</v>
      </c>
      <c r="P94" s="41" t="n">
        <f aca="false">($C94*AE$4)+($D94*(AE$5+AE$6))</f>
        <v>563.636373020266</v>
      </c>
      <c r="Q94" s="41" t="n">
        <f aca="false">($C94*AF$4)+($D94*(AF$5+AF$6))</f>
        <v>701.970216499553</v>
      </c>
      <c r="S94" s="41" t="n">
        <v>443</v>
      </c>
      <c r="T94" s="22"/>
      <c r="U94" s="15"/>
      <c r="V94" s="14"/>
      <c r="W94" s="46"/>
      <c r="X94" s="46"/>
      <c r="Y94" s="22"/>
      <c r="Z94" s="22"/>
      <c r="AA94" s="22"/>
      <c r="AB94" s="22"/>
      <c r="AC94" s="22"/>
      <c r="AD94" s="22"/>
      <c r="AE94" s="22"/>
      <c r="AF94" s="22"/>
      <c r="AG94" s="15" t="s">
        <v>146</v>
      </c>
      <c r="AH94" s="46" t="n">
        <v>7531</v>
      </c>
      <c r="AI94" s="46"/>
    </row>
    <row r="95" customFormat="false" ht="15.75" hidden="false" customHeight="false" outlineLevel="0" collapsed="false">
      <c r="A95" s="11" t="s">
        <v>215</v>
      </c>
      <c r="B95" s="12" t="s">
        <v>216</v>
      </c>
      <c r="C95" s="41" t="n">
        <v>661</v>
      </c>
      <c r="D95" s="41" t="n">
        <v>803</v>
      </c>
      <c r="E95" s="22" t="n">
        <f aca="false">C95/$C$140</f>
        <v>0.000205869620059986</v>
      </c>
      <c r="F95" s="22" t="n">
        <f aca="false">D95/$D$140</f>
        <v>0.00051638104728507</v>
      </c>
      <c r="G95" s="41" t="n">
        <f aca="false">E95*$V$9+F95*($V$10+$V$11)</f>
        <v>1357.11669984238</v>
      </c>
      <c r="H95" s="41" t="n">
        <f aca="false">($C95*W$4)+($D95*(W$5+W$6))</f>
        <v>877.116260191289</v>
      </c>
      <c r="I95" s="41" t="n">
        <f aca="false">($C95*X$4)+($D95*(X$5+X$6))</f>
        <v>319.198950602037</v>
      </c>
      <c r="J95" s="41" t="n">
        <f aca="false">($C95*Y$4)+($D95*(Y$5+Y$6))</f>
        <v>187.78339543386</v>
      </c>
      <c r="K95" s="41" t="n">
        <f aca="false">($C95*Z$4)+($D95*(Z$5+Z$6))</f>
        <v>180.653616936565</v>
      </c>
      <c r="L95" s="41" t="n">
        <f aca="false">($C95*AA$4)+($D95*(AA$5+AA$6))</f>
        <v>202.727295143309</v>
      </c>
      <c r="M95" s="41" t="n">
        <f aca="false">($C95*AB$4)+($D95*(AB$5+AB$6))</f>
        <v>310.714441677204</v>
      </c>
      <c r="N95" s="41" t="n">
        <f aca="false">($C95*AC$4)+($D95*(AC$5+AC$6))</f>
        <v>418.701588211099</v>
      </c>
      <c r="O95" s="41" t="n">
        <f aca="false">($C95*AD$4)+($D95*(AD$5+AD$6))</f>
        <v>583.398746368107</v>
      </c>
      <c r="P95" s="41" t="n">
        <f aca="false">($C95*AE$4)+($D95*(AE$5+AE$6))</f>
        <v>788.165114653811</v>
      </c>
      <c r="Q95" s="41" t="n">
        <f aca="false">($C95*AF$4)+($D95*(AF$5+AF$6))</f>
        <v>974.593779660133</v>
      </c>
      <c r="S95" s="41" t="n">
        <v>1547</v>
      </c>
      <c r="T95" s="22"/>
      <c r="U95" s="15"/>
      <c r="V95" s="14"/>
      <c r="W95" s="46"/>
      <c r="X95" s="46"/>
      <c r="Y95" s="22"/>
      <c r="Z95" s="22"/>
      <c r="AA95" s="22"/>
      <c r="AB95" s="22"/>
      <c r="AC95" s="22"/>
      <c r="AD95" s="22"/>
      <c r="AE95" s="22"/>
      <c r="AF95" s="22"/>
      <c r="AG95" s="15" t="s">
        <v>148</v>
      </c>
      <c r="AH95" s="46" t="n">
        <v>397</v>
      </c>
      <c r="AI95" s="46"/>
    </row>
    <row r="96" customFormat="false" ht="15.75" hidden="false" customHeight="false" outlineLevel="0" collapsed="false">
      <c r="A96" s="11" t="s">
        <v>217</v>
      </c>
      <c r="B96" s="12" t="s">
        <v>218</v>
      </c>
      <c r="C96" s="41" t="n">
        <v>1401</v>
      </c>
      <c r="D96" s="41" t="n">
        <v>110</v>
      </c>
      <c r="E96" s="22" t="n">
        <f aca="false">C96/$C$140</f>
        <v>0.000436343929960726</v>
      </c>
      <c r="F96" s="22" t="n">
        <f aca="false">D96/$D$140</f>
        <v>7.07371297650781E-005</v>
      </c>
      <c r="G96" s="41" t="n">
        <f aca="false">E96*$V$9+F96*($V$10+$V$11)</f>
        <v>1256.8726115053</v>
      </c>
      <c r="H96" s="41" t="n">
        <f aca="false">($C96*W$4)+($D96*(W$5+W$6))</f>
        <v>895.653306425153</v>
      </c>
      <c r="I96" s="41" t="n">
        <f aca="false">($C96*X$4)+($D96*(X$5+X$6))</f>
        <v>312.996853807372</v>
      </c>
      <c r="J96" s="41" t="n">
        <f aca="false">($C96*Y$4)+($D96*(Y$5+Y$6))</f>
        <v>198.057173703644</v>
      </c>
      <c r="K96" s="41" t="n">
        <f aca="false">($C96*Z$4)+($D96*(Z$5+Z$6))</f>
        <v>164.767975298122</v>
      </c>
      <c r="L96" s="41" t="n">
        <f aca="false">($C96*AA$4)+($D96*(AA$5+AA$6))</f>
        <v>157.020928026762</v>
      </c>
      <c r="M96" s="41" t="n">
        <f aca="false">($C96*AB$4)+($D96*(AB$5+AB$6))</f>
        <v>204.126204245517</v>
      </c>
      <c r="N96" s="41" t="n">
        <f aca="false">($C96*AC$4)+($D96*(AC$5+AC$6))</f>
        <v>251.231480464271</v>
      </c>
      <c r="O96" s="41" t="n">
        <f aca="false">($C96*AD$4)+($D96*(AD$5+AD$6))</f>
        <v>327.646929038979</v>
      </c>
      <c r="P96" s="41" t="n">
        <f aca="false">($C96*AE$4)+($D96*(AE$5+AE$6))</f>
        <v>452.634665734149</v>
      </c>
      <c r="Q96" s="41" t="n">
        <f aca="false">($C96*AF$4)+($D96*(AF$5+AF$6))</f>
        <v>575.110388281459</v>
      </c>
      <c r="S96" s="41" t="n">
        <v>236</v>
      </c>
      <c r="T96" s="22"/>
      <c r="U96" s="15"/>
      <c r="V96" s="14"/>
      <c r="W96" s="14"/>
      <c r="X96" s="14"/>
      <c r="Y96" s="22"/>
      <c r="Z96" s="22"/>
      <c r="AA96" s="22"/>
      <c r="AB96" s="22"/>
      <c r="AC96" s="22"/>
      <c r="AD96" s="22"/>
      <c r="AE96" s="22"/>
      <c r="AF96" s="22"/>
      <c r="AG96" s="15" t="s">
        <v>426</v>
      </c>
      <c r="AH96" s="46" t="n">
        <v>8245</v>
      </c>
      <c r="AI96" s="46"/>
    </row>
    <row r="97" customFormat="false" ht="15.75" hidden="false" customHeight="false" outlineLevel="0" collapsed="false">
      <c r="A97" s="11" t="s">
        <v>219</v>
      </c>
      <c r="B97" s="12" t="s">
        <v>220</v>
      </c>
      <c r="C97" s="41" t="n">
        <v>5000</v>
      </c>
      <c r="D97" s="41" t="n">
        <v>31300</v>
      </c>
      <c r="E97" s="22" t="n">
        <f aca="false">C97/$C$140</f>
        <v>0.00155725885068068</v>
      </c>
      <c r="F97" s="22" t="n">
        <f aca="false">D97/$D$140</f>
        <v>0.020127928742245</v>
      </c>
      <c r="G97" s="41" t="n">
        <f aca="false">E97*$V$9+F97*($V$10+$V$11)</f>
        <v>35928.6304944176</v>
      </c>
      <c r="H97" s="41" t="n">
        <f aca="false">($C97*W$4)+($D97*(W$5+W$6))</f>
        <v>21900.63260907</v>
      </c>
      <c r="I97" s="41" t="n">
        <f aca="false">($C97*X$4)+($D97*(X$5+X$6))</f>
        <v>8175.21933554982</v>
      </c>
      <c r="J97" s="41" t="n">
        <f aca="false">($C97*Y$4)+($D97*(Y$5+Y$6))</f>
        <v>4588.83638797706</v>
      </c>
      <c r="K97" s="41" t="n">
        <f aca="false">($C97*Z$4)+($D97*(Z$5+Z$6))</f>
        <v>4822.93982050797</v>
      </c>
      <c r="L97" s="41" t="n">
        <f aca="false">($C97*AA$4)+($D97*(AA$5+AA$6))</f>
        <v>5854.01724138839</v>
      </c>
      <c r="M97" s="41" t="n">
        <f aca="false">($C97*AB$4)+($D97*(AB$5+AB$6))</f>
        <v>9551.21595025919</v>
      </c>
      <c r="N97" s="41" t="n">
        <f aca="false">($C97*AC$4)+($D97*(AC$5+AC$6))</f>
        <v>13248.41465913</v>
      </c>
      <c r="O97" s="41" t="n">
        <f aca="false">($C97*AD$4)+($D97*(AD$5+AD$6))</f>
        <v>18814.7606676417</v>
      </c>
      <c r="P97" s="41" t="n">
        <f aca="false">($C97*AE$4)+($D97*(AE$5+AE$6))</f>
        <v>25260.2724453248</v>
      </c>
      <c r="Q97" s="41" t="n">
        <f aca="false">($C97*AF$4)+($D97*(AF$5+AF$6))</f>
        <v>30991.0020154803</v>
      </c>
      <c r="S97" s="41" t="n">
        <v>58851</v>
      </c>
      <c r="T97" s="22"/>
      <c r="U97" s="15"/>
      <c r="V97" s="14"/>
      <c r="W97" s="14"/>
      <c r="X97" s="14"/>
      <c r="Y97" s="22"/>
      <c r="Z97" s="22"/>
      <c r="AA97" s="22"/>
      <c r="AB97" s="22"/>
      <c r="AC97" s="22"/>
      <c r="AD97" s="22"/>
      <c r="AE97" s="22"/>
      <c r="AF97" s="22"/>
      <c r="AG97" s="15" t="s">
        <v>427</v>
      </c>
      <c r="AH97" s="14" t="n">
        <v>0</v>
      </c>
      <c r="AI97" s="14"/>
    </row>
    <row r="98" customFormat="false" ht="15.75" hidden="false" customHeight="false" outlineLevel="0" collapsed="false">
      <c r="A98" s="11" t="s">
        <v>221</v>
      </c>
      <c r="B98" s="12" t="s">
        <v>222</v>
      </c>
      <c r="C98" s="41" t="n">
        <v>1538</v>
      </c>
      <c r="D98" s="41" t="n">
        <v>750</v>
      </c>
      <c r="E98" s="22" t="n">
        <f aca="false">C98/$C$140</f>
        <v>0.000479012822469377</v>
      </c>
      <c r="F98" s="22" t="n">
        <f aca="false">D98/$D$140</f>
        <v>0.000482298612034624</v>
      </c>
      <c r="G98" s="41" t="n">
        <f aca="false">E98*$V$9+F98*($V$10+$V$11)</f>
        <v>2019.92605039842</v>
      </c>
      <c r="H98" s="41" t="n">
        <f aca="false">($C98*W$4)+($D98*(W$5+W$6))</f>
        <v>1364.03418764348</v>
      </c>
      <c r="I98" s="41" t="n">
        <f aca="false">($C98*X$4)+($D98*(X$5+X$6))</f>
        <v>487.301089159855</v>
      </c>
      <c r="J98" s="41" t="n">
        <f aca="false">($C98*Y$4)+($D98*(Y$5+Y$6))</f>
        <v>296.458064791345</v>
      </c>
      <c r="K98" s="41" t="n">
        <f aca="false">($C98*Z$4)+($D98*(Z$5+Z$6))</f>
        <v>267.098461715091</v>
      </c>
      <c r="L98" s="41" t="n">
        <f aca="false">($C98*AA$4)+($D98*(AA$5+AA$6))</f>
        <v>280.148419609617</v>
      </c>
      <c r="M98" s="41" t="n">
        <f aca="false">($C98*AB$4)+($D98*(AB$5+AB$6))</f>
        <v>403.708553230641</v>
      </c>
      <c r="N98" s="41" t="n">
        <f aca="false">($C98*AC$4)+($D98*(AC$5+AC$6))</f>
        <v>527.268686851664</v>
      </c>
      <c r="O98" s="41" t="n">
        <f aca="false">($C98*AD$4)+($D98*(AD$5+AD$6))</f>
        <v>718.929435228404</v>
      </c>
      <c r="P98" s="41" t="n">
        <f aca="false">($C98*AE$4)+($D98*(AE$5+AE$6))</f>
        <v>978.281936356747</v>
      </c>
      <c r="Q98" s="41" t="n">
        <f aca="false">($C98*AF$4)+($D98*(AF$5+AF$6))</f>
        <v>1220.50706829513</v>
      </c>
      <c r="S98" s="41" t="n">
        <v>189</v>
      </c>
      <c r="T98" s="22"/>
      <c r="U98" s="15"/>
      <c r="V98" s="46"/>
      <c r="W98" s="46"/>
      <c r="X98" s="46"/>
      <c r="Y98" s="22"/>
      <c r="Z98" s="22"/>
      <c r="AA98" s="22"/>
      <c r="AB98" s="22"/>
      <c r="AC98" s="22"/>
      <c r="AD98" s="22"/>
      <c r="AE98" s="22"/>
      <c r="AF98" s="22"/>
      <c r="AG98" s="15" t="s">
        <v>150</v>
      </c>
      <c r="AH98" s="46" t="n">
        <v>1584</v>
      </c>
      <c r="AI98" s="46"/>
    </row>
    <row r="99" customFormat="false" ht="15.75" hidden="false" customHeight="false" outlineLevel="0" collapsed="false">
      <c r="A99" s="11" t="s">
        <v>223</v>
      </c>
      <c r="B99" s="12" t="s">
        <v>224</v>
      </c>
      <c r="C99" s="41" t="n">
        <v>190</v>
      </c>
      <c r="D99" s="41" t="n">
        <v>1000</v>
      </c>
      <c r="E99" s="22" t="n">
        <f aca="false">C99/$C$140</f>
        <v>5.91758363258658E-005</v>
      </c>
      <c r="F99" s="22" t="n">
        <f aca="false">D99/$D$140</f>
        <v>0.000643064816046165</v>
      </c>
      <c r="G99" s="41" t="n">
        <f aca="false">E99*$V$9+F99*($V$10+$V$11)</f>
        <v>1172.6059335041</v>
      </c>
      <c r="H99" s="41" t="n">
        <f aca="false">($C99*W$4)+($D99*(W$5+W$6))</f>
        <v>717.605400876236</v>
      </c>
      <c r="I99" s="41" t="n">
        <f aca="false">($C99*X$4)+($D99*(X$5+X$6))</f>
        <v>267.406018423185</v>
      </c>
      <c r="J99" s="41" t="n">
        <f aca="false">($C99*Y$4)+($D99*(Y$5+Y$6))</f>
        <v>150.587008762889</v>
      </c>
      <c r="K99" s="41" t="n">
        <f aca="false">($C99*Z$4)+($D99*(Z$5+Z$6))</f>
        <v>157.320323382678</v>
      </c>
      <c r="L99" s="41" t="n">
        <f aca="false">($C99*AA$4)+($D99*(AA$5+AA$6))</f>
        <v>190.013417926978</v>
      </c>
      <c r="M99" s="41" t="n">
        <f aca="false">($C99*AB$4)+($D99*(AB$5+AB$6))</f>
        <v>308.880810700215</v>
      </c>
      <c r="N99" s="41" t="n">
        <f aca="false">($C99*AC$4)+($D99*(AC$5+AC$6))</f>
        <v>427.748203473451</v>
      </c>
      <c r="O99" s="41" t="n">
        <f aca="false">($C99*AD$4)+($D99*(AD$5+AD$6))</f>
        <v>606.830114551115</v>
      </c>
      <c r="P99" s="41" t="n">
        <f aca="false">($C99*AE$4)+($D99*(AE$5+AE$6))</f>
        <v>814.995093224521</v>
      </c>
      <c r="Q99" s="41" t="n">
        <f aca="false">($C99*AF$4)+($D99*(AF$5+AF$6))</f>
        <v>1000.32357964465</v>
      </c>
      <c r="S99" s="41" t="n">
        <v>0</v>
      </c>
      <c r="T99" s="22"/>
      <c r="U99" s="15"/>
      <c r="V99" s="14"/>
      <c r="W99" s="14"/>
      <c r="X99" s="14"/>
      <c r="Y99" s="22"/>
      <c r="Z99" s="22"/>
      <c r="AA99" s="22"/>
      <c r="AB99" s="22"/>
      <c r="AC99" s="22"/>
      <c r="AD99" s="22"/>
      <c r="AE99" s="22"/>
      <c r="AF99" s="22"/>
      <c r="AG99" s="15" t="s">
        <v>428</v>
      </c>
      <c r="AH99" s="46" t="n">
        <v>13300</v>
      </c>
      <c r="AI99" s="46"/>
    </row>
    <row r="100" customFormat="false" ht="15.75" hidden="false" customHeight="false" outlineLevel="0" collapsed="false">
      <c r="A100" s="11" t="s">
        <v>225</v>
      </c>
      <c r="B100" s="12" t="s">
        <v>226</v>
      </c>
      <c r="C100" s="41" t="n">
        <v>17000</v>
      </c>
      <c r="D100" s="41" t="n">
        <v>4824</v>
      </c>
      <c r="E100" s="22" t="n">
        <f aca="false">C100/$C$140</f>
        <v>0.00529468009231431</v>
      </c>
      <c r="F100" s="22" t="n">
        <f aca="false">D100/$D$140</f>
        <v>0.0031021446726067</v>
      </c>
      <c r="G100" s="41" t="n">
        <f aca="false">E100*$V$9+F100*($V$10+$V$11)</f>
        <v>18800.8334342965</v>
      </c>
      <c r="H100" s="41" t="n">
        <f aca="false">($C100*W$4)+($D100*(W$5+W$6))</f>
        <v>12979.5997962927</v>
      </c>
      <c r="I100" s="41" t="n">
        <f aca="false">($C100*X$4)+($D100*(X$5+X$6))</f>
        <v>4594.78307122961</v>
      </c>
      <c r="J100" s="41" t="n">
        <f aca="false">($C100*Y$4)+($D100*(Y$5+Y$6))</f>
        <v>2841.51425082012</v>
      </c>
      <c r="K100" s="41" t="n">
        <f aca="false">($C100*Z$4)+($D100*(Z$5+Z$6))</f>
        <v>2477.41778794325</v>
      </c>
      <c r="L100" s="41" t="n">
        <f aca="false">($C100*AA$4)+($D100*(AA$5+AA$6))</f>
        <v>2502.9366184907</v>
      </c>
      <c r="M100" s="41" t="n">
        <f aca="false">($C100*AB$4)+($D100*(AB$5+AB$6))</f>
        <v>3472.93089383153</v>
      </c>
      <c r="N100" s="41" t="n">
        <f aca="false">($C100*AC$4)+($D100*(AC$5+AC$6))</f>
        <v>4442.92516917237</v>
      </c>
      <c r="O100" s="41" t="n">
        <f aca="false">($C100*AD$4)+($D100*(AD$5+AD$6))</f>
        <v>5967.77959588225</v>
      </c>
      <c r="P100" s="41" t="n">
        <f aca="false">($C100*AE$4)+($D100*(AE$5+AE$6))</f>
        <v>8161.70137081098</v>
      </c>
      <c r="Q100" s="41" t="n">
        <f aca="false">($C100*AF$4)+($D100*(AF$5+AF$6))</f>
        <v>10245.4599071099</v>
      </c>
      <c r="S100" s="41" t="n">
        <v>480</v>
      </c>
      <c r="T100" s="22"/>
      <c r="U100" s="15"/>
      <c r="V100" s="14"/>
      <c r="W100" s="14"/>
      <c r="X100" s="14"/>
      <c r="Y100" s="22"/>
      <c r="Z100" s="22"/>
      <c r="AA100" s="22"/>
      <c r="AB100" s="22"/>
      <c r="AC100" s="22"/>
      <c r="AD100" s="22"/>
      <c r="AE100" s="22"/>
      <c r="AF100" s="22"/>
      <c r="AG100" s="15" t="s">
        <v>152</v>
      </c>
      <c r="AH100" s="14" t="n">
        <v>202</v>
      </c>
      <c r="AI100" s="14"/>
    </row>
    <row r="101" customFormat="false" ht="15.75" hidden="false" customHeight="false" outlineLevel="0" collapsed="false">
      <c r="A101" s="11" t="s">
        <v>227</v>
      </c>
      <c r="B101" s="12" t="s">
        <v>228</v>
      </c>
      <c r="C101" s="41" t="n">
        <v>18800</v>
      </c>
      <c r="D101" s="41" t="n">
        <v>5678</v>
      </c>
      <c r="E101" s="22" t="n">
        <f aca="false">C101/$C$140</f>
        <v>0.00585529327855935</v>
      </c>
      <c r="F101" s="22" t="n">
        <f aca="false">D101/$D$140</f>
        <v>0.00365132202551012</v>
      </c>
      <c r="G101" s="41" t="n">
        <f aca="false">E101*$V$9+F101*($V$10+$V$11)</f>
        <v>21140.6810072967</v>
      </c>
      <c r="H101" s="41" t="n">
        <f aca="false">($C101*W$4)+($D101*(W$5+W$6))</f>
        <v>14561.6179319287</v>
      </c>
      <c r="I101" s="41" t="n">
        <f aca="false">($C101*X$4)+($D101*(X$5+X$6))</f>
        <v>5159.66972877123</v>
      </c>
      <c r="J101" s="41" t="n">
        <f aca="false">($C101*Y$4)+($D101*(Y$5+Y$6))</f>
        <v>3185.48958370089</v>
      </c>
      <c r="K101" s="41" t="n">
        <f aca="false">($C101*Z$4)+($D101*(Z$5+Z$6))</f>
        <v>2786.76074137233</v>
      </c>
      <c r="L101" s="41" t="n">
        <f aca="false">($C101*AA$4)+($D101*(AA$5+AA$6))</f>
        <v>2826.73859794829</v>
      </c>
      <c r="M101" s="41" t="n">
        <f aca="false">($C101*AB$4)+($D101*(AB$5+AB$6))</f>
        <v>3938.62825685445</v>
      </c>
      <c r="N101" s="41" t="n">
        <f aca="false">($C101*AC$4)+($D101*(AC$5+AC$6))</f>
        <v>5050.51791576061</v>
      </c>
      <c r="O101" s="41" t="n">
        <f aca="false">($C101*AD$4)+($D101*(AD$5+AD$6))</f>
        <v>6795.61267809246</v>
      </c>
      <c r="P101" s="41" t="n">
        <f aca="false">($C101*AE$4)+($D101*(AE$5+AE$6))</f>
        <v>9288.45523521924</v>
      </c>
      <c r="Q101" s="41" t="n">
        <f aca="false">($C101*AF$4)+($D101*(AF$5+AF$6))</f>
        <v>11651.6321893319</v>
      </c>
      <c r="S101" s="41" t="n">
        <v>2142</v>
      </c>
      <c r="T101" s="22"/>
      <c r="U101" s="15"/>
      <c r="V101" s="14"/>
      <c r="W101" s="14"/>
      <c r="X101" s="14"/>
      <c r="Y101" s="22"/>
      <c r="Z101" s="22"/>
      <c r="AA101" s="22"/>
      <c r="AB101" s="22"/>
      <c r="AC101" s="22"/>
      <c r="AD101" s="22"/>
      <c r="AE101" s="22"/>
      <c r="AF101" s="22"/>
      <c r="AG101" s="15" t="s">
        <v>154</v>
      </c>
      <c r="AH101" s="46" t="n">
        <v>7316</v>
      </c>
      <c r="AI101" s="46"/>
    </row>
    <row r="102" customFormat="false" ht="15.75" hidden="false" customHeight="false" outlineLevel="0" collapsed="false">
      <c r="A102" s="11" t="s">
        <v>229</v>
      </c>
      <c r="B102" s="12" t="s">
        <v>230</v>
      </c>
      <c r="C102" s="41" t="n">
        <v>1500</v>
      </c>
      <c r="D102" s="41" t="n">
        <v>10940</v>
      </c>
      <c r="E102" s="22" t="n">
        <f aca="false">C102/$C$140</f>
        <v>0.000467177655204203</v>
      </c>
      <c r="F102" s="22" t="n">
        <f aca="false">D102/$D$140</f>
        <v>0.00703512908754504</v>
      </c>
      <c r="G102" s="41" t="n">
        <f aca="false">E102*$V$9+F102*($V$10+$V$11)</f>
        <v>12355.4483837521</v>
      </c>
      <c r="H102" s="41" t="n">
        <f aca="false">($C102*W$4)+($D102*(W$5+W$6))</f>
        <v>7508.19870202438</v>
      </c>
      <c r="I102" s="41" t="n">
        <f aca="false">($C102*X$4)+($D102*(X$5+X$6))</f>
        <v>2806.53143059075</v>
      </c>
      <c r="J102" s="41" t="n">
        <f aca="false">($C102*Y$4)+($D102*(Y$5+Y$6))</f>
        <v>1571.33201285231</v>
      </c>
      <c r="K102" s="41" t="n">
        <f aca="false">($C102*Z$4)+($D102*(Z$5+Z$6))</f>
        <v>1659.26132410787</v>
      </c>
      <c r="L102" s="41" t="n">
        <f aca="false">($C102*AA$4)+($D102*(AA$5+AA$6))</f>
        <v>2021.67939486087</v>
      </c>
      <c r="M102" s="41" t="n">
        <f aca="false">($C102*AB$4)+($D102*(AB$5+AB$6))</f>
        <v>3307.82182248501</v>
      </c>
      <c r="N102" s="41" t="n">
        <f aca="false">($C102*AC$4)+($D102*(AC$5+AC$6))</f>
        <v>4593.96425010915</v>
      </c>
      <c r="O102" s="41" t="n">
        <f aca="false">($C102*AD$4)+($D102*(AD$5+AD$6))</f>
        <v>6529.342275107</v>
      </c>
      <c r="P102" s="41" t="n">
        <f aca="false">($C102*AE$4)+($D102*(AE$5+AE$6))</f>
        <v>8763.86659384886</v>
      </c>
      <c r="Q102" s="41" t="n">
        <f aca="false">($C102*AF$4)+($D102*(AF$5+AF$6))</f>
        <v>10748.5596873399</v>
      </c>
      <c r="S102" s="41" t="n">
        <v>15</v>
      </c>
      <c r="T102" s="22"/>
      <c r="U102" s="15"/>
      <c r="V102" s="14"/>
      <c r="W102" s="46"/>
      <c r="X102" s="46"/>
      <c r="Y102" s="22"/>
      <c r="Z102" s="22"/>
      <c r="AA102" s="22"/>
      <c r="AB102" s="22"/>
      <c r="AC102" s="22"/>
      <c r="AD102" s="22"/>
      <c r="AE102" s="22"/>
      <c r="AF102" s="22"/>
      <c r="AG102" s="15" t="s">
        <v>156</v>
      </c>
      <c r="AH102" s="14" t="n">
        <v>457</v>
      </c>
      <c r="AI102" s="14"/>
    </row>
    <row r="103" customFormat="false" ht="15.75" hidden="false" customHeight="false" outlineLevel="0" collapsed="false">
      <c r="A103" s="11" t="s">
        <v>231</v>
      </c>
      <c r="B103" s="12" t="s">
        <v>232</v>
      </c>
      <c r="C103" s="41" t="n">
        <v>50</v>
      </c>
      <c r="D103" s="41" t="n">
        <v>17</v>
      </c>
      <c r="E103" s="22" t="n">
        <f aca="false">C103/$C$140</f>
        <v>1.55725885068068E-005</v>
      </c>
      <c r="F103" s="22" t="n">
        <f aca="false">D103/$D$140</f>
        <v>1.09321018727848E-005</v>
      </c>
      <c r="G103" s="41" t="n">
        <f aca="false">E103*$V$9+F103*($V$10+$V$11)</f>
        <v>58.1570574046066</v>
      </c>
      <c r="H103" s="41" t="n">
        <f aca="false">($C103*W$4)+($D103*(W$5+W$6))</f>
        <v>39.8768808559919</v>
      </c>
      <c r="I103" s="41" t="n">
        <f aca="false">($C103*X$4)+($D103*(X$5+X$6))</f>
        <v>14.1561762857969</v>
      </c>
      <c r="J103" s="41" t="n">
        <f aca="false">($C103*Y$4)+($D103*(Y$5+Y$6))</f>
        <v>8.71055449143487</v>
      </c>
      <c r="K103" s="41" t="n">
        <f aca="false">($C103*Z$4)+($D103*(Z$5+Z$6))</f>
        <v>7.67178796325896</v>
      </c>
      <c r="L103" s="41" t="n">
        <f aca="false">($C103*AA$4)+($D103*(AA$5+AA$6))</f>
        <v>7.84315961160794</v>
      </c>
      <c r="M103" s="41" t="n">
        <f aca="false">($C103*AB$4)+($D103*(AB$5+AB$6))</f>
        <v>11.0171381654653</v>
      </c>
      <c r="N103" s="41" t="n">
        <f aca="false">($C103*AC$4)+($D103*(AC$5+AC$6))</f>
        <v>14.1911167193226</v>
      </c>
      <c r="O103" s="41" t="n">
        <f aca="false">($C103*AD$4)+($D103*(AD$5+AD$6))</f>
        <v>19.1575640021635</v>
      </c>
      <c r="P103" s="41" t="n">
        <f aca="false">($C103*AE$4)+($D103*(AE$5+AE$6))</f>
        <v>26.1560672697484</v>
      </c>
      <c r="Q103" s="41" t="n">
        <f aca="false">($C103*AF$4)+($D103*(AF$5+AF$6))</f>
        <v>32.7663501690275</v>
      </c>
      <c r="S103" s="41" t="n">
        <v>52</v>
      </c>
      <c r="T103" s="22"/>
      <c r="U103" s="15"/>
      <c r="V103" s="14"/>
      <c r="W103" s="46"/>
      <c r="X103" s="46"/>
      <c r="Y103" s="22"/>
      <c r="Z103" s="22"/>
      <c r="AA103" s="22"/>
      <c r="AB103" s="22"/>
      <c r="AC103" s="22"/>
      <c r="AD103" s="22"/>
      <c r="AE103" s="22"/>
      <c r="AF103" s="22"/>
      <c r="AG103" s="15" t="s">
        <v>158</v>
      </c>
      <c r="AH103" s="46" t="n">
        <v>5856</v>
      </c>
      <c r="AI103" s="46"/>
    </row>
    <row r="104" customFormat="false" ht="15.75" hidden="false" customHeight="false" outlineLevel="0" collapsed="false">
      <c r="A104" s="11" t="s">
        <v>233</v>
      </c>
      <c r="B104" s="12" t="s">
        <v>234</v>
      </c>
      <c r="C104" s="41" t="n">
        <v>92052</v>
      </c>
      <c r="D104" s="41" t="n">
        <v>123442</v>
      </c>
      <c r="E104" s="22" t="n">
        <f aca="false">C104/$C$140</f>
        <v>0.0286697583445715</v>
      </c>
      <c r="F104" s="22" t="n">
        <f aca="false">D104/$D$140</f>
        <v>0.0793812070223707</v>
      </c>
      <c r="G104" s="41" t="n">
        <f aca="false">E104*$V$9+F104*($V$10+$V$11)</f>
        <v>200810.515405546</v>
      </c>
      <c r="H104" s="41" t="n">
        <f aca="false">($C104*W$4)+($D104*(W$5+W$6))</f>
        <v>129177.638552499</v>
      </c>
      <c r="I104" s="41" t="n">
        <f aca="false">($C104*X$4)+($D104*(X$5+X$6))</f>
        <v>47104.6172878387</v>
      </c>
      <c r="J104" s="41" t="n">
        <f aca="false">($C104*Y$4)+($D104*(Y$5+Y$6))</f>
        <v>27609.8710151606</v>
      </c>
      <c r="K104" s="41" t="n">
        <f aca="false">($C104*Z$4)+($D104*(Z$5+Z$6))</f>
        <v>26749.5868110594</v>
      </c>
      <c r="L104" s="41" t="n">
        <f aca="false">($C104*AA$4)+($D104*(AA$5+AA$6))</f>
        <v>30221.4684453311</v>
      </c>
      <c r="M104" s="41" t="n">
        <f aca="false">($C104*AB$4)+($D104*(AB$5+AB$6))</f>
        <v>46586.1551714422</v>
      </c>
      <c r="N104" s="41" t="n">
        <f aca="false">($C104*AC$4)+($D104*(AC$5+AC$6))</f>
        <v>62950.8418975533</v>
      </c>
      <c r="O104" s="41" t="n">
        <f aca="false">($C104*AD$4)+($D104*(AD$5+AD$6))</f>
        <v>87876.167877131</v>
      </c>
      <c r="P104" s="41" t="n">
        <f aca="false">($C104*AE$4)+($D104*(AE$5+AE$6))</f>
        <v>118646.843256725</v>
      </c>
      <c r="Q104" s="41" t="n">
        <f aca="false">($C104*AF$4)+($D104*(AF$5+AF$6))</f>
        <v>146598.536359591</v>
      </c>
      <c r="S104" s="41" t="n">
        <v>31354</v>
      </c>
      <c r="T104" s="22"/>
      <c r="U104" s="15"/>
      <c r="V104" s="14"/>
      <c r="W104" s="14"/>
      <c r="X104" s="14"/>
      <c r="Y104" s="22"/>
      <c r="Z104" s="22"/>
      <c r="AA104" s="22"/>
      <c r="AB104" s="22"/>
      <c r="AC104" s="22"/>
      <c r="AD104" s="22"/>
      <c r="AE104" s="22"/>
      <c r="AF104" s="22"/>
      <c r="AG104" s="15" t="s">
        <v>160</v>
      </c>
      <c r="AH104" s="46" t="n">
        <v>5457</v>
      </c>
      <c r="AI104" s="46"/>
    </row>
    <row r="105" customFormat="false" ht="15.75" hidden="false" customHeight="false" outlineLevel="0" collapsed="false">
      <c r="A105" s="11" t="s">
        <v>235</v>
      </c>
      <c r="B105" s="12" t="s">
        <v>236</v>
      </c>
      <c r="C105" s="41" t="n">
        <v>410</v>
      </c>
      <c r="D105" s="41" t="n">
        <v>1402</v>
      </c>
      <c r="E105" s="22" t="n">
        <f aca="false">C105/$C$140</f>
        <v>0.000127695225755816</v>
      </c>
      <c r="F105" s="22" t="n">
        <f aca="false">D105/$D$140</f>
        <v>0.000901576872096723</v>
      </c>
      <c r="G105" s="41" t="n">
        <f aca="false">E105*$V$9+F105*($V$10+$V$11)</f>
        <v>1761.36688404028</v>
      </c>
      <c r="H105" s="41" t="n">
        <f aca="false">($C105*W$4)+($D105*(W$5+W$6))</f>
        <v>1091.07433367232</v>
      </c>
      <c r="I105" s="41" t="n">
        <f aca="false">($C105*X$4)+($D105*(X$5+X$6))</f>
        <v>404.414196733416</v>
      </c>
      <c r="J105" s="41" t="n">
        <f aca="false">($C105*Y$4)+($D105*(Y$5+Y$6))</f>
        <v>230.009999984201</v>
      </c>
      <c r="K105" s="41" t="n">
        <f aca="false">($C105*Z$4)+($D105*(Z$5+Z$6))</f>
        <v>235.908792012652</v>
      </c>
      <c r="L105" s="41" t="n">
        <f aca="false">($C105*AA$4)+($D105*(AA$5+AA$6))</f>
        <v>280.564072207596</v>
      </c>
      <c r="M105" s="41" t="n">
        <f aca="false">($C105*AB$4)+($D105*(AB$5+AB$6))</f>
        <v>450.757471944167</v>
      </c>
      <c r="N105" s="41" t="n">
        <f aca="false">($C105*AC$4)+($D105*(AC$5+AC$6))</f>
        <v>620.950871680738</v>
      </c>
      <c r="O105" s="41" t="n">
        <f aca="false">($C105*AD$4)+($D105*(AD$5+AD$6))</f>
        <v>877.925902792443</v>
      </c>
      <c r="P105" s="41" t="n">
        <f aca="false">($C105*AE$4)+($D105*(AE$5+AE$6))</f>
        <v>1180.39714809804</v>
      </c>
      <c r="Q105" s="41" t="n">
        <f aca="false">($C105*AF$4)+($D105*(AF$5+AF$6))</f>
        <v>1450.85163126454</v>
      </c>
      <c r="S105" s="41" t="n">
        <v>252</v>
      </c>
      <c r="T105" s="22"/>
      <c r="U105" s="15"/>
      <c r="V105" s="14"/>
      <c r="W105" s="46"/>
      <c r="X105" s="46"/>
      <c r="Y105" s="22"/>
      <c r="Z105" s="22"/>
      <c r="AA105" s="22"/>
      <c r="AB105" s="22"/>
      <c r="AC105" s="22"/>
      <c r="AD105" s="22"/>
      <c r="AE105" s="22"/>
      <c r="AF105" s="22"/>
      <c r="AG105" s="15" t="s">
        <v>166</v>
      </c>
      <c r="AH105" s="14" t="n">
        <v>77</v>
      </c>
      <c r="AI105" s="14"/>
    </row>
    <row r="106" customFormat="false" ht="15.75" hidden="false" customHeight="false" outlineLevel="0" collapsed="false">
      <c r="A106" s="11" t="s">
        <v>237</v>
      </c>
      <c r="B106" s="12" t="s">
        <v>238</v>
      </c>
      <c r="C106" s="41" t="n">
        <v>170000</v>
      </c>
      <c r="D106" s="41" t="n">
        <v>3598</v>
      </c>
      <c r="E106" s="22" t="n">
        <f aca="false">C106/$C$140</f>
        <v>0.052946800923143</v>
      </c>
      <c r="F106" s="22" t="n">
        <f aca="false">D106/$D$140</f>
        <v>0.0023137472081341</v>
      </c>
      <c r="G106" s="41" t="n">
        <f aca="false">E106*$V$9+F106*($V$10+$V$11)</f>
        <v>142592.753705596</v>
      </c>
      <c r="H106" s="41" t="n">
        <f aca="false">($C106*W$4)+($D106*(W$5+W$6))</f>
        <v>102780.130752901</v>
      </c>
      <c r="I106" s="41" t="n">
        <f aca="false">($C106*X$4)+($D106*(X$5+X$6))</f>
        <v>35753.163840588</v>
      </c>
      <c r="J106" s="41" t="n">
        <f aca="false">($C106*Y$4)+($D106*(Y$5+Y$6))</f>
        <v>22808.0757287617</v>
      </c>
      <c r="K106" s="41" t="n">
        <f aca="false">($C106*Z$4)+($D106*(Z$5+Z$6))</f>
        <v>18657.3777564076</v>
      </c>
      <c r="L106" s="41" t="n">
        <f aca="false">($C106*AA$4)+($D106*(AA$5+AA$6))</f>
        <v>17383.3660311259</v>
      </c>
      <c r="M106" s="41" t="n">
        <f aca="false">($C106*AB$4)+($D106*(AB$5+AB$6))</f>
        <v>21985.9753486802</v>
      </c>
      <c r="N106" s="41" t="n">
        <f aca="false">($C106*AC$4)+($D106*(AC$5+AC$6))</f>
        <v>26588.5846662345</v>
      </c>
      <c r="O106" s="41" t="n">
        <f aca="false">($C106*AD$4)+($D106*(AD$5+AD$6))</f>
        <v>34191.1287795522</v>
      </c>
      <c r="P106" s="41" t="n">
        <f aca="false">($C106*AE$4)+($D106*(AE$5+AE$6))</f>
        <v>47464.8796878876</v>
      </c>
      <c r="Q106" s="41" t="n">
        <f aca="false">($C106*AF$4)+($D106*(AF$5+AF$6))</f>
        <v>60656.4648970957</v>
      </c>
      <c r="S106" s="41" t="n">
        <v>2682</v>
      </c>
      <c r="T106" s="22"/>
      <c r="U106" s="15"/>
      <c r="V106" s="14"/>
      <c r="W106" s="14"/>
      <c r="X106" s="14"/>
      <c r="Y106" s="22"/>
      <c r="Z106" s="22"/>
      <c r="AA106" s="22"/>
      <c r="AB106" s="22"/>
      <c r="AC106" s="22"/>
      <c r="AD106" s="22"/>
      <c r="AE106" s="22"/>
      <c r="AF106" s="22"/>
      <c r="AG106" s="15" t="s">
        <v>168</v>
      </c>
      <c r="AH106" s="46" t="n">
        <v>1667</v>
      </c>
      <c r="AI106" s="46"/>
    </row>
    <row r="107" customFormat="false" ht="15.75" hidden="false" customHeight="false" outlineLevel="0" collapsed="false">
      <c r="A107" s="11" t="s">
        <v>239</v>
      </c>
      <c r="B107" s="12" t="s">
        <v>240</v>
      </c>
      <c r="C107" s="41" t="n">
        <v>5600</v>
      </c>
      <c r="D107" s="41" t="n">
        <v>3278</v>
      </c>
      <c r="E107" s="22" t="n">
        <f aca="false">C107/$C$140</f>
        <v>0.00174412991276236</v>
      </c>
      <c r="F107" s="22" t="n">
        <f aca="false">D107/$D$140</f>
        <v>0.00210796646699933</v>
      </c>
      <c r="G107" s="41" t="n">
        <f aca="false">E107*$V$9+F107*($V$10+$V$11)</f>
        <v>7911.39984188137</v>
      </c>
      <c r="H107" s="41" t="n">
        <f aca="false">($C107*W$4)+($D107*(W$5+W$6))</f>
        <v>5297.71017530518</v>
      </c>
      <c r="I107" s="41" t="n">
        <f aca="false">($C107*X$4)+($D107*(X$5+X$6))</f>
        <v>1899.26514756928</v>
      </c>
      <c r="J107" s="41" t="n">
        <f aca="false">($C107*Y$4)+($D107*(Y$5+Y$6))</f>
        <v>1148.15747499872</v>
      </c>
      <c r="K107" s="41" t="n">
        <f aca="false">($C107*Z$4)+($D107*(Z$5+Z$6))</f>
        <v>1047.50429402102</v>
      </c>
      <c r="L107" s="41" t="n">
        <f aca="false">($C107*AA$4)+($D107*(AA$5+AA$6))</f>
        <v>1113.76392917011</v>
      </c>
      <c r="M107" s="41" t="n">
        <f aca="false">($C107*AB$4)+($D107*(AB$5+AB$6))</f>
        <v>1626.13622898215</v>
      </c>
      <c r="N107" s="41" t="n">
        <f aca="false">($C107*AC$4)+($D107*(AC$5+AC$6))</f>
        <v>2138.50852879419</v>
      </c>
      <c r="O107" s="41" t="n">
        <f aca="false">($C107*AD$4)+($D107*(AD$5+AD$6))</f>
        <v>2930.08067714239</v>
      </c>
      <c r="P107" s="41" t="n">
        <f aca="false">($C107*AE$4)+($D107*(AE$5+AE$6))</f>
        <v>3980.62043613792</v>
      </c>
      <c r="Q107" s="41" t="n">
        <f aca="false">($C107*AF$4)+($D107*(AF$5+AF$6))</f>
        <v>4956.30217352722</v>
      </c>
      <c r="S107" s="41" t="n">
        <v>251</v>
      </c>
      <c r="T107" s="22"/>
      <c r="U107" s="15"/>
      <c r="V107" s="14"/>
      <c r="W107" s="14"/>
      <c r="X107" s="14"/>
      <c r="Y107" s="22"/>
      <c r="Z107" s="22"/>
      <c r="AA107" s="22"/>
      <c r="AB107" s="22"/>
      <c r="AC107" s="22"/>
      <c r="AD107" s="22"/>
      <c r="AE107" s="22"/>
      <c r="AF107" s="22"/>
      <c r="AG107" s="15" t="s">
        <v>170</v>
      </c>
      <c r="AH107" s="46" t="n">
        <v>7</v>
      </c>
      <c r="AI107" s="46"/>
    </row>
    <row r="108" customFormat="false" ht="15.75" hidden="false" customHeight="false" outlineLevel="0" collapsed="false">
      <c r="A108" s="11" t="s">
        <v>241</v>
      </c>
      <c r="B108" s="12" t="s">
        <v>242</v>
      </c>
      <c r="C108" s="41" t="n">
        <v>675</v>
      </c>
      <c r="D108" s="41" t="n">
        <v>2785</v>
      </c>
      <c r="E108" s="22" t="n">
        <f aca="false">C108/$C$140</f>
        <v>0.000210229944841891</v>
      </c>
      <c r="F108" s="22" t="n">
        <f aca="false">D108/$D$140</f>
        <v>0.00179093551268857</v>
      </c>
      <c r="G108" s="41" t="n">
        <f aca="false">E108*$V$9+F108*($V$10+$V$11)</f>
        <v>3384.90335633844</v>
      </c>
      <c r="H108" s="41" t="n">
        <f aca="false">($C108*W$4)+($D108*(W$5+W$6))</f>
        <v>2084.84227431703</v>
      </c>
      <c r="I108" s="41" t="n">
        <f aca="false">($C108*X$4)+($D108*(X$5+X$6))</f>
        <v>774.694939390763</v>
      </c>
      <c r="J108" s="41" t="n">
        <f aca="false">($C108*Y$4)+($D108*(Y$5+Y$6))</f>
        <v>438.565093377249</v>
      </c>
      <c r="K108" s="41" t="n">
        <f aca="false">($C108*Z$4)+($D108*(Z$5+Z$6))</f>
        <v>453.721073223499</v>
      </c>
      <c r="L108" s="41" t="n">
        <f aca="false">($C108*AA$4)+($D108*(AA$5+AA$6))</f>
        <v>543.572574406086</v>
      </c>
      <c r="M108" s="41" t="n">
        <f aca="false">($C108*AB$4)+($D108*(AB$5+AB$6))</f>
        <v>878.214564649413</v>
      </c>
      <c r="N108" s="41" t="n">
        <f aca="false">($C108*AC$4)+($D108*(AC$5+AC$6))</f>
        <v>1212.85655489274</v>
      </c>
      <c r="O108" s="41" t="n">
        <f aca="false">($C108*AD$4)+($D108*(AD$5+AD$6))</f>
        <v>1717.59351286047</v>
      </c>
      <c r="P108" s="41" t="n">
        <f aca="false">($C108*AE$4)+($D108*(AE$5+AE$6))</f>
        <v>2308.1218825755</v>
      </c>
      <c r="Q108" s="41" t="n">
        <f aca="false">($C108*AF$4)+($D108*(AF$5+AF$6))</f>
        <v>2835.05062136514</v>
      </c>
      <c r="S108" s="41" t="n">
        <v>1597</v>
      </c>
      <c r="T108" s="22"/>
      <c r="U108" s="15"/>
      <c r="V108" s="14"/>
      <c r="W108" s="14"/>
      <c r="X108" s="14"/>
      <c r="Y108" s="22"/>
      <c r="Z108" s="22"/>
      <c r="AA108" s="22"/>
      <c r="AB108" s="22"/>
      <c r="AC108" s="22"/>
      <c r="AD108" s="22"/>
      <c r="AE108" s="22"/>
      <c r="AF108" s="22"/>
      <c r="AG108" s="15" t="s">
        <v>429</v>
      </c>
      <c r="AH108" s="46" t="n">
        <v>981</v>
      </c>
      <c r="AI108" s="46"/>
    </row>
    <row r="109" customFormat="false" ht="15.75" hidden="false" customHeight="false" outlineLevel="0" collapsed="false">
      <c r="A109" s="11" t="s">
        <v>243</v>
      </c>
      <c r="B109" s="12" t="s">
        <v>244</v>
      </c>
      <c r="C109" s="41" t="n">
        <v>2200</v>
      </c>
      <c r="D109" s="41" t="n">
        <v>1749</v>
      </c>
      <c r="E109" s="22" t="n">
        <f aca="false">C109/$C$140</f>
        <v>0.000685193894299498</v>
      </c>
      <c r="F109" s="22" t="n">
        <f aca="false">D109/$D$140</f>
        <v>0.00112472036326474</v>
      </c>
      <c r="G109" s="41" t="n">
        <f aca="false">E109*$V$9+F109*($V$10+$V$11)</f>
        <v>3577.25639332671</v>
      </c>
      <c r="H109" s="41" t="n">
        <f aca="false">($C109*W$4)+($D109*(W$5+W$6))</f>
        <v>2360.35496942021</v>
      </c>
      <c r="I109" s="41" t="n">
        <f aca="false">($C109*X$4)+($D109*(X$5+X$6))</f>
        <v>851.465044030371</v>
      </c>
      <c r="J109" s="41" t="n">
        <f aca="false">($C109*Y$4)+($D109*(Y$5+Y$6))</f>
        <v>508.990705723553</v>
      </c>
      <c r="K109" s="41" t="n">
        <f aca="false">($C109*Z$4)+($D109*(Z$5+Z$6))</f>
        <v>474.714642856579</v>
      </c>
      <c r="L109" s="41" t="n">
        <f aca="false">($C109*AA$4)+($D109*(AA$5+AA$6))</f>
        <v>516.54398850223</v>
      </c>
      <c r="M109" s="41" t="n">
        <f aca="false">($C109*AB$4)+($D109*(AB$5+AB$6))</f>
        <v>770.495688599607</v>
      </c>
      <c r="N109" s="41" t="n">
        <f aca="false">($C109*AC$4)+($D109*(AC$5+AC$6))</f>
        <v>1024.44738869698</v>
      </c>
      <c r="O109" s="41" t="n">
        <f aca="false">($C109*AD$4)+($D109*(AD$5+AD$6))</f>
        <v>1414.41603473346</v>
      </c>
      <c r="P109" s="41" t="n">
        <f aca="false">($C109*AE$4)+($D109*(AE$5+AE$6))</f>
        <v>1916.65447284421</v>
      </c>
      <c r="Q109" s="41" t="n">
        <f aca="false">($C109*AF$4)+($D109*(AF$5+AF$6))</f>
        <v>2378.95188600397</v>
      </c>
      <c r="S109" s="41" t="n">
        <v>147</v>
      </c>
      <c r="T109" s="22"/>
      <c r="U109" s="15"/>
      <c r="V109" s="14"/>
      <c r="W109" s="46"/>
      <c r="X109" s="46"/>
      <c r="Y109" s="22"/>
      <c r="Z109" s="22"/>
      <c r="AA109" s="22"/>
      <c r="AB109" s="22"/>
      <c r="AC109" s="22"/>
      <c r="AD109" s="22"/>
      <c r="AE109" s="22"/>
      <c r="AF109" s="22"/>
      <c r="AG109" s="15" t="s">
        <v>172</v>
      </c>
      <c r="AH109" s="14" t="n">
        <v>399</v>
      </c>
      <c r="AI109" s="14"/>
    </row>
    <row r="110" customFormat="false" ht="15.75" hidden="false" customHeight="false" outlineLevel="0" collapsed="false">
      <c r="A110" s="11" t="s">
        <v>245</v>
      </c>
      <c r="B110" s="12" t="s">
        <v>246</v>
      </c>
      <c r="C110" s="41" t="n">
        <v>0</v>
      </c>
      <c r="D110" s="41" t="n">
        <v>0</v>
      </c>
      <c r="E110" s="22" t="n">
        <f aca="false">C110/$C$140</f>
        <v>0</v>
      </c>
      <c r="F110" s="22" t="n">
        <f aca="false">D110/$D$140</f>
        <v>0</v>
      </c>
      <c r="G110" s="41" t="n">
        <f aca="false">E110*$V$9+F110*($V$10+$V$11)</f>
        <v>0</v>
      </c>
      <c r="H110" s="41" t="n">
        <f aca="false">($C110*W$4)+($D110*(W$5+W$6))</f>
        <v>0</v>
      </c>
      <c r="I110" s="41" t="n">
        <f aca="false">($C110*X$4)+($D110*(X$5+X$6))</f>
        <v>0</v>
      </c>
      <c r="J110" s="41" t="n">
        <f aca="false">($C110*Y$4)+($D110*(Y$5+Y$6))</f>
        <v>0</v>
      </c>
      <c r="K110" s="41" t="n">
        <f aca="false">($C110*Z$4)+($D110*(Z$5+Z$6))</f>
        <v>0</v>
      </c>
      <c r="L110" s="41" t="n">
        <f aca="false">($C110*AA$4)+($D110*(AA$5+AA$6))</f>
        <v>0</v>
      </c>
      <c r="M110" s="41" t="n">
        <f aca="false">($C110*AB$4)+($D110*(AB$5+AB$6))</f>
        <v>0</v>
      </c>
      <c r="N110" s="41" t="n">
        <f aca="false">($C110*AC$4)+($D110*(AC$5+AC$6))</f>
        <v>0</v>
      </c>
      <c r="O110" s="41" t="n">
        <f aca="false">($C110*AD$4)+($D110*(AD$5+AD$6))</f>
        <v>0</v>
      </c>
      <c r="P110" s="41" t="n">
        <f aca="false">($C110*AE$4)+($D110*(AE$5+AE$6))</f>
        <v>0</v>
      </c>
      <c r="Q110" s="41" t="n">
        <f aca="false">($C110*AF$4)+($D110*(AF$5+AF$6))</f>
        <v>0</v>
      </c>
      <c r="S110" s="41" t="n">
        <v>0</v>
      </c>
      <c r="T110" s="22"/>
      <c r="U110" s="15"/>
      <c r="V110" s="14"/>
      <c r="W110" s="46"/>
      <c r="X110" s="46"/>
      <c r="Y110" s="22"/>
      <c r="Z110" s="22"/>
      <c r="AA110" s="22"/>
      <c r="AB110" s="22"/>
      <c r="AC110" s="22"/>
      <c r="AD110" s="22"/>
      <c r="AE110" s="22"/>
      <c r="AF110" s="22"/>
      <c r="AG110" s="15" t="s">
        <v>174</v>
      </c>
      <c r="AH110" s="14" t="n">
        <v>180</v>
      </c>
      <c r="AI110" s="14"/>
    </row>
    <row r="111" customFormat="false" ht="15.75" hidden="false" customHeight="false" outlineLevel="0" collapsed="false">
      <c r="A111" s="11" t="s">
        <v>247</v>
      </c>
      <c r="B111" s="12" t="s">
        <v>248</v>
      </c>
      <c r="C111" s="41" t="n">
        <v>43000</v>
      </c>
      <c r="D111" s="41" t="n">
        <v>1125</v>
      </c>
      <c r="E111" s="22" t="n">
        <f aca="false">C111/$C$140</f>
        <v>0.0133924261158538</v>
      </c>
      <c r="F111" s="22" t="n">
        <f aca="false">D111/$D$140</f>
        <v>0.000723447918051935</v>
      </c>
      <c r="G111" s="41" t="n">
        <f aca="false">E111*$V$9+F111*($V$10+$V$11)</f>
        <v>36286.2207343586</v>
      </c>
      <c r="H111" s="41" t="n">
        <f aca="false">($C111*W$4)+($D111*(W$5+W$6))</f>
        <v>26127.3882677666</v>
      </c>
      <c r="I111" s="41" t="n">
        <f aca="false">($C111*X$4)+($D111*(X$5+X$6))</f>
        <v>9092.52697620554</v>
      </c>
      <c r="J111" s="41" t="n">
        <f aca="false">($C111*Y$4)+($D111*(Y$5+Y$6))</f>
        <v>5796.0953163651</v>
      </c>
      <c r="K111" s="41" t="n">
        <f aca="false">($C111*Z$4)+($D111*(Z$5+Z$6))</f>
        <v>4748.66687065483</v>
      </c>
      <c r="L111" s="41" t="n">
        <f aca="false">($C111*AA$4)+($D111*(AA$5+AA$6))</f>
        <v>4433.77879379799</v>
      </c>
      <c r="M111" s="41" t="n">
        <f aca="false">($C111*AB$4)+($D111*(AB$5+AB$6))</f>
        <v>5622.50803532541</v>
      </c>
      <c r="N111" s="41" t="n">
        <f aca="false">($C111*AC$4)+($D111*(AC$5+AC$6))</f>
        <v>6811.23727685284</v>
      </c>
      <c r="O111" s="41" t="n">
        <f aca="false">($C111*AD$4)+($D111*(AD$5+AD$6))</f>
        <v>8771.0434679111</v>
      </c>
      <c r="P111" s="41" t="n">
        <f aca="false">($C111*AE$4)+($D111*(AE$5+AE$6))</f>
        <v>12170.2393428913</v>
      </c>
      <c r="Q111" s="41" t="n">
        <f aca="false">($C111*AF$4)+($D111*(AF$5+AF$6))</f>
        <v>15543.7441640865</v>
      </c>
      <c r="S111" s="41" t="n">
        <v>2206</v>
      </c>
      <c r="T111" s="22"/>
      <c r="U111" s="15"/>
      <c r="V111" s="14"/>
      <c r="W111" s="46"/>
      <c r="X111" s="46"/>
      <c r="Y111" s="22"/>
      <c r="Z111" s="22"/>
      <c r="AA111" s="22"/>
      <c r="AB111" s="22"/>
      <c r="AC111" s="22"/>
      <c r="AD111" s="22"/>
      <c r="AE111" s="22"/>
      <c r="AF111" s="22"/>
      <c r="AG111" s="15" t="s">
        <v>176</v>
      </c>
      <c r="AH111" s="14" t="n">
        <v>9</v>
      </c>
      <c r="AI111" s="14"/>
    </row>
    <row r="112" customFormat="false" ht="15.75" hidden="false" customHeight="false" outlineLevel="0" collapsed="false">
      <c r="A112" s="11" t="s">
        <v>249</v>
      </c>
      <c r="B112" s="12" t="s">
        <v>250</v>
      </c>
      <c r="C112" s="41" t="n">
        <v>83928</v>
      </c>
      <c r="D112" s="41" t="n">
        <v>12413</v>
      </c>
      <c r="E112" s="22" t="n">
        <f aca="false">C112/$C$140</f>
        <v>0.0261395241639856</v>
      </c>
      <c r="F112" s="22" t="n">
        <f aca="false">D112/$D$140</f>
        <v>0.00798236356158105</v>
      </c>
      <c r="G112" s="41" t="n">
        <f aca="false">E112*$V$9+F112*($V$10+$V$11)</f>
        <v>81218.2105607194</v>
      </c>
      <c r="H112" s="41" t="n">
        <f aca="false">($C112*W$4)+($D112*(W$5+W$6))</f>
        <v>57178.919347926</v>
      </c>
      <c r="I112" s="41" t="n">
        <f aca="false">($C112*X$4)+($D112*(X$5+X$6))</f>
        <v>20080.1732354541</v>
      </c>
      <c r="J112" s="41" t="n">
        <f aca="false">($C112*Y$4)+($D112*(Y$5+Y$6))</f>
        <v>12596.1884301847</v>
      </c>
      <c r="K112" s="41" t="n">
        <f aca="false">($C112*Z$4)+($D112*(Z$5+Z$6))</f>
        <v>10668.4655851081</v>
      </c>
      <c r="L112" s="41" t="n">
        <f aca="false">($C112*AA$4)+($D112*(AA$5+AA$6))</f>
        <v>10403.8504745358</v>
      </c>
      <c r="M112" s="41" t="n">
        <f aca="false">($C112*AB$4)+($D112*(AB$5+AB$6))</f>
        <v>13890.654900482</v>
      </c>
      <c r="N112" s="41" t="n">
        <f aca="false">($C112*AC$4)+($D112*(AC$5+AC$6))</f>
        <v>17377.4593264283</v>
      </c>
      <c r="O112" s="41" t="n">
        <f aca="false">($C112*AD$4)+($D112*(AD$5+AD$6))</f>
        <v>22952.5755543887</v>
      </c>
      <c r="P112" s="41" t="n">
        <f aca="false">($C112*AE$4)+($D112*(AE$5+AE$6))</f>
        <v>31570.4378730179</v>
      </c>
      <c r="Q112" s="41" t="n">
        <f aca="false">($C112*AF$4)+($D112*(AF$5+AF$6))</f>
        <v>39904.8308133071</v>
      </c>
      <c r="S112" s="41" t="n">
        <v>3873</v>
      </c>
      <c r="T112" s="22"/>
      <c r="U112" s="15"/>
      <c r="V112" s="14"/>
      <c r="W112" s="14"/>
      <c r="X112" s="14"/>
      <c r="Y112" s="22"/>
      <c r="Z112" s="22"/>
      <c r="AA112" s="22"/>
      <c r="AB112" s="22"/>
      <c r="AC112" s="22"/>
      <c r="AD112" s="22"/>
      <c r="AE112" s="22"/>
      <c r="AF112" s="22"/>
      <c r="AG112" s="15" t="s">
        <v>178</v>
      </c>
      <c r="AH112" s="46" t="n">
        <v>227</v>
      </c>
      <c r="AI112" s="46"/>
    </row>
    <row r="113" customFormat="false" ht="15.75" hidden="false" customHeight="false" outlineLevel="0" collapsed="false">
      <c r="A113" s="11" t="s">
        <v>251</v>
      </c>
      <c r="B113" s="12" t="s">
        <v>252</v>
      </c>
      <c r="C113" s="41" t="n">
        <v>25773</v>
      </c>
      <c r="D113" s="41" t="n">
        <v>2478</v>
      </c>
      <c r="E113" s="22" t="n">
        <f aca="false">C113/$C$140</f>
        <v>0.00802704647171862</v>
      </c>
      <c r="F113" s="22" t="n">
        <f aca="false">D113/$D$140</f>
        <v>0.0015935146141624</v>
      </c>
      <c r="G113" s="41" t="n">
        <f aca="false">E113*$V$9+F113*($V$10+$V$11)</f>
        <v>23583.9100613946</v>
      </c>
      <c r="H113" s="41" t="n">
        <f aca="false">($C113*W$4)+($D113*(W$5+W$6))</f>
        <v>16751.5710600836</v>
      </c>
      <c r="I113" s="41" t="n">
        <f aca="false">($C113*X$4)+($D113*(X$5+X$6))</f>
        <v>5861.71019584443</v>
      </c>
      <c r="J113" s="41" t="n">
        <f aca="false">($C113*Y$4)+($D113*(Y$5+Y$6))</f>
        <v>3700.56458031718</v>
      </c>
      <c r="K113" s="41" t="n">
        <f aca="false">($C113*Z$4)+($D113*(Z$5+Z$6))</f>
        <v>3093.360364082</v>
      </c>
      <c r="L113" s="41" t="n">
        <f aca="false">($C113*AA$4)+($D113*(AA$5+AA$6))</f>
        <v>2966.41072907511</v>
      </c>
      <c r="M113" s="41" t="n">
        <f aca="false">($C113*AB$4)+($D113*(AB$5+AB$6))</f>
        <v>3884.8534982302</v>
      </c>
      <c r="N113" s="41" t="n">
        <f aca="false">($C113*AC$4)+($D113*(AC$5+AC$6))</f>
        <v>4803.2962673853</v>
      </c>
      <c r="O113" s="41" t="n">
        <f aca="false">($C113*AD$4)+($D113*(AD$5+AD$6))</f>
        <v>6286.8768594741</v>
      </c>
      <c r="P113" s="41" t="n">
        <f aca="false">($C113*AE$4)+($D113*(AE$5+AE$6))</f>
        <v>8674.37778621584</v>
      </c>
      <c r="Q113" s="41" t="n">
        <f aca="false">($C113*AF$4)+($D113*(AF$5+AF$6))</f>
        <v>11005.289885154</v>
      </c>
      <c r="S113" s="41" t="n">
        <v>3086</v>
      </c>
      <c r="T113" s="22"/>
      <c r="U113" s="15"/>
      <c r="V113" s="14"/>
      <c r="W113" s="14"/>
      <c r="X113" s="14"/>
      <c r="Y113" s="22"/>
      <c r="Z113" s="22"/>
      <c r="AA113" s="22"/>
      <c r="AB113" s="22"/>
      <c r="AC113" s="22"/>
      <c r="AD113" s="22"/>
      <c r="AE113" s="22"/>
      <c r="AF113" s="22"/>
      <c r="AG113" s="15" t="s">
        <v>430</v>
      </c>
      <c r="AH113" s="14" t="n">
        <v>0</v>
      </c>
      <c r="AI113" s="14"/>
    </row>
    <row r="114" customFormat="false" ht="15.75" hidden="false" customHeight="false" outlineLevel="0" collapsed="false">
      <c r="A114" s="11" t="s">
        <v>253</v>
      </c>
      <c r="B114" s="12" t="s">
        <v>254</v>
      </c>
      <c r="C114" s="41" t="n">
        <v>440</v>
      </c>
      <c r="D114" s="41" t="n">
        <v>2372</v>
      </c>
      <c r="E114" s="22" t="n">
        <f aca="false">C114/$C$140</f>
        <v>0.0001370387788599</v>
      </c>
      <c r="F114" s="22" t="n">
        <f aca="false">D114/$D$140</f>
        <v>0.0015253497436615</v>
      </c>
      <c r="G114" s="41" t="n">
        <f aca="false">E114*$V$9+F114*($V$10+$V$11)</f>
        <v>2772.69305020087</v>
      </c>
      <c r="H114" s="41" t="n">
        <f aca="false">($C114*W$4)+($D114*(W$5+W$6))</f>
        <v>1695.83979170035</v>
      </c>
      <c r="I114" s="41" t="n">
        <f aca="false">($C114*X$4)+($D114*(X$5+X$6))</f>
        <v>632.092555151851</v>
      </c>
      <c r="J114" s="41" t="n">
        <f aca="false">($C114*Y$4)+($D114*(Y$5+Y$6))</f>
        <v>355.787891634888</v>
      </c>
      <c r="K114" s="41" t="n">
        <f aca="false">($C114*Z$4)+($D114*(Z$5+Z$6))</f>
        <v>372.022656378782</v>
      </c>
      <c r="L114" s="41" t="n">
        <f aca="false">($C114*AA$4)+($D114*(AA$5+AA$6))</f>
        <v>449.658457459779</v>
      </c>
      <c r="M114" s="41" t="n">
        <f aca="false">($C114*AB$4)+($D114*(AB$5+AB$6))</f>
        <v>731.348570652142</v>
      </c>
      <c r="N114" s="41" t="n">
        <f aca="false">($C114*AC$4)+($D114*(AC$5+AC$6))</f>
        <v>1013.03868384451</v>
      </c>
      <c r="O114" s="41" t="n">
        <f aca="false">($C114*AD$4)+($D114*(AD$5+AD$6))</f>
        <v>1437.38207281113</v>
      </c>
      <c r="P114" s="41" t="n">
        <f aca="false">($C114*AE$4)+($D114*(AE$5+AE$6))</f>
        <v>1930.35937482719</v>
      </c>
      <c r="Q114" s="41" t="n">
        <f aca="false">($C114*AF$4)+($D114*(AF$5+AF$6))</f>
        <v>2369.16851721848</v>
      </c>
      <c r="S114" s="41" t="n">
        <v>463</v>
      </c>
      <c r="T114" s="22"/>
      <c r="U114" s="15"/>
      <c r="V114" s="14"/>
      <c r="W114" s="14"/>
      <c r="X114" s="14"/>
      <c r="Y114" s="22"/>
      <c r="Z114" s="22"/>
      <c r="AA114" s="22"/>
      <c r="AB114" s="22"/>
      <c r="AC114" s="22"/>
      <c r="AD114" s="22"/>
      <c r="AE114" s="22"/>
      <c r="AF114" s="22"/>
      <c r="AG114" s="15" t="s">
        <v>431</v>
      </c>
      <c r="AH114" s="46" t="n">
        <v>1551</v>
      </c>
      <c r="AI114" s="46"/>
    </row>
    <row r="115" customFormat="false" ht="15.75" hidden="false" customHeight="false" outlineLevel="0" collapsed="false">
      <c r="A115" s="11" t="s">
        <v>255</v>
      </c>
      <c r="B115" s="12" t="s">
        <v>256</v>
      </c>
      <c r="C115" s="41" t="n">
        <v>48195</v>
      </c>
      <c r="D115" s="41" t="n">
        <v>19991</v>
      </c>
      <c r="E115" s="22" t="n">
        <f aca="false">C115/$C$140</f>
        <v>0.0150104180617111</v>
      </c>
      <c r="F115" s="22" t="n">
        <f aca="false">D115/$D$140</f>
        <v>0.0128555087375789</v>
      </c>
      <c r="G115" s="41" t="n">
        <f aca="false">E115*$V$9+F115*($V$10+$V$11)</f>
        <v>59724.7518167796</v>
      </c>
      <c r="H115" s="41" t="n">
        <f aca="false">($C115*W$4)+($D115*(W$5+W$6))</f>
        <v>40618.7711031634</v>
      </c>
      <c r="I115" s="41" t="n">
        <f aca="false">($C115*X$4)+($D115*(X$5+X$6))</f>
        <v>14468.3253581335</v>
      </c>
      <c r="J115" s="41" t="n">
        <f aca="false">($C115*Y$4)+($D115*(Y$5+Y$6))</f>
        <v>8848.85634423371</v>
      </c>
      <c r="K115" s="41" t="n">
        <f aca="false">($C115*Z$4)+($D115*(Z$5+Z$6))</f>
        <v>7888.74863953765</v>
      </c>
      <c r="L115" s="41" t="n">
        <f aca="false">($C115*AA$4)+($D115*(AA$5+AA$6))</f>
        <v>8177.41182681932</v>
      </c>
      <c r="M115" s="41" t="n">
        <f aca="false">($C115*AB$4)+($D115*(AB$5+AB$6))</f>
        <v>11648.4032730094</v>
      </c>
      <c r="N115" s="41" t="n">
        <f aca="false">($C115*AC$4)+($D115*(AC$5+AC$6))</f>
        <v>15119.3947191994</v>
      </c>
      <c r="O115" s="41" t="n">
        <f aca="false">($C115*AD$4)+($D115*(AD$5+AD$6))</f>
        <v>20523.9435323201</v>
      </c>
      <c r="P115" s="41" t="n">
        <f aca="false">($C115*AE$4)+($D115*(AE$5+AE$6))</f>
        <v>27969.509812761</v>
      </c>
      <c r="Q115" s="41" t="n">
        <f aca="false">($C115*AF$4)+($D115*(AF$5+AF$6))</f>
        <v>34958.5517765666</v>
      </c>
      <c r="S115" s="41" t="n">
        <v>4623</v>
      </c>
      <c r="T115" s="22"/>
      <c r="U115" s="15"/>
      <c r="V115" s="14"/>
      <c r="W115" s="46"/>
      <c r="X115" s="46"/>
      <c r="Y115" s="22"/>
      <c r="Z115" s="22"/>
      <c r="AA115" s="22"/>
      <c r="AB115" s="22"/>
      <c r="AC115" s="22"/>
      <c r="AD115" s="22"/>
      <c r="AE115" s="22"/>
      <c r="AF115" s="22"/>
      <c r="AG115" s="15" t="s">
        <v>432</v>
      </c>
      <c r="AH115" s="14" t="n">
        <v>424</v>
      </c>
      <c r="AI115" s="14"/>
    </row>
    <row r="116" customFormat="false" ht="15.75" hidden="false" customHeight="false" outlineLevel="0" collapsed="false">
      <c r="A116" s="11" t="s">
        <v>257</v>
      </c>
      <c r="B116" s="12" t="s">
        <v>258</v>
      </c>
      <c r="C116" s="41" t="n">
        <v>16</v>
      </c>
      <c r="D116" s="41" t="n">
        <v>68</v>
      </c>
      <c r="E116" s="22" t="n">
        <f aca="false">C116/$C$140</f>
        <v>4.98322832217817E-006</v>
      </c>
      <c r="F116" s="22" t="n">
        <f aca="false">D116/$D$140</f>
        <v>4.37284074911392E-005</v>
      </c>
      <c r="G116" s="41" t="n">
        <f aca="false">E116*$V$9+F116*($V$10+$V$11)</f>
        <v>82.2543317683778</v>
      </c>
      <c r="H116" s="41" t="n">
        <f aca="false">($C116*W$4)+($D116*(W$5+W$6))</f>
        <v>50.6198521910909</v>
      </c>
      <c r="I116" s="41" t="n">
        <f aca="false">($C116*X$4)+($D116*(X$5+X$6))</f>
        <v>18.8164859651054</v>
      </c>
      <c r="J116" s="41" t="n">
        <f aca="false">($C116*Y$4)+($D116*(Y$5+Y$6))</f>
        <v>10.6449576917669</v>
      </c>
      <c r="K116" s="41" t="n">
        <f aca="false">($C116*Z$4)+($D116*(Z$5+Z$6))</f>
        <v>11.0268778804331</v>
      </c>
      <c r="L116" s="41" t="n">
        <f aca="false">($C116*AA$4)+($D116*(AA$5+AA$6))</f>
        <v>13.2246932409523</v>
      </c>
      <c r="M116" s="41" t="n">
        <f aca="false">($C116*AB$4)+($D116*(AB$5+AB$6))</f>
        <v>21.3836211550119</v>
      </c>
      <c r="N116" s="41" t="n">
        <f aca="false">($C116*AC$4)+($D116*(AC$5+AC$6))</f>
        <v>29.5425490690714</v>
      </c>
      <c r="O116" s="41" t="n">
        <f aca="false">($C116*AD$4)+($D116*(AD$5+AD$6))</f>
        <v>41.8466943648182</v>
      </c>
      <c r="P116" s="41" t="n">
        <f aca="false">($C116*AE$4)+($D116*(AE$5+AE$6))</f>
        <v>56.2297485310482</v>
      </c>
      <c r="Q116" s="41" t="n">
        <f aca="false">($C116*AF$4)+($D116*(AF$5+AF$6))</f>
        <v>69.0599212240554</v>
      </c>
      <c r="S116" s="41" t="n">
        <v>3</v>
      </c>
      <c r="T116" s="22"/>
      <c r="U116" s="15"/>
      <c r="V116" s="14"/>
      <c r="W116" s="46"/>
      <c r="X116" s="46"/>
      <c r="Y116" s="22"/>
      <c r="Z116" s="22"/>
      <c r="AA116" s="22"/>
      <c r="AB116" s="22"/>
      <c r="AC116" s="22"/>
      <c r="AD116" s="22"/>
      <c r="AE116" s="22"/>
      <c r="AF116" s="22"/>
      <c r="AG116" s="15" t="s">
        <v>180</v>
      </c>
      <c r="AH116" s="46" t="n">
        <v>481</v>
      </c>
      <c r="AI116" s="46"/>
    </row>
    <row r="117" customFormat="false" ht="15.75" hidden="false" customHeight="false" outlineLevel="0" collapsed="false">
      <c r="A117" s="11" t="s">
        <v>259</v>
      </c>
      <c r="B117" s="12" t="s">
        <v>260</v>
      </c>
      <c r="C117" s="41" t="n">
        <v>1210</v>
      </c>
      <c r="D117" s="41" t="n">
        <v>424</v>
      </c>
      <c r="E117" s="22" t="n">
        <f aca="false">C117/$C$140</f>
        <v>0.000376856641864724</v>
      </c>
      <c r="F117" s="22" t="n">
        <f aca="false">D117/$D$140</f>
        <v>0.000272659482003574</v>
      </c>
      <c r="G117" s="41" t="n">
        <f aca="false">E117*$V$9+F117*($V$10+$V$11)</f>
        <v>1420.21912878269</v>
      </c>
      <c r="H117" s="41" t="n">
        <f aca="false">($C117*W$4)+($D117*(W$5+W$6))</f>
        <v>972.645621478373</v>
      </c>
      <c r="I117" s="41" t="n">
        <f aca="false">($C117*X$4)+($D117*(X$5+X$6))</f>
        <v>345.456864140198</v>
      </c>
      <c r="J117" s="41" t="n">
        <f aca="false">($C117*Y$4)+($D117*(Y$5+Y$6))</f>
        <v>212.377987605876</v>
      </c>
      <c r="K117" s="41" t="n">
        <f aca="false">($C117*Z$4)+($D117*(Z$5+Z$6))</f>
        <v>187.383707525215</v>
      </c>
      <c r="L117" s="41" t="n">
        <f aca="false">($C117*AA$4)+($D117*(AA$5+AA$6))</f>
        <v>191.962511118847</v>
      </c>
      <c r="M117" s="41" t="n">
        <f aca="false">($C117*AB$4)+($D117*(AB$5+AB$6))</f>
        <v>270.211491134151</v>
      </c>
      <c r="N117" s="41" t="n">
        <f aca="false">($C117*AC$4)+($D117*(AC$5+AC$6))</f>
        <v>348.460471149456</v>
      </c>
      <c r="O117" s="41" t="n">
        <f aca="false">($C117*AD$4)+($D117*(AD$5+AD$6))</f>
        <v>470.806543912138</v>
      </c>
      <c r="P117" s="41" t="n">
        <f aca="false">($C117*AE$4)+($D117*(AE$5+AE$6))</f>
        <v>642.616111308019</v>
      </c>
      <c r="Q117" s="41" t="n">
        <f aca="false">($C117*AF$4)+($D117*(AF$5+AF$6))</f>
        <v>804.74300598851</v>
      </c>
      <c r="S117" s="41" t="n">
        <v>3822</v>
      </c>
      <c r="T117" s="22"/>
      <c r="U117" s="15"/>
      <c r="V117" s="14"/>
      <c r="W117" s="14"/>
      <c r="X117" s="14"/>
      <c r="Y117" s="22"/>
      <c r="Z117" s="22"/>
      <c r="AA117" s="22"/>
      <c r="AB117" s="22"/>
      <c r="AC117" s="22"/>
      <c r="AD117" s="22"/>
      <c r="AE117" s="22"/>
      <c r="AF117" s="22"/>
      <c r="AG117" s="15" t="s">
        <v>182</v>
      </c>
      <c r="AH117" s="46" t="n">
        <v>203</v>
      </c>
      <c r="AI117" s="46"/>
    </row>
    <row r="118" customFormat="false" ht="15.75" hidden="false" customHeight="false" outlineLevel="0" collapsed="false">
      <c r="A118" s="11" t="s">
        <v>261</v>
      </c>
      <c r="B118" s="12" t="s">
        <v>262</v>
      </c>
      <c r="C118" s="41" t="n">
        <v>8188</v>
      </c>
      <c r="D118" s="41" t="n">
        <v>5733</v>
      </c>
      <c r="E118" s="22" t="n">
        <f aca="false">C118/$C$140</f>
        <v>0.00255016709387468</v>
      </c>
      <c r="F118" s="22" t="n">
        <f aca="false">D118/$D$140</f>
        <v>0.00368669059039266</v>
      </c>
      <c r="G118" s="41" t="n">
        <f aca="false">E118*$V$9+F118*($V$10+$V$11)</f>
        <v>12523.9829683283</v>
      </c>
      <c r="H118" s="41" t="n">
        <f aca="false">($C118*W$4)+($D118*(W$5+W$6))</f>
        <v>8314.92403719607</v>
      </c>
      <c r="I118" s="41" t="n">
        <f aca="false">($C118*X$4)+($D118*(X$5+X$6))</f>
        <v>2991.68185430505</v>
      </c>
      <c r="J118" s="41" t="n">
        <f aca="false">($C118*Y$4)+($D118*(Y$5+Y$6))</f>
        <v>1796.846937676</v>
      </c>
      <c r="K118" s="41" t="n">
        <f aca="false">($C118*Z$4)+($D118*(Z$5+Z$6))</f>
        <v>1660.41185230906</v>
      </c>
      <c r="L118" s="41" t="n">
        <f aca="false">($C118*AA$4)+($D118*(AA$5+AA$6))</f>
        <v>1789.49563730413</v>
      </c>
      <c r="M118" s="41" t="n">
        <f aca="false">($C118*AB$4)+($D118*(AB$5+AB$6))</f>
        <v>2645.99957815529</v>
      </c>
      <c r="N118" s="41" t="n">
        <f aca="false">($C118*AC$4)+($D118*(AC$5+AC$6))</f>
        <v>3502.50351900645</v>
      </c>
      <c r="O118" s="41" t="n">
        <f aca="false">($C118*AD$4)+($D118*(AD$5+AD$6))</f>
        <v>4820.90874535168</v>
      </c>
      <c r="P118" s="41" t="n">
        <f aca="false">($C118*AE$4)+($D118*(AE$5+AE$6))</f>
        <v>6539.43010233289</v>
      </c>
      <c r="Q118" s="41" t="n">
        <f aca="false">($C118*AF$4)+($D118*(AF$5+AF$6))</f>
        <v>8127.02984922606</v>
      </c>
      <c r="S118" s="41" t="n">
        <v>1785</v>
      </c>
      <c r="T118" s="22"/>
      <c r="U118" s="15"/>
      <c r="V118" s="14"/>
      <c r="W118" s="14"/>
      <c r="X118" s="14"/>
      <c r="Y118" s="22"/>
      <c r="Z118" s="22"/>
      <c r="AA118" s="22"/>
      <c r="AB118" s="22"/>
      <c r="AC118" s="22"/>
      <c r="AD118" s="22"/>
      <c r="AE118" s="22"/>
      <c r="AF118" s="22"/>
      <c r="AG118" s="15" t="s">
        <v>184</v>
      </c>
      <c r="AH118" s="46" t="n">
        <v>48</v>
      </c>
      <c r="AI118" s="46"/>
    </row>
    <row r="119" customFormat="false" ht="15.75" hidden="false" customHeight="false" outlineLevel="0" collapsed="false">
      <c r="A119" s="11" t="s">
        <v>263</v>
      </c>
      <c r="B119" s="5" t="s">
        <v>433</v>
      </c>
      <c r="C119" s="41" t="n">
        <v>0</v>
      </c>
      <c r="D119" s="18" t="n">
        <v>790.2</v>
      </c>
      <c r="E119" s="22" t="n">
        <f aca="false">C119/$C$140</f>
        <v>0</v>
      </c>
      <c r="F119" s="22" t="n">
        <f aca="false">D119/$D$140</f>
        <v>0.00050814981763968</v>
      </c>
      <c r="G119" s="41" t="n">
        <f aca="false">E119*$V$9+F119*($V$10+$V$11)</f>
        <v>803.893011505973</v>
      </c>
      <c r="H119" s="41" t="n">
        <f aca="false">($C119*W$4)+($D119*(W$5+W$6))</f>
        <v>478.202998731306</v>
      </c>
      <c r="I119" s="41" t="n">
        <f aca="false">($C119*X$4)+($D119*(X$5+X$6))</f>
        <v>180.453961785399</v>
      </c>
      <c r="J119" s="41" t="n">
        <f aca="false">($C119*Y$4)+($D119*(Y$5+Y$6))</f>
        <v>99.2496789819692</v>
      </c>
      <c r="K119" s="41" t="n">
        <f aca="false">($C119*Z$4)+($D119*(Z$5+Z$6))</f>
        <v>108.272377071239</v>
      </c>
      <c r="L119" s="41" t="n">
        <f aca="false">($C119*AA$4)+($D119*(AA$5+AA$6))</f>
        <v>135.340471339049</v>
      </c>
      <c r="M119" s="41" t="n">
        <f aca="false">($C119*AB$4)+($D119*(AB$5+AB$6))</f>
        <v>225.567452231748</v>
      </c>
      <c r="N119" s="41" t="n">
        <f aca="false">($C119*AC$4)+($D119*(AC$5+AC$6))</f>
        <v>315.794433124447</v>
      </c>
      <c r="O119" s="41" t="n">
        <f aca="false">($C119*AD$4)+($D119*(AD$5+AD$6))</f>
        <v>451.134904463496</v>
      </c>
      <c r="P119" s="41" t="n">
        <f aca="false">($C119*AE$4)+($D119*(AE$5+AE$6))</f>
        <v>604.520771981085</v>
      </c>
      <c r="Q119" s="41" t="n">
        <f aca="false">($C119*AF$4)+($D119*(AF$5+AF$6))</f>
        <v>739.861243320134</v>
      </c>
      <c r="S119" s="41" t="n">
        <v>445</v>
      </c>
      <c r="T119" s="22"/>
      <c r="U119" s="15"/>
      <c r="V119" s="14"/>
      <c r="W119" s="46"/>
      <c r="X119" s="46"/>
      <c r="Y119" s="22"/>
      <c r="Z119" s="22"/>
      <c r="AA119" s="22"/>
      <c r="AB119" s="22"/>
      <c r="AC119" s="22"/>
      <c r="AD119" s="22"/>
      <c r="AE119" s="22"/>
      <c r="AF119" s="22"/>
      <c r="AG119" s="15" t="s">
        <v>434</v>
      </c>
      <c r="AH119" s="14" t="n">
        <v>0</v>
      </c>
      <c r="AI119" s="14"/>
    </row>
    <row r="120" customFormat="false" ht="15.75" hidden="false" customHeight="false" outlineLevel="0" collapsed="false">
      <c r="A120" s="11" t="s">
        <v>265</v>
      </c>
      <c r="B120" s="12" t="s">
        <v>266</v>
      </c>
      <c r="C120" s="41" t="n">
        <v>3875</v>
      </c>
      <c r="D120" s="41" t="n">
        <v>853</v>
      </c>
      <c r="E120" s="22" t="n">
        <f aca="false">C120/$C$140</f>
        <v>0.00120687560927753</v>
      </c>
      <c r="F120" s="22" t="n">
        <f aca="false">D120/$D$140</f>
        <v>0.000548534288087379</v>
      </c>
      <c r="G120" s="41" t="n">
        <f aca="false">E120*$V$9+F120*($V$10+$V$11)</f>
        <v>4034.62284249846</v>
      </c>
      <c r="H120" s="41" t="n">
        <f aca="false">($C120*W$4)+($D120*(W$5+W$6))</f>
        <v>2809.35817407072</v>
      </c>
      <c r="I120" s="41" t="n">
        <f aca="false">($C120*X$4)+($D120*(X$5+X$6))</f>
        <v>991.028155632785</v>
      </c>
      <c r="J120" s="41" t="n">
        <f aca="false">($C120*Y$4)+($D120*(Y$5+Y$6))</f>
        <v>616.726444502142</v>
      </c>
      <c r="K120" s="41" t="n">
        <f aca="false">($C120*Z$4)+($D120*(Z$5+Z$6))</f>
        <v>530.918263242685</v>
      </c>
      <c r="L120" s="41" t="n">
        <f aca="false">($C120*AA$4)+($D120*(AA$5+AA$6))</f>
        <v>528.28824001226</v>
      </c>
      <c r="M120" s="41" t="n">
        <f aca="false">($C120*AB$4)+($D120*(AB$5+AB$6))</f>
        <v>721.233824677968</v>
      </c>
      <c r="N120" s="41" t="n">
        <f aca="false">($C120*AC$4)+($D120*(AC$5+AC$6))</f>
        <v>914.179409343676</v>
      </c>
      <c r="O120" s="41" t="n">
        <f aca="false">($C120*AD$4)+($D120*(AD$5+AD$6))</f>
        <v>1219.52244387648</v>
      </c>
      <c r="P120" s="41" t="n">
        <f aca="false">($C120*AE$4)+($D120*(AE$5+AE$6))</f>
        <v>1671.74226657531</v>
      </c>
      <c r="Q120" s="41" t="n">
        <f aca="false">($C120*AF$4)+($D120*(AF$5+AF$6))</f>
        <v>2104.48256138209</v>
      </c>
      <c r="S120" s="41" t="n">
        <v>1055</v>
      </c>
      <c r="T120" s="22"/>
      <c r="U120" s="15"/>
      <c r="V120" s="14"/>
      <c r="W120" s="14"/>
      <c r="X120" s="14"/>
      <c r="Y120" s="22"/>
      <c r="Z120" s="22"/>
      <c r="AA120" s="22"/>
      <c r="AB120" s="22"/>
      <c r="AC120" s="22"/>
      <c r="AD120" s="22"/>
      <c r="AE120" s="22"/>
      <c r="AF120" s="22"/>
      <c r="AG120" s="15" t="s">
        <v>186</v>
      </c>
      <c r="AH120" s="46" t="n">
        <v>967</v>
      </c>
      <c r="AI120" s="46"/>
    </row>
    <row r="121" customFormat="false" ht="15.75" hidden="false" customHeight="false" outlineLevel="0" collapsed="false">
      <c r="A121" s="11" t="s">
        <v>267</v>
      </c>
      <c r="B121" s="12" t="s">
        <v>268</v>
      </c>
      <c r="C121" s="41" t="n">
        <v>24000</v>
      </c>
      <c r="D121" s="41" t="n">
        <v>15650</v>
      </c>
      <c r="E121" s="22" t="n">
        <f aca="false">C121/$C$140</f>
        <v>0.00747484248326725</v>
      </c>
      <c r="F121" s="22" t="n">
        <f aca="false">D121/$D$140</f>
        <v>0.0100639643711225</v>
      </c>
      <c r="G121" s="41" t="n">
        <f aca="false">E121*$V$9+F121*($V$10+$V$11)</f>
        <v>35535.178311209</v>
      </c>
      <c r="H121" s="41" t="n">
        <f aca="false">($C121*W$4)+($D121*(W$5+W$6))</f>
        <v>23673.6039757679</v>
      </c>
      <c r="I121" s="41" t="n">
        <f aca="false">($C121*X$4)+($D121*(X$5+X$6))</f>
        <v>8505.41788695299</v>
      </c>
      <c r="J121" s="41" t="n">
        <f aca="false">($C121*Y$4)+($D121*(Y$5+Y$6))</f>
        <v>5121.8154542625</v>
      </c>
      <c r="K121" s="41" t="n">
        <f aca="false">($C121*Z$4)+($D121*(Z$5+Z$6))</f>
        <v>4708.73018422659</v>
      </c>
      <c r="L121" s="41" t="n">
        <f aca="false">($C121*AA$4)+($D121*(AA$5+AA$6))</f>
        <v>5047.55656589967</v>
      </c>
      <c r="M121" s="41" t="n">
        <f aca="false">($C121*AB$4)+($D121*(AB$5+AB$6))</f>
        <v>7426.29290663644</v>
      </c>
      <c r="N121" s="41" t="n">
        <f aca="false">($C121*AC$4)+($D121*(AC$5+AC$6))</f>
        <v>9805.02924737321</v>
      </c>
      <c r="O121" s="41" t="n">
        <f aca="false">($C121*AD$4)+($D121*(AD$5+AD$6))</f>
        <v>13471.7638954647</v>
      </c>
      <c r="P121" s="41" t="n">
        <f aca="false">($C121*AE$4)+($D121*(AE$5+AE$6))</f>
        <v>18284.9307432103</v>
      </c>
      <c r="Q121" s="41" t="n">
        <f aca="false">($C121*AF$4)+($D121*(AF$5+AF$6))</f>
        <v>22740.7064871922</v>
      </c>
      <c r="S121" s="41" t="n">
        <v>2888</v>
      </c>
      <c r="T121" s="22"/>
      <c r="U121" s="15"/>
      <c r="V121" s="14"/>
      <c r="W121" s="14"/>
      <c r="X121" s="14"/>
      <c r="Y121" s="22"/>
      <c r="Z121" s="22"/>
      <c r="AA121" s="22"/>
      <c r="AB121" s="22"/>
      <c r="AC121" s="22"/>
      <c r="AD121" s="22"/>
      <c r="AE121" s="22"/>
      <c r="AF121" s="22"/>
      <c r="AG121" s="15" t="s">
        <v>435</v>
      </c>
      <c r="AH121" s="14" t="n">
        <v>0</v>
      </c>
      <c r="AI121" s="14"/>
    </row>
    <row r="122" customFormat="false" ht="15.75" hidden="false" customHeight="false" outlineLevel="0" collapsed="false">
      <c r="A122" s="11" t="s">
        <v>269</v>
      </c>
      <c r="B122" s="12" t="s">
        <v>270</v>
      </c>
      <c r="C122" s="41" t="n">
        <v>800</v>
      </c>
      <c r="D122" s="41" t="n">
        <v>21310</v>
      </c>
      <c r="E122" s="22" t="n">
        <f aca="false">C122/$C$140</f>
        <v>0.000249161416108908</v>
      </c>
      <c r="F122" s="22" t="n">
        <f aca="false">D122/$D$140</f>
        <v>0.0137037112299438</v>
      </c>
      <c r="G122" s="41" t="n">
        <f aca="false">E122*$V$9+F122*($V$10+$V$11)</f>
        <v>22333.0707216408</v>
      </c>
      <c r="H122" s="41" t="n">
        <f aca="false">($C122*W$4)+($D122*(W$5+W$6))</f>
        <v>13369.5343803438</v>
      </c>
      <c r="I122" s="41" t="n">
        <f aca="false">($C122*X$4)+($D122*(X$5+X$6))</f>
        <v>5030.84006081726</v>
      </c>
      <c r="J122" s="41" t="n">
        <f aca="false">($C122*Y$4)+($D122*(Y$5+Y$6))</f>
        <v>2781.75655399744</v>
      </c>
      <c r="K122" s="41" t="n">
        <f aca="false">($C122*Z$4)+($D122*(Z$5+Z$6))</f>
        <v>3005.35335155885</v>
      </c>
      <c r="L122" s="41" t="n">
        <f aca="false">($C122*AA$4)+($D122*(AA$5+AA$6))</f>
        <v>3728.74648396911</v>
      </c>
      <c r="M122" s="41" t="n">
        <f aca="false">($C122*AB$4)+($D122*(AB$5+AB$6))</f>
        <v>6181.70076095309</v>
      </c>
      <c r="N122" s="41" t="n">
        <f aca="false">($C122*AC$4)+($D122*(AC$5+AC$6))</f>
        <v>8634.65503793706</v>
      </c>
      <c r="O122" s="41" t="n">
        <f aca="false">($C122*AD$4)+($D122*(AD$5+AD$6))</f>
        <v>12317.3741246459</v>
      </c>
      <c r="P122" s="41" t="n">
        <f aca="false">($C122*AE$4)+($D122*(AE$5+AE$6))</f>
        <v>16513.0402311351</v>
      </c>
      <c r="Q122" s="41" t="n">
        <f aca="false">($C122*AF$4)+($D122*(AF$5+AF$6))</f>
        <v>20222.0606877069</v>
      </c>
      <c r="S122" s="41" t="n">
        <v>1200</v>
      </c>
      <c r="T122" s="22"/>
      <c r="U122" s="15"/>
      <c r="V122" s="14"/>
      <c r="W122" s="46"/>
      <c r="X122" s="46"/>
      <c r="Y122" s="22"/>
      <c r="Z122" s="22"/>
      <c r="AA122" s="22"/>
      <c r="AB122" s="22"/>
      <c r="AC122" s="22"/>
      <c r="AD122" s="22"/>
      <c r="AE122" s="22"/>
      <c r="AF122" s="22"/>
      <c r="AG122" s="15" t="s">
        <v>436</v>
      </c>
      <c r="AH122" s="14" t="n">
        <v>0</v>
      </c>
      <c r="AI122" s="14"/>
    </row>
    <row r="123" customFormat="false" ht="15.75" hidden="false" customHeight="false" outlineLevel="0" collapsed="false">
      <c r="A123" s="11" t="s">
        <v>271</v>
      </c>
      <c r="B123" s="12" t="s">
        <v>272</v>
      </c>
      <c r="C123" s="41" t="n">
        <v>1000</v>
      </c>
      <c r="D123" s="41" t="n">
        <v>2820</v>
      </c>
      <c r="E123" s="22" t="n">
        <f aca="false">C123/$C$140</f>
        <v>0.000311451770136136</v>
      </c>
      <c r="F123" s="22" t="n">
        <f aca="false">D123/$D$140</f>
        <v>0.00181344278125019</v>
      </c>
      <c r="G123" s="41" t="n">
        <f aca="false">E123*$V$9+F123*($V$10+$V$11)</f>
        <v>3686.11592477501</v>
      </c>
      <c r="H123" s="41" t="n">
        <f aca="false">($C123*W$4)+($D123*(W$5+W$6))</f>
        <v>2298.35188800523</v>
      </c>
      <c r="I123" s="41" t="n">
        <f aca="false">($C123*X$4)+($D123*(X$5+X$6))</f>
        <v>849.468533597219</v>
      </c>
      <c r="J123" s="41" t="n">
        <f aca="false">($C123*Y$4)+($D123*(Y$5+Y$6))</f>
        <v>485.700844163402</v>
      </c>
      <c r="K123" s="41" t="n">
        <f aca="false">($C123*Z$4)+($D123*(Z$5+Z$6))</f>
        <v>493.242763993948</v>
      </c>
      <c r="L123" s="41" t="n">
        <f aca="false">($C123*AA$4)+($D123*(AA$5+AA$6))</f>
        <v>581.62194814312</v>
      </c>
      <c r="M123" s="41" t="n">
        <f aca="false">($C123*AB$4)+($D123*(AB$5+AB$6))</f>
        <v>928.274023160907</v>
      </c>
      <c r="N123" s="41" t="n">
        <f aca="false">($C123*AC$4)+($D123*(AC$5+AC$6))</f>
        <v>1274.92609817869</v>
      </c>
      <c r="O123" s="41" t="n">
        <f aca="false">($C123*AD$4)+($D123*(AD$5+AD$6))</f>
        <v>1799.01379974647</v>
      </c>
      <c r="P123" s="41" t="n">
        <f aca="false">($C123*AE$4)+($D123*(AE$5+AE$6))</f>
        <v>2420.37712179726</v>
      </c>
      <c r="Q123" s="41" t="n">
        <f aca="false">($C123*AF$4)+($D123*(AF$5+AF$6))</f>
        <v>2977.3415356938</v>
      </c>
      <c r="S123" s="41" t="n">
        <v>12</v>
      </c>
      <c r="T123" s="22"/>
      <c r="U123" s="15"/>
      <c r="V123" s="14"/>
      <c r="W123" s="14"/>
      <c r="X123" s="14"/>
      <c r="Y123" s="22"/>
      <c r="Z123" s="22"/>
      <c r="AA123" s="22"/>
      <c r="AB123" s="22"/>
      <c r="AC123" s="22"/>
      <c r="AD123" s="22"/>
      <c r="AE123" s="22"/>
      <c r="AF123" s="22"/>
      <c r="AG123" s="15" t="s">
        <v>188</v>
      </c>
      <c r="AH123" s="14" t="n">
        <v>362</v>
      </c>
      <c r="AI123" s="14"/>
    </row>
    <row r="124" customFormat="false" ht="15.75" hidden="false" customHeight="false" outlineLevel="0" collapsed="false">
      <c r="A124" s="11" t="s">
        <v>273</v>
      </c>
      <c r="B124" s="12" t="s">
        <v>274</v>
      </c>
      <c r="C124" s="41" t="n">
        <v>7</v>
      </c>
      <c r="D124" s="41" t="n">
        <v>47</v>
      </c>
      <c r="E124" s="22" t="n">
        <f aca="false">C124/$C$140</f>
        <v>2.18016239095295E-006</v>
      </c>
      <c r="F124" s="22" t="n">
        <f aca="false">D124/$D$140</f>
        <v>3.02240463541697E-005</v>
      </c>
      <c r="G124" s="41" t="n">
        <f aca="false">E124*$V$9+F124*($V$10+$V$11)</f>
        <v>53.5351874461571</v>
      </c>
      <c r="H124" s="41" t="n">
        <f aca="false">($C124*W$4)+($D124*(W$5+W$6))</f>
        <v>32.5853168548817</v>
      </c>
      <c r="I124" s="41" t="n">
        <f aca="false">($C124*X$4)+($D124*(X$5+X$6))</f>
        <v>12.171507523424</v>
      </c>
      <c r="J124" s="41" t="n">
        <f aca="false">($C124*Y$4)+($D124*(Y$5+Y$6))</f>
        <v>6.8237811926777</v>
      </c>
      <c r="K124" s="41" t="n">
        <f aca="false">($C124*Z$4)+($D124*(Z$5+Z$6))</f>
        <v>7.1878360209037</v>
      </c>
      <c r="L124" s="41" t="n">
        <f aca="false">($C124*AA$4)+($D124*(AA$5+AA$6))</f>
        <v>8.74027447818441</v>
      </c>
      <c r="M124" s="41" t="n">
        <f aca="false">($C124*AB$4)+($D124*(AB$5+AB$6))</f>
        <v>14.2794528974306</v>
      </c>
      <c r="N124" s="41" t="n">
        <f aca="false">($C124*AC$4)+($D124*(AC$5+AC$6))</f>
        <v>19.8186313166769</v>
      </c>
      <c r="O124" s="41" t="n">
        <f aca="false">($C124*AD$4)+($D124*(AD$5+AD$6))</f>
        <v>28.1561660688339</v>
      </c>
      <c r="P124" s="41" t="n">
        <f aca="false">($C124*AE$4)+($D124*(AE$5+AE$6))</f>
        <v>37.7971529431963</v>
      </c>
      <c r="Q124" s="41" t="n">
        <f aca="false">($C124*AF$4)+($D124*(AF$5+AF$6))</f>
        <v>46.3648246816547</v>
      </c>
      <c r="S124" s="41" t="n">
        <v>3</v>
      </c>
      <c r="T124" s="22"/>
      <c r="U124" s="15"/>
      <c r="V124" s="14"/>
      <c r="W124" s="14"/>
      <c r="X124" s="14"/>
      <c r="Y124" s="22"/>
      <c r="Z124" s="22"/>
      <c r="AA124" s="22"/>
      <c r="AB124" s="22"/>
      <c r="AC124" s="22"/>
      <c r="AD124" s="22"/>
      <c r="AE124" s="22"/>
      <c r="AF124" s="22"/>
      <c r="AG124" s="15" t="s">
        <v>190</v>
      </c>
      <c r="AH124" s="14" t="n">
        <v>3</v>
      </c>
      <c r="AI124" s="14"/>
    </row>
    <row r="125" customFormat="false" ht="15.75" hidden="false" customHeight="false" outlineLevel="0" collapsed="false">
      <c r="A125" s="11" t="s">
        <v>275</v>
      </c>
      <c r="B125" s="12" t="s">
        <v>276</v>
      </c>
      <c r="C125" s="41" t="n">
        <v>4750</v>
      </c>
      <c r="D125" s="41" t="n">
        <v>4993</v>
      </c>
      <c r="E125" s="22" t="n">
        <f aca="false">C125/$C$140</f>
        <v>0.00147939590814664</v>
      </c>
      <c r="F125" s="22" t="n">
        <f aca="false">D125/$D$140</f>
        <v>0.0032108226265185</v>
      </c>
      <c r="G125" s="41" t="n">
        <f aca="false">E125*$V$9+F125*($V$10+$V$11)</f>
        <v>8961.45625812906</v>
      </c>
      <c r="H125" s="41" t="n">
        <f aca="false">($C125*W$4)+($D125*(W$5+W$6))</f>
        <v>5832.55795835587</v>
      </c>
      <c r="I125" s="41" t="n">
        <f aca="false">($C125*X$4)+($D125*(X$5+X$6))</f>
        <v>2116.25345546642</v>
      </c>
      <c r="J125" s="41" t="n">
        <f aca="false">($C125*Y$4)+($D125*(Y$5+Y$6))</f>
        <v>1251.78186625995</v>
      </c>
      <c r="K125" s="41" t="n">
        <f aca="false">($C125*Z$4)+($D125*(Z$5+Z$6))</f>
        <v>1191.66988149903</v>
      </c>
      <c r="L125" s="41" t="n">
        <f aca="false">($C125*AA$4)+($D125*(AA$5+AA$6))</f>
        <v>1323.66269433954</v>
      </c>
      <c r="M125" s="41" t="n">
        <f aca="false">($C125*AB$4)+($D125*(AB$5+AB$6))</f>
        <v>2010.89901111384</v>
      </c>
      <c r="N125" s="41" t="n">
        <f aca="false">($C125*AC$4)+($D125*(AC$5+AC$6))</f>
        <v>2698.13532788815</v>
      </c>
      <c r="O125" s="41" t="n">
        <f aca="false">($C125*AD$4)+($D125*(AD$5+AD$6))</f>
        <v>3748.51035099481</v>
      </c>
      <c r="P125" s="41" t="n">
        <f aca="false">($C125*AE$4)+($D125*(AE$5+AE$6))</f>
        <v>5069.07236348373</v>
      </c>
      <c r="Q125" s="41" t="n">
        <f aca="false">($C125*AF$4)+($D125*(AF$5+AF$6))</f>
        <v>6275.61177015204</v>
      </c>
      <c r="S125" s="41" t="n">
        <v>1407</v>
      </c>
      <c r="T125" s="22"/>
      <c r="U125" s="15"/>
      <c r="V125" s="46"/>
      <c r="W125" s="46"/>
      <c r="X125" s="46"/>
      <c r="Y125" s="22"/>
      <c r="Z125" s="22"/>
      <c r="AA125" s="22"/>
      <c r="AB125" s="22"/>
      <c r="AC125" s="22"/>
      <c r="AD125" s="22"/>
      <c r="AE125" s="22"/>
      <c r="AF125" s="22"/>
      <c r="AG125" s="15" t="s">
        <v>437</v>
      </c>
      <c r="AH125" s="14" t="n">
        <v>0</v>
      </c>
      <c r="AI125" s="14"/>
    </row>
    <row r="126" customFormat="false" ht="15.75" hidden="false" customHeight="false" outlineLevel="0" collapsed="false">
      <c r="A126" s="11" t="s">
        <v>277</v>
      </c>
      <c r="B126" s="12" t="s">
        <v>278</v>
      </c>
      <c r="C126" s="41" t="n">
        <v>14617</v>
      </c>
      <c r="D126" s="41" t="n">
        <v>23099</v>
      </c>
      <c r="E126" s="22" t="n">
        <f aca="false">C126/$C$140</f>
        <v>0.00455249052407989</v>
      </c>
      <c r="F126" s="22" t="n">
        <f aca="false">D126/$D$140</f>
        <v>0.0148541541858504</v>
      </c>
      <c r="G126" s="41" t="n">
        <f aca="false">E126*$V$9+F126*($V$10+$V$11)</f>
        <v>35445.0070572009</v>
      </c>
      <c r="H126" s="41" t="n">
        <f aca="false">($C126*W$4)+($D126*(W$5+W$6))</f>
        <v>22628.8138397717</v>
      </c>
      <c r="I126" s="41" t="n">
        <f aca="false">($C126*X$4)+($D126*(X$5+X$6))</f>
        <v>8278.49449626949</v>
      </c>
      <c r="J126" s="41" t="n">
        <f aca="false">($C126*Y$4)+($D126*(Y$5+Y$6))</f>
        <v>4823.48635650986</v>
      </c>
      <c r="K126" s="41" t="n">
        <f aca="false">($C126*Z$4)+($D126*(Z$5+Z$6))</f>
        <v>4726.8172457069</v>
      </c>
      <c r="L126" s="41" t="n">
        <f aca="false">($C126*AA$4)+($D126*(AA$5+AA$6))</f>
        <v>5397.92772151719</v>
      </c>
      <c r="M126" s="41" t="n">
        <f aca="false">($C126*AB$4)+($D126*(AB$5+AB$6))</f>
        <v>8395.84757239166</v>
      </c>
      <c r="N126" s="41" t="n">
        <f aca="false">($C126*AC$4)+($D126*(AC$5+AC$6))</f>
        <v>11393.7674232661</v>
      </c>
      <c r="O126" s="41" t="n">
        <f aca="false">($C126*AD$4)+($D126*(AD$5+AD$6))</f>
        <v>15950.7170625915</v>
      </c>
      <c r="P126" s="41" t="n">
        <f aca="false">($C126*AE$4)+($D126*(AE$5+AE$6))</f>
        <v>21515.725740585</v>
      </c>
      <c r="Q126" s="41" t="n">
        <f aca="false">($C126*AF$4)+($D126*(AF$5+AF$6))</f>
        <v>26553.23428402</v>
      </c>
      <c r="S126" s="41" t="n">
        <v>22960</v>
      </c>
      <c r="T126" s="22"/>
      <c r="U126" s="15"/>
      <c r="V126" s="14"/>
      <c r="W126" s="14"/>
      <c r="X126" s="14"/>
      <c r="Y126" s="22"/>
      <c r="Z126" s="22"/>
      <c r="AA126" s="22"/>
      <c r="AB126" s="22"/>
      <c r="AC126" s="22"/>
      <c r="AD126" s="22"/>
      <c r="AE126" s="22"/>
      <c r="AF126" s="22"/>
      <c r="AG126" s="15" t="s">
        <v>192</v>
      </c>
      <c r="AH126" s="46" t="n">
        <v>12494</v>
      </c>
      <c r="AI126" s="46"/>
    </row>
    <row r="127" customFormat="false" ht="15.75" hidden="false" customHeight="false" outlineLevel="0" collapsed="false">
      <c r="A127" s="11" t="s">
        <v>279</v>
      </c>
      <c r="B127" s="12" t="s">
        <v>280</v>
      </c>
      <c r="C127" s="41" t="n">
        <v>31838</v>
      </c>
      <c r="D127" s="41" t="n">
        <v>2000</v>
      </c>
      <c r="E127" s="22" t="n">
        <f aca="false">C127/$C$140</f>
        <v>0.00991600145759428</v>
      </c>
      <c r="F127" s="22" t="n">
        <f aca="false">D127/$D$140</f>
        <v>0.00128612963209233</v>
      </c>
      <c r="G127" s="41" t="n">
        <f aca="false">E127*$V$9+F127*($V$10+$V$11)</f>
        <v>28054.2449026975</v>
      </c>
      <c r="H127" s="41" t="n">
        <f aca="false">($C127*W$4)+($D127*(W$5+W$6))</f>
        <v>20051.4518976429</v>
      </c>
      <c r="I127" s="41" t="n">
        <f aca="false">($C127*X$4)+($D127*(X$5+X$6))</f>
        <v>6998.7846395861</v>
      </c>
      <c r="J127" s="41" t="n">
        <f aca="false">($C127*Y$4)+($D127*(Y$5+Y$6))</f>
        <v>4438.1164832792</v>
      </c>
      <c r="K127" s="41" t="n">
        <f aca="false">($C127*Z$4)+($D127*(Z$5+Z$6))</f>
        <v>3675.90640019001</v>
      </c>
      <c r="L127" s="41" t="n">
        <f aca="false">($C127*AA$4)+($D127*(AA$5+AA$6))</f>
        <v>3482.73368516902</v>
      </c>
      <c r="M127" s="41" t="n">
        <f aca="false">($C127*AB$4)+($D127*(AB$5+AB$6))</f>
        <v>4496.14518304426</v>
      </c>
      <c r="N127" s="41" t="n">
        <f aca="false">($C127*AC$4)+($D127*(AC$5+AC$6))</f>
        <v>5509.55668091951</v>
      </c>
      <c r="O127" s="41" t="n">
        <f aca="false">($C127*AD$4)+($D127*(AD$5+AD$6))</f>
        <v>7160.51502362278</v>
      </c>
      <c r="P127" s="41" t="n">
        <f aca="false">($C127*AE$4)+($D127*(AE$5+AE$6))</f>
        <v>9903.87511795589</v>
      </c>
      <c r="Q127" s="41" t="n">
        <f aca="false">($C127*AF$4)+($D127*(AF$5+AF$6))</f>
        <v>12601.5622277825</v>
      </c>
      <c r="S127" s="41" t="n">
        <v>1900</v>
      </c>
      <c r="T127" s="22"/>
      <c r="U127" s="15"/>
      <c r="V127" s="14"/>
      <c r="W127" s="46"/>
      <c r="X127" s="46"/>
      <c r="Y127" s="22"/>
      <c r="Z127" s="22"/>
      <c r="AA127" s="22"/>
      <c r="AB127" s="22"/>
      <c r="AC127" s="22"/>
      <c r="AD127" s="22"/>
      <c r="AE127" s="22"/>
      <c r="AF127" s="22"/>
      <c r="AG127" s="15" t="s">
        <v>438</v>
      </c>
      <c r="AH127" s="14" t="n">
        <v>0</v>
      </c>
      <c r="AI127" s="14"/>
    </row>
    <row r="128" customFormat="false" ht="15.75" hidden="false" customHeight="false" outlineLevel="0" collapsed="false">
      <c r="A128" s="11" t="s">
        <v>281</v>
      </c>
      <c r="B128" s="12" t="s">
        <v>282</v>
      </c>
      <c r="C128" s="41" t="n">
        <v>5315</v>
      </c>
      <c r="D128" s="41" t="n">
        <v>9100</v>
      </c>
      <c r="E128" s="22" t="n">
        <f aca="false">C128/$C$140</f>
        <v>0.00165536615827356</v>
      </c>
      <c r="F128" s="22" t="n">
        <f aca="false">D128/$D$140</f>
        <v>0.0058518898260201</v>
      </c>
      <c r="G128" s="41" t="n">
        <f aca="false">E128*$V$9+F128*($V$10+$V$11)</f>
        <v>13601.3705040736</v>
      </c>
      <c r="H128" s="41" t="n">
        <f aca="false">($C128*W$4)+($D128*(W$5+W$6))</f>
        <v>8652.33517537101</v>
      </c>
      <c r="I128" s="41" t="n">
        <f aca="false">($C128*X$4)+($D128*(X$5+X$6))</f>
        <v>3170.24408271948</v>
      </c>
      <c r="J128" s="41" t="n">
        <f aca="false">($C128*Y$4)+($D128*(Y$5+Y$6))</f>
        <v>1841.92534138613</v>
      </c>
      <c r="K128" s="41" t="n">
        <f aca="false">($C128*Z$4)+($D128*(Z$5+Z$6))</f>
        <v>1814.77658661799</v>
      </c>
      <c r="L128" s="41" t="n">
        <f aca="false">($C128*AA$4)+($D128*(AA$5+AA$6))</f>
        <v>2082.80977436838</v>
      </c>
      <c r="M128" s="41" t="n">
        <f aca="false">($C128*AB$4)+($D128*(AB$5+AB$6))</f>
        <v>3252.92496641305</v>
      </c>
      <c r="N128" s="41" t="n">
        <f aca="false">($C128*AC$4)+($D128*(AC$5+AC$6))</f>
        <v>4423.04015845772</v>
      </c>
      <c r="O128" s="41" t="n">
        <f aca="false">($C128*AD$4)+($D128*(AD$5+AD$6))</f>
        <v>6200.05541227816</v>
      </c>
      <c r="P128" s="41" t="n">
        <f aca="false">($C128*AE$4)+($D128*(AE$5+AE$6))</f>
        <v>8359.62247163081</v>
      </c>
      <c r="Q128" s="41" t="n">
        <f aca="false">($C128*AF$4)+($D128*(AF$5+AF$6))</f>
        <v>10311.3774514786</v>
      </c>
      <c r="S128" s="41" t="n">
        <v>1725</v>
      </c>
      <c r="T128" s="22"/>
      <c r="U128" s="15"/>
      <c r="V128" s="14"/>
      <c r="W128" s="14"/>
      <c r="X128" s="14"/>
      <c r="Y128" s="22"/>
      <c r="Z128" s="22"/>
      <c r="AA128" s="22"/>
      <c r="AB128" s="22"/>
      <c r="AC128" s="22"/>
      <c r="AD128" s="22"/>
      <c r="AE128" s="22"/>
      <c r="AF128" s="22"/>
      <c r="AG128" s="15" t="s">
        <v>196</v>
      </c>
      <c r="AH128" s="46" t="n">
        <v>1074</v>
      </c>
      <c r="AI128" s="46"/>
    </row>
    <row r="129" customFormat="false" ht="15.75" hidden="false" customHeight="false" outlineLevel="0" collapsed="false">
      <c r="A129" s="11" t="s">
        <v>283</v>
      </c>
      <c r="B129" s="12" t="s">
        <v>284</v>
      </c>
      <c r="C129" s="41" t="n">
        <v>8455</v>
      </c>
      <c r="D129" s="41" t="n">
        <v>33777</v>
      </c>
      <c r="E129" s="22" t="n">
        <f aca="false">C129/$C$140</f>
        <v>0.00263332471650103</v>
      </c>
      <c r="F129" s="22" t="n">
        <f aca="false">D129/$D$140</f>
        <v>0.0217208002915913</v>
      </c>
      <c r="G129" s="41" t="n">
        <f aca="false">E129*$V$9+F129*($V$10+$V$11)</f>
        <v>41272.1501173962</v>
      </c>
      <c r="H129" s="41" t="n">
        <f aca="false">($C129*W$4)+($D129*(W$5+W$6))</f>
        <v>25444.2341185473</v>
      </c>
      <c r="I129" s="41" t="n">
        <f aca="false">($C129*X$4)+($D129*(X$5+X$6))</f>
        <v>9450.81075551282</v>
      </c>
      <c r="J129" s="41" t="n">
        <f aca="false">($C129*Y$4)+($D129*(Y$5+Y$6))</f>
        <v>5354.30550457314</v>
      </c>
      <c r="K129" s="41" t="n">
        <f aca="false">($C129*Z$4)+($D129*(Z$5+Z$6))</f>
        <v>5531.50015193783</v>
      </c>
      <c r="L129" s="41" t="n">
        <f aca="false">($C129*AA$4)+($D129*(AA$5+AA$6))</f>
        <v>6619.02929951132</v>
      </c>
      <c r="M129" s="41" t="n">
        <f aca="false">($C129*AB$4)+($D129*(AB$5+AB$6))</f>
        <v>10684.2497457609</v>
      </c>
      <c r="N129" s="41" t="n">
        <f aca="false">($C129*AC$4)+($D129*(AC$5+AC$6))</f>
        <v>14749.4701920104</v>
      </c>
      <c r="O129" s="41" t="n">
        <f aca="false">($C129*AD$4)+($D129*(AD$5+AD$6))</f>
        <v>20882.0474367272</v>
      </c>
      <c r="P129" s="41" t="n">
        <f aca="false">($C129*AE$4)+($D129*(AE$5+AE$6))</f>
        <v>28063.9454830227</v>
      </c>
      <c r="Q129" s="41" t="n">
        <f aca="false">($C129*AF$4)+($D129*(AF$5+AF$6))</f>
        <v>34474.4953304793</v>
      </c>
      <c r="S129" s="41" t="n">
        <v>9663</v>
      </c>
      <c r="T129" s="22"/>
      <c r="U129" s="15"/>
      <c r="V129" s="14"/>
      <c r="W129" s="14"/>
      <c r="X129" s="14"/>
      <c r="Y129" s="22"/>
      <c r="Z129" s="22"/>
      <c r="AA129" s="22"/>
      <c r="AB129" s="22"/>
      <c r="AC129" s="22"/>
      <c r="AD129" s="22"/>
      <c r="AE129" s="22"/>
      <c r="AF129" s="22"/>
      <c r="AG129" s="15" t="s">
        <v>439</v>
      </c>
      <c r="AH129" s="14" t="n">
        <v>174</v>
      </c>
      <c r="AI129" s="14"/>
    </row>
    <row r="130" customFormat="false" ht="15.75" hidden="false" customHeight="false" outlineLevel="0" collapsed="false">
      <c r="A130" s="11" t="s">
        <v>285</v>
      </c>
      <c r="B130" s="12" t="s">
        <v>286</v>
      </c>
      <c r="C130" s="41" t="n">
        <v>300</v>
      </c>
      <c r="D130" s="41" t="n">
        <v>90</v>
      </c>
      <c r="E130" s="22" t="n">
        <f aca="false">C130/$C$140</f>
        <v>9.34355310408407E-005</v>
      </c>
      <c r="F130" s="22" t="n">
        <f aca="false">D130/$D$140</f>
        <v>5.78758334441548E-005</v>
      </c>
      <c r="G130" s="41" t="n">
        <f aca="false">E130*$V$9+F130*($V$10+$V$11)</f>
        <v>336.734401959819</v>
      </c>
      <c r="H130" s="41" t="n">
        <f aca="false">($C130*W$4)+($D130*(W$5+W$6))</f>
        <v>231.999280599409</v>
      </c>
      <c r="I130" s="41" t="n">
        <f aca="false">($C130*X$4)+($D130*(X$5+X$6))</f>
        <v>82.1966786443881</v>
      </c>
      <c r="J130" s="41" t="n">
        <f aca="false">($C130*Y$4)+($D130*(Y$5+Y$6))</f>
        <v>50.7561184598929</v>
      </c>
      <c r="K130" s="41" t="n">
        <f aca="false">($C130*Z$4)+($D130*(Z$5+Z$6))</f>
        <v>44.3865003373178</v>
      </c>
      <c r="L130" s="41" t="n">
        <f aca="false">($C130*AA$4)+($D130*(AA$5+AA$6))</f>
        <v>45.0036733668527</v>
      </c>
      <c r="M130" s="41" t="n">
        <f aca="false">($C130*AB$4)+($D130*(AB$5+AB$6))</f>
        <v>62.6773551548002</v>
      </c>
      <c r="N130" s="41" t="n">
        <f aca="false">($C130*AC$4)+($D130*(AC$5+AC$6))</f>
        <v>80.3510369427476</v>
      </c>
      <c r="O130" s="41" t="n">
        <f aca="false">($C130*AD$4)+($D130*(AD$5+AD$6))</f>
        <v>108.094436336998</v>
      </c>
      <c r="P130" s="41" t="n">
        <f aca="false">($C130*AE$4)+($D130*(AE$5+AE$6))</f>
        <v>147.756133732673</v>
      </c>
      <c r="Q130" s="41" t="n">
        <f aca="false">($C130*AF$4)+($D130*(AF$5+AF$6))</f>
        <v>185.362546825553</v>
      </c>
      <c r="S130" s="41" t="n">
        <v>163</v>
      </c>
      <c r="T130" s="22"/>
      <c r="U130" s="15"/>
      <c r="V130" s="14"/>
      <c r="W130" s="46"/>
      <c r="X130" s="46"/>
      <c r="Y130" s="22"/>
      <c r="Z130" s="22"/>
      <c r="AA130" s="22"/>
      <c r="AB130" s="22"/>
      <c r="AC130" s="22"/>
      <c r="AD130" s="22"/>
      <c r="AE130" s="22"/>
      <c r="AF130" s="22"/>
      <c r="AG130" s="15" t="s">
        <v>440</v>
      </c>
      <c r="AH130" s="14" t="n">
        <v>0</v>
      </c>
      <c r="AI130" s="14"/>
    </row>
    <row r="131" customFormat="false" ht="15.75" hidden="false" customHeight="false" outlineLevel="0" collapsed="false">
      <c r="A131" s="11" t="s">
        <v>287</v>
      </c>
      <c r="B131" s="12" t="s">
        <v>288</v>
      </c>
      <c r="C131" s="41" t="n">
        <v>250969</v>
      </c>
      <c r="D131" s="41" t="n">
        <v>160437</v>
      </c>
      <c r="E131" s="22" t="n">
        <f aca="false">C131/$C$140</f>
        <v>0.0781647392992958</v>
      </c>
      <c r="F131" s="22" t="n">
        <f aca="false">D131/$D$140</f>
        <v>0.103171389891999</v>
      </c>
      <c r="G131" s="41" t="n">
        <f aca="false">E131*$V$9+F131*($V$10+$V$11)</f>
        <v>368321.414730494</v>
      </c>
      <c r="H131" s="41" t="n">
        <f aca="false">($C131*W$4)+($D131*(W$5+W$6))</f>
        <v>245609.826248326</v>
      </c>
      <c r="I131" s="41" t="n">
        <f aca="false">($C131*X$4)+($D131*(X$5+X$6))</f>
        <v>88207.1556791305</v>
      </c>
      <c r="J131" s="41" t="n">
        <f aca="false">($C131*Y$4)+($D131*(Y$5+Y$6))</f>
        <v>53155.1431577683</v>
      </c>
      <c r="K131" s="41" t="n">
        <f aca="false">($C131*Z$4)+($D131*(Z$5+Z$6))</f>
        <v>48798.7755992591</v>
      </c>
      <c r="L131" s="41" t="n">
        <f aca="false">($C131*AA$4)+($D131*(AA$5+AA$6))</f>
        <v>52231.7441566081</v>
      </c>
      <c r="M131" s="41" t="n">
        <f aca="false">($C131*AB$4)+($D131*(AB$5+AB$6))</f>
        <v>76739.1124071323</v>
      </c>
      <c r="N131" s="41" t="n">
        <f aca="false">($C131*AC$4)+($D131*(AC$5+AC$6))</f>
        <v>101246.480657656</v>
      </c>
      <c r="O131" s="41" t="n">
        <f aca="false">($C131*AD$4)+($D131*(AD$5+AD$6))</f>
        <v>139038.912485497</v>
      </c>
      <c r="P131" s="41" t="n">
        <f aca="false">($C131*AE$4)+($D131*(AE$5+AE$6))</f>
        <v>188746.198237416</v>
      </c>
      <c r="Q131" s="41" t="n">
        <f aca="false">($C131*AF$4)+($D131*(AF$5+AF$6))</f>
        <v>234789.665681695</v>
      </c>
      <c r="S131" s="41" t="n">
        <v>99109</v>
      </c>
      <c r="T131" s="22"/>
      <c r="U131" s="15"/>
      <c r="V131" s="14"/>
      <c r="W131" s="46"/>
      <c r="X131" s="46"/>
      <c r="Y131" s="22"/>
      <c r="Z131" s="22"/>
      <c r="AA131" s="22"/>
      <c r="AB131" s="22"/>
      <c r="AC131" s="22"/>
      <c r="AD131" s="22"/>
      <c r="AE131" s="22"/>
      <c r="AF131" s="22"/>
      <c r="AG131" s="15" t="s">
        <v>198</v>
      </c>
      <c r="AH131" s="46" t="n">
        <v>2641</v>
      </c>
      <c r="AI131" s="46"/>
    </row>
    <row r="132" customFormat="false" ht="15.75" hidden="false" customHeight="false" outlineLevel="0" collapsed="false">
      <c r="A132" s="11" t="s">
        <v>289</v>
      </c>
      <c r="B132" s="12" t="s">
        <v>290</v>
      </c>
      <c r="C132" s="41" t="n">
        <v>12540</v>
      </c>
      <c r="D132" s="41" t="n">
        <v>2047</v>
      </c>
      <c r="E132" s="22" t="n">
        <f aca="false">C132/$C$140</f>
        <v>0.00390560519750714</v>
      </c>
      <c r="F132" s="22" t="n">
        <f aca="false">D132/$D$140</f>
        <v>0.0013163536784465</v>
      </c>
      <c r="G132" s="41" t="n">
        <f aca="false">E132*$V$9+F132*($V$10+$V$11)</f>
        <v>12330.7795575611</v>
      </c>
      <c r="H132" s="41" t="n">
        <f aca="false">($C132*W$4)+($D132*(W$5+W$6))</f>
        <v>8659.70844737448</v>
      </c>
      <c r="I132" s="41" t="n">
        <f aca="false">($C132*X$4)+($D132*(X$5+X$6))</f>
        <v>3044.17532519171</v>
      </c>
      <c r="J132" s="41" t="n">
        <f aca="false">($C132*Y$4)+($D132*(Y$5+Y$6))</f>
        <v>1906.20053844448</v>
      </c>
      <c r="K132" s="41" t="n">
        <f aca="false">($C132*Z$4)+($D132*(Z$5+Z$6))</f>
        <v>1620.36820881366</v>
      </c>
      <c r="L132" s="41" t="n">
        <f aca="false">($C132*AA$4)+($D132*(AA$5+AA$6))</f>
        <v>1587.41916512666</v>
      </c>
      <c r="M132" s="41" t="n">
        <f aca="false">($C132*AB$4)+($D132*(AB$5+AB$6))</f>
        <v>2130.35614279101</v>
      </c>
      <c r="N132" s="41" t="n">
        <f aca="false">($C132*AC$4)+($D132*(AC$5+AC$6))</f>
        <v>2673.29312045536</v>
      </c>
      <c r="O132" s="41" t="n">
        <f aca="false">($C132*AD$4)+($D132*(AD$5+AD$6))</f>
        <v>3539.23283352723</v>
      </c>
      <c r="P132" s="41" t="n">
        <f aca="false">($C132*AE$4)+($D132*(AE$5+AE$6))</f>
        <v>4864.19281884429</v>
      </c>
      <c r="Q132" s="41" t="n">
        <f aca="false">($C132*AF$4)+($D132*(AF$5+AF$6))</f>
        <v>6142.4065045189</v>
      </c>
      <c r="S132" s="41" t="n">
        <v>2168</v>
      </c>
      <c r="T132" s="22"/>
      <c r="U132" s="15"/>
      <c r="V132" s="14"/>
      <c r="W132" s="14"/>
      <c r="X132" s="14"/>
      <c r="Y132" s="22"/>
      <c r="Z132" s="22"/>
      <c r="AA132" s="22"/>
      <c r="AB132" s="22"/>
      <c r="AC132" s="22"/>
      <c r="AD132" s="22"/>
      <c r="AE132" s="22"/>
      <c r="AF132" s="22"/>
      <c r="AG132" s="15" t="s">
        <v>200</v>
      </c>
      <c r="AH132" s="46" t="n">
        <v>558</v>
      </c>
      <c r="AI132" s="46"/>
    </row>
    <row r="133" customFormat="false" ht="15.75" hidden="false" customHeight="false" outlineLevel="0" collapsed="false">
      <c r="A133" s="11" t="s">
        <v>291</v>
      </c>
      <c r="B133" s="12" t="s">
        <v>292</v>
      </c>
      <c r="C133" s="41" t="n">
        <v>21118</v>
      </c>
      <c r="D133" s="41" t="n">
        <v>4437</v>
      </c>
      <c r="E133" s="22" t="n">
        <f aca="false">C133/$C$140</f>
        <v>0.00657723848173491</v>
      </c>
      <c r="F133" s="22" t="n">
        <f aca="false">D133/$D$140</f>
        <v>0.00285327858879683</v>
      </c>
      <c r="G133" s="41" t="n">
        <f aca="false">E133*$V$9+F133*($V$10+$V$11)</f>
        <v>21772.560503549</v>
      </c>
      <c r="H133" s="41" t="n">
        <f aca="false">($C133*W$4)+($D133*(W$5+W$6))</f>
        <v>15182.3535746468</v>
      </c>
      <c r="I133" s="41" t="n">
        <f aca="false">($C133*X$4)+($D133*(X$5+X$6))</f>
        <v>5352.57022977107</v>
      </c>
      <c r="J133" s="41" t="n">
        <f aca="false">($C133*Y$4)+($D133*(Y$5+Y$6))</f>
        <v>3334.45198253847</v>
      </c>
      <c r="K133" s="41" t="n">
        <f aca="false">($C133*Z$4)+($D133*(Z$5+Z$6))</f>
        <v>2864.39693238319</v>
      </c>
      <c r="L133" s="41" t="n">
        <f aca="false">($C133*AA$4)+($D133*(AA$5+AA$6))</f>
        <v>2842.81260383515</v>
      </c>
      <c r="M133" s="41" t="n">
        <f aca="false">($C133*AB$4)+($D133*(AB$5+AB$6))</f>
        <v>3870.15799269329</v>
      </c>
      <c r="N133" s="41" t="n">
        <f aca="false">($C133*AC$4)+($D133*(AC$5+AC$6))</f>
        <v>4897.50338155143</v>
      </c>
      <c r="O133" s="41" t="n">
        <f aca="false">($C133*AD$4)+($D133*(AD$5+AD$6))</f>
        <v>6525.3077662085</v>
      </c>
      <c r="P133" s="41" t="n">
        <f aca="false">($C133*AE$4)+($D133*(AE$5+AE$6))</f>
        <v>8948.72807795227</v>
      </c>
      <c r="Q133" s="41" t="n">
        <f aca="false">($C133*AF$4)+($D133*(AF$5+AF$6))</f>
        <v>11270.8228735682</v>
      </c>
      <c r="S133" s="41" t="n">
        <v>10662</v>
      </c>
      <c r="T133" s="22"/>
      <c r="U133" s="15"/>
      <c r="V133" s="14"/>
      <c r="W133" s="46"/>
      <c r="X133" s="46"/>
      <c r="Y133" s="22"/>
      <c r="Z133" s="22"/>
      <c r="AA133" s="22"/>
      <c r="AB133" s="22"/>
      <c r="AC133" s="22"/>
      <c r="AD133" s="22"/>
      <c r="AE133" s="22"/>
      <c r="AF133" s="22"/>
      <c r="AG133" s="15" t="s">
        <v>70</v>
      </c>
      <c r="AH133" s="46" t="n">
        <v>2529</v>
      </c>
      <c r="AI133" s="46"/>
    </row>
    <row r="134" customFormat="false" ht="15.75" hidden="false" customHeight="false" outlineLevel="0" collapsed="false">
      <c r="A134" s="11" t="s">
        <v>293</v>
      </c>
      <c r="B134" s="12" t="s">
        <v>294</v>
      </c>
      <c r="C134" s="41" t="n">
        <v>18200</v>
      </c>
      <c r="D134" s="41" t="n">
        <v>3300</v>
      </c>
      <c r="E134" s="22" t="n">
        <f aca="false">C134/$C$140</f>
        <v>0.00566842221647767</v>
      </c>
      <c r="F134" s="22" t="n">
        <f aca="false">D134/$D$140</f>
        <v>0.00212211389295234</v>
      </c>
      <c r="G134" s="41" t="n">
        <f aca="false">E134*$V$9+F134*($V$10+$V$11)</f>
        <v>18231.124074688</v>
      </c>
      <c r="H134" s="41" t="n">
        <f aca="false">($C134*W$4)+($D134*(W$5+W$6))</f>
        <v>12767.4622064532</v>
      </c>
      <c r="I134" s="41" t="n">
        <f aca="false">($C134*X$4)+($D134*(X$5+X$6))</f>
        <v>4493.33027175542</v>
      </c>
      <c r="J134" s="41" t="n">
        <f aca="false">($C134*Y$4)+($D134*(Y$5+Y$6))</f>
        <v>2807.90699193123</v>
      </c>
      <c r="K134" s="41" t="n">
        <f aca="false">($C134*Z$4)+($D134*(Z$5+Z$6))</f>
        <v>2396.82008086147</v>
      </c>
      <c r="L134" s="41" t="n">
        <f aca="false">($C134*AA$4)+($D134*(AA$5+AA$6))</f>
        <v>2360.2716764193</v>
      </c>
      <c r="M134" s="41" t="n">
        <f aca="false">($C134*AB$4)+($D134*(AB$5+AB$6))</f>
        <v>3185.84092188605</v>
      </c>
      <c r="N134" s="41" t="n">
        <f aca="false">($C134*AC$4)+($D134*(AC$5+AC$6))</f>
        <v>4011.4101673528</v>
      </c>
      <c r="O134" s="41" t="n">
        <f aca="false">($C134*AD$4)+($D134*(AD$5+AD$6))</f>
        <v>5324.55855610087</v>
      </c>
      <c r="P134" s="41" t="n">
        <f aca="false">($C134*AE$4)+($D134*(AE$5+AE$6))</f>
        <v>7311.42353366832</v>
      </c>
      <c r="Q134" s="41" t="n">
        <f aca="false">($C134*AF$4)+($D134*(AF$5+AF$6))</f>
        <v>9222.92808679995</v>
      </c>
      <c r="S134" s="41" t="n">
        <v>2066</v>
      </c>
      <c r="T134" s="22"/>
      <c r="U134" s="15"/>
      <c r="V134" s="14"/>
      <c r="W134" s="46"/>
      <c r="X134" s="46"/>
      <c r="Y134" s="22"/>
      <c r="Z134" s="22"/>
      <c r="AA134" s="22"/>
      <c r="AB134" s="22"/>
      <c r="AC134" s="22"/>
      <c r="AD134" s="22"/>
      <c r="AE134" s="22"/>
      <c r="AF134" s="22"/>
      <c r="AG134" s="15" t="s">
        <v>202</v>
      </c>
      <c r="AH134" s="14" t="n">
        <v>113</v>
      </c>
      <c r="AI134" s="14"/>
    </row>
    <row r="135" customFormat="false" ht="15.75" hidden="false" customHeight="false" outlineLevel="0" collapsed="false">
      <c r="A135" s="11" t="s">
        <v>295</v>
      </c>
      <c r="B135" s="12" t="s">
        <v>296</v>
      </c>
      <c r="C135" s="41" t="n">
        <v>642</v>
      </c>
      <c r="D135" s="41" t="n">
        <v>11746</v>
      </c>
      <c r="E135" s="22" t="n">
        <f aca="false">C135/$C$140</f>
        <v>0.000199952036427399</v>
      </c>
      <c r="F135" s="22" t="n">
        <f aca="false">D135/$D$140</f>
        <v>0.00755343932927825</v>
      </c>
      <c r="G135" s="41" t="n">
        <f aca="false">E135*$V$9+F135*($V$10+$V$11)</f>
        <v>12474.2151625037</v>
      </c>
      <c r="H135" s="41" t="n">
        <f aca="false">($C135*W$4)+($D135*(W$5+W$6))</f>
        <v>7488.21539485665</v>
      </c>
      <c r="I135" s="41" t="n">
        <f aca="false">($C135*X$4)+($D135*(X$5+X$6))</f>
        <v>2814.29218828915</v>
      </c>
      <c r="J135" s="41" t="n">
        <f aca="false">($C135*Y$4)+($D135*(Y$5+Y$6))</f>
        <v>1559.73330629876</v>
      </c>
      <c r="K135" s="41" t="n">
        <f aca="false">($C135*Z$4)+($D135*(Z$5+Z$6))</f>
        <v>1678.02188831595</v>
      </c>
      <c r="L135" s="41" t="n">
        <f aca="false">($C135*AA$4)+($D135*(AA$5+AA$6))</f>
        <v>2075.10133299768</v>
      </c>
      <c r="M135" s="41" t="n">
        <f aca="false">($C135*AB$4)+($D135*(AB$5+AB$6))</f>
        <v>3432.11866001897</v>
      </c>
      <c r="N135" s="41" t="n">
        <f aca="false">($C135*AC$4)+($D135*(AC$5+AC$6))</f>
        <v>4789.13598704026</v>
      </c>
      <c r="O135" s="41" t="n">
        <f aca="false">($C135*AD$4)+($D135*(AD$5+AD$6))</f>
        <v>6827.30033373657</v>
      </c>
      <c r="P135" s="41" t="n">
        <f aca="false">($C135*AE$4)+($D135*(AE$5+AE$6))</f>
        <v>9154.80896775495</v>
      </c>
      <c r="Q135" s="41" t="n">
        <f aca="false">($C135*AF$4)+($D135*(AF$5+AF$6))</f>
        <v>11214.0801637663</v>
      </c>
      <c r="S135" s="41" t="n">
        <v>1013</v>
      </c>
      <c r="T135" s="22"/>
      <c r="U135" s="15"/>
      <c r="V135" s="14"/>
      <c r="W135" s="14"/>
      <c r="X135" s="14"/>
      <c r="Y135" s="22"/>
      <c r="Z135" s="22"/>
      <c r="AA135" s="22"/>
      <c r="AB135" s="22"/>
      <c r="AC135" s="22"/>
      <c r="AD135" s="22"/>
      <c r="AE135" s="22"/>
      <c r="AF135" s="22"/>
      <c r="AG135" s="15" t="s">
        <v>204</v>
      </c>
      <c r="AH135" s="46" t="n">
        <v>2319</v>
      </c>
      <c r="AI135" s="46"/>
    </row>
    <row r="136" customFormat="false" ht="15.75" hidden="false" customHeight="false" outlineLevel="0" collapsed="false">
      <c r="A136" s="11" t="s">
        <v>297</v>
      </c>
      <c r="B136" s="12" t="s">
        <v>298</v>
      </c>
      <c r="C136" s="41" t="n">
        <v>22018</v>
      </c>
      <c r="D136" s="41" t="n">
        <v>1452</v>
      </c>
      <c r="E136" s="22" t="n">
        <f aca="false">C136/$C$140</f>
        <v>0.00685754507485743</v>
      </c>
      <c r="F136" s="22" t="n">
        <f aca="false">D136/$D$140</f>
        <v>0.000933730112899031</v>
      </c>
      <c r="G136" s="41" t="n">
        <f aca="false">E136*$V$9+F136*($V$10+$V$11)</f>
        <v>19471.3593150322</v>
      </c>
      <c r="H136" s="41" t="n">
        <f aca="false">($C136*W$4)+($D136*(W$5+W$6))</f>
        <v>13908.5326859079</v>
      </c>
      <c r="I136" s="41" t="n">
        <f aca="false">($C136*X$4)+($D136*(X$5+X$6))</f>
        <v>4855.83244286006</v>
      </c>
      <c r="J136" s="41" t="n">
        <f aca="false">($C136*Y$4)+($D136*(Y$5+Y$6))</f>
        <v>3077.89003535385</v>
      </c>
      <c r="K136" s="41" t="n">
        <f aca="false">($C136*Z$4)+($D136*(Z$5+Z$6))</f>
        <v>2551.55973968864</v>
      </c>
      <c r="L136" s="41" t="n">
        <f aca="false">($C136*AA$4)+($D136*(AA$5+AA$6))</f>
        <v>2420.32775680258</v>
      </c>
      <c r="M136" s="41" t="n">
        <f aca="false">($C136*AB$4)+($D136*(AB$5+AB$6))</f>
        <v>3129.03027960247</v>
      </c>
      <c r="N136" s="41" t="n">
        <f aca="false">($C136*AC$4)+($D136*(AC$5+AC$6))</f>
        <v>3837.73280240236</v>
      </c>
      <c r="O136" s="41" t="n">
        <f aca="false">($C136*AD$4)+($D136*(AD$5+AD$6))</f>
        <v>4991.27151810904</v>
      </c>
      <c r="P136" s="41" t="n">
        <f aca="false">($C136*AE$4)+($D136*(AE$5+AE$6))</f>
        <v>6901.84827262228</v>
      </c>
      <c r="Q136" s="41" t="n">
        <f aca="false">($C136*AF$4)+($D136*(AF$5+AF$6))</f>
        <v>8779.26644038376</v>
      </c>
      <c r="S136" s="41" t="n">
        <v>370</v>
      </c>
      <c r="T136" s="22"/>
      <c r="U136" s="15"/>
      <c r="V136" s="14"/>
      <c r="W136" s="14"/>
      <c r="X136" s="14"/>
      <c r="Y136" s="22"/>
      <c r="Z136" s="22"/>
      <c r="AA136" s="22"/>
      <c r="AB136" s="22"/>
      <c r="AC136" s="22"/>
      <c r="AD136" s="22"/>
      <c r="AE136" s="22"/>
      <c r="AF136" s="22"/>
      <c r="AG136" s="15" t="s">
        <v>441</v>
      </c>
      <c r="AH136" s="46" t="n">
        <v>14944</v>
      </c>
      <c r="AI136" s="46"/>
    </row>
    <row r="137" customFormat="false" ht="15.75" hidden="false" customHeight="false" outlineLevel="0" collapsed="false">
      <c r="A137" s="11" t="s">
        <v>299</v>
      </c>
      <c r="B137" s="12" t="s">
        <v>300</v>
      </c>
      <c r="C137" s="41" t="n">
        <v>20000</v>
      </c>
      <c r="D137" s="41" t="n">
        <v>3836</v>
      </c>
      <c r="E137" s="22" t="n">
        <f aca="false">C137/$C$140</f>
        <v>0.00622903540272271</v>
      </c>
      <c r="F137" s="22" t="n">
        <f aca="false">D137/$D$140</f>
        <v>0.00246679663435309</v>
      </c>
      <c r="G137" s="41" t="n">
        <f aca="false">E137*$V$9+F137*($V$10+$V$11)</f>
        <v>20247.461172291</v>
      </c>
      <c r="H137" s="41" t="n">
        <f aca="false">($C137*W$4)+($D137*(W$5+W$6))</f>
        <v>14157.0372218708</v>
      </c>
      <c r="I137" s="41" t="n">
        <f aca="false">($C137*X$4)+($D137*(X$5+X$6))</f>
        <v>4985.59688393161</v>
      </c>
      <c r="J137" s="41" t="n">
        <f aca="false">($C137*Y$4)+($D137*(Y$5+Y$6))</f>
        <v>3111.94129986102</v>
      </c>
      <c r="K137" s="41" t="n">
        <f aca="false">($C137*Z$4)+($D137*(Z$5+Z$6))</f>
        <v>2662.5910070713</v>
      </c>
      <c r="L137" s="41" t="n">
        <f aca="false">($C137*AA$4)+($D137*(AA$5+AA$6))</f>
        <v>2629.60862185282</v>
      </c>
      <c r="M137" s="41" t="n">
        <f aca="false">($C137*AB$4)+($D137*(AB$5+AB$6))</f>
        <v>3560.76322820219</v>
      </c>
      <c r="N137" s="41" t="n">
        <f aca="false">($C137*AC$4)+($D137*(AC$5+AC$6))</f>
        <v>4491.91783455156</v>
      </c>
      <c r="O137" s="41" t="n">
        <f aca="false">($C137*AD$4)+($D137*(AD$5+AD$6))</f>
        <v>5970.84152489753</v>
      </c>
      <c r="P137" s="41" t="n">
        <f aca="false">($C137*AE$4)+($D137*(AE$5+AE$6))</f>
        <v>8194.90024610241</v>
      </c>
      <c r="Q137" s="41" t="n">
        <f aca="false">($C137*AF$4)+($D137*(AF$5+AF$6))</f>
        <v>10331.3581830237</v>
      </c>
      <c r="S137" s="41" t="n">
        <v>386</v>
      </c>
      <c r="T137" s="22"/>
      <c r="U137" s="15"/>
      <c r="V137" s="14"/>
      <c r="W137" s="46"/>
      <c r="X137" s="46"/>
      <c r="Y137" s="22"/>
      <c r="Z137" s="22"/>
      <c r="AA137" s="22"/>
      <c r="AB137" s="22"/>
      <c r="AC137" s="22"/>
      <c r="AD137" s="22"/>
      <c r="AE137" s="22"/>
      <c r="AF137" s="22"/>
      <c r="AG137" s="15" t="s">
        <v>442</v>
      </c>
      <c r="AH137" s="14" t="n">
        <v>0</v>
      </c>
      <c r="AI137" s="14"/>
    </row>
    <row r="138" customFormat="false" ht="15.75" hidden="false" customHeight="false" outlineLevel="0" collapsed="false">
      <c r="A138" s="11" t="s">
        <v>301</v>
      </c>
      <c r="B138" s="12" t="s">
        <v>302</v>
      </c>
      <c r="C138" s="41" t="n">
        <v>12100</v>
      </c>
      <c r="D138" s="41" t="n">
        <v>4100</v>
      </c>
      <c r="E138" s="22" t="n">
        <f aca="false">C138/$C$140</f>
        <v>0.00376856641864724</v>
      </c>
      <c r="F138" s="22" t="n">
        <f aca="false">D138/$D$140</f>
        <v>0.00263656574578928</v>
      </c>
      <c r="G138" s="41" t="n">
        <f aca="false">E138*$V$9+F138*($V$10+$V$11)</f>
        <v>14059.765292369</v>
      </c>
      <c r="H138" s="41" t="n">
        <f aca="false">($C138*W$4)+($D138*(W$5+W$6))</f>
        <v>9641.73282852408</v>
      </c>
      <c r="I138" s="41" t="n">
        <f aca="false">($C138*X$4)+($D138*(X$5+X$6))</f>
        <v>3422.59755224739</v>
      </c>
      <c r="J138" s="41" t="n">
        <f aca="false">($C138*Y$4)+($D138*(Y$5+Y$6))</f>
        <v>2106.19577702374</v>
      </c>
      <c r="K138" s="41" t="n">
        <f aca="false">($C138*Z$4)+($D138*(Z$5+Z$6))</f>
        <v>1854.65442175939</v>
      </c>
      <c r="L138" s="41" t="n">
        <f aca="false">($C138*AA$4)+($D138*(AA$5+AA$6))</f>
        <v>1895.64679432253</v>
      </c>
      <c r="M138" s="41" t="n">
        <f aca="false">($C138*AB$4)+($D138*(AB$5+AB$6))</f>
        <v>2662.15104989828</v>
      </c>
      <c r="N138" s="41" t="n">
        <f aca="false">($C138*AC$4)+($D138*(AC$5+AC$6))</f>
        <v>3428.65530547403</v>
      </c>
      <c r="O138" s="41" t="n">
        <f aca="false">($C138*AD$4)+($D138*(AD$5+AD$6))</f>
        <v>4628.13771623491</v>
      </c>
      <c r="P138" s="41" t="n">
        <f aca="false">($C138*AE$4)+($D138*(AE$5+AE$6))</f>
        <v>6319.05796441232</v>
      </c>
      <c r="Q138" s="41" t="n">
        <f aca="false">($C138*AF$4)+($D138*(AF$5+AF$6))</f>
        <v>7916.34859435128</v>
      </c>
      <c r="S138" s="41" t="n">
        <v>427</v>
      </c>
      <c r="T138" s="22"/>
      <c r="U138" s="15"/>
      <c r="V138" s="14"/>
      <c r="W138" s="46"/>
      <c r="X138" s="46"/>
      <c r="Y138" s="22"/>
      <c r="Z138" s="22"/>
      <c r="AA138" s="22"/>
      <c r="AB138" s="22"/>
      <c r="AC138" s="22"/>
      <c r="AD138" s="22"/>
      <c r="AE138" s="22"/>
      <c r="AF138" s="22"/>
      <c r="AG138" s="15" t="s">
        <v>206</v>
      </c>
      <c r="AH138" s="46" t="n">
        <v>21786</v>
      </c>
      <c r="AI138" s="46"/>
    </row>
    <row r="139" customFormat="false" ht="15.75" hidden="false" customHeight="false" outlineLevel="0" collapsed="false">
      <c r="A139" s="5"/>
      <c r="B139" s="12"/>
      <c r="C139" s="22"/>
      <c r="D139" s="22"/>
      <c r="E139" s="22"/>
      <c r="F139" s="22"/>
      <c r="S139" s="22"/>
      <c r="T139" s="22"/>
      <c r="U139" s="15"/>
      <c r="V139" s="14"/>
      <c r="W139" s="46"/>
      <c r="X139" s="46"/>
      <c r="Y139" s="22"/>
      <c r="Z139" s="22"/>
      <c r="AA139" s="22"/>
      <c r="AB139" s="22"/>
      <c r="AC139" s="22"/>
      <c r="AD139" s="22"/>
      <c r="AE139" s="22"/>
      <c r="AF139" s="22"/>
      <c r="AG139" s="15" t="s">
        <v>208</v>
      </c>
      <c r="AH139" s="46" t="n">
        <v>1318</v>
      </c>
      <c r="AI139" s="46"/>
    </row>
    <row r="140" customFormat="false" ht="15.75" hidden="false" customHeight="false" outlineLevel="0" collapsed="false">
      <c r="A140" s="5"/>
      <c r="B140" s="12" t="s">
        <v>303</v>
      </c>
      <c r="C140" s="41" t="n">
        <f aca="false">SUM(C2:C138)</f>
        <v>3210770</v>
      </c>
      <c r="D140" s="41" t="n">
        <f aca="false">SUM(D2:D138)</f>
        <v>1555053.2</v>
      </c>
      <c r="E140" s="22"/>
      <c r="F140" s="22"/>
      <c r="G140" s="12" t="n">
        <f aca="false">SUM(G2:G138)/1000</f>
        <v>4206</v>
      </c>
      <c r="H140" s="22" t="n">
        <f aca="false">SUM(H2:H138)/1000</f>
        <v>2841.13905900275</v>
      </c>
      <c r="I140" s="22" t="n">
        <f aca="false">SUM(I2:I138)/1000</f>
        <v>1014.86686382632</v>
      </c>
      <c r="J140" s="22" t="n">
        <f aca="false">SUM(J2:J138)/1000</f>
        <v>617.554028529131</v>
      </c>
      <c r="K140" s="22" t="n">
        <f aca="false">SUM(K2:K138)/1000</f>
        <v>556.140337473872</v>
      </c>
      <c r="L140" s="22" t="n">
        <f aca="false">SUM(L2:L138)/1000</f>
        <v>583.018387595764</v>
      </c>
      <c r="M140" s="22" t="n">
        <f aca="false">SUM(M2:M138)/1000</f>
        <v>839.747860604813</v>
      </c>
      <c r="N140" s="22" t="n">
        <f aca="false">SUM(N2:N138)/1000</f>
        <v>1096.47733361386</v>
      </c>
      <c r="O140" s="22" t="n">
        <f aca="false">SUM(O2:O138)/1000</f>
        <v>1494.76648833291</v>
      </c>
      <c r="P140" s="22" t="n">
        <f aca="false">SUM(P2:P138)/1000</f>
        <v>2034.12716505104</v>
      </c>
      <c r="Q140" s="22" t="n">
        <f aca="false">SUM(Q2:Q138)/1000</f>
        <v>2537.97588141392</v>
      </c>
      <c r="R140" s="22"/>
      <c r="S140" s="41" t="n">
        <f aca="false">SUM(S2:S138)</f>
        <v>875957</v>
      </c>
      <c r="T140" s="22"/>
      <c r="U140" s="15"/>
      <c r="V140" s="14"/>
      <c r="W140" s="46"/>
      <c r="X140" s="46"/>
      <c r="Y140" s="22"/>
      <c r="Z140" s="22"/>
      <c r="AA140" s="22"/>
      <c r="AB140" s="22"/>
      <c r="AC140" s="22"/>
      <c r="AD140" s="22"/>
      <c r="AE140" s="22"/>
      <c r="AF140" s="22"/>
      <c r="AG140" s="15" t="s">
        <v>210</v>
      </c>
      <c r="AH140" s="46" t="n">
        <v>1442</v>
      </c>
      <c r="AI140" s="46"/>
    </row>
    <row r="141" customFormat="false" ht="15.75" hidden="false" customHeight="false" outlineLevel="0" collapsed="false">
      <c r="B141" s="12"/>
      <c r="C141" s="22"/>
      <c r="D141" s="22"/>
      <c r="E141" s="22"/>
      <c r="F141" s="22"/>
      <c r="G141" s="22"/>
      <c r="H141" s="22"/>
      <c r="S141" s="22"/>
      <c r="T141" s="22"/>
      <c r="U141" s="15"/>
      <c r="V141" s="14"/>
      <c r="W141" s="14"/>
      <c r="X141" s="14"/>
      <c r="Y141" s="22"/>
      <c r="Z141" s="22"/>
      <c r="AA141" s="22"/>
      <c r="AB141" s="22"/>
      <c r="AC141" s="22"/>
      <c r="AD141" s="22"/>
      <c r="AE141" s="22"/>
      <c r="AF141" s="22"/>
      <c r="AG141" s="15" t="s">
        <v>212</v>
      </c>
      <c r="AH141" s="46" t="n">
        <v>521</v>
      </c>
      <c r="AI141" s="46"/>
    </row>
    <row r="142" customFormat="false" ht="15.75" hidden="false" customHeight="false" outlineLevel="0" collapsed="false">
      <c r="B142" s="12"/>
      <c r="C142" s="22"/>
      <c r="D142" s="22"/>
      <c r="E142" s="22"/>
      <c r="F142" s="22"/>
      <c r="G142" s="22"/>
      <c r="H142" s="22"/>
      <c r="S142" s="22"/>
      <c r="T142" s="22"/>
      <c r="U142" s="15"/>
      <c r="V142" s="14"/>
      <c r="W142" s="14"/>
      <c r="X142" s="14"/>
      <c r="Y142" s="22"/>
      <c r="Z142" s="22"/>
      <c r="AA142" s="22"/>
      <c r="AB142" s="22"/>
      <c r="AC142" s="22"/>
      <c r="AD142" s="22"/>
      <c r="AE142" s="22"/>
      <c r="AF142" s="22"/>
      <c r="AG142" s="15" t="s">
        <v>443</v>
      </c>
      <c r="AH142" s="14" t="n">
        <v>0</v>
      </c>
      <c r="AI142" s="14"/>
    </row>
    <row r="143" customFormat="false" ht="15.75" hidden="false" customHeight="false" outlineLevel="0" collapsed="false">
      <c r="B143" s="12"/>
      <c r="C143" s="22"/>
      <c r="D143" s="22"/>
      <c r="E143" s="22"/>
      <c r="F143" s="22"/>
      <c r="G143" s="22"/>
      <c r="H143" s="22"/>
      <c r="S143" s="22"/>
      <c r="T143" s="22"/>
      <c r="U143" s="15"/>
      <c r="V143" s="14"/>
      <c r="W143" s="14"/>
      <c r="X143" s="14"/>
      <c r="Y143" s="22"/>
      <c r="Z143" s="22"/>
      <c r="AA143" s="22"/>
      <c r="AB143" s="22"/>
      <c r="AC143" s="22"/>
      <c r="AD143" s="22"/>
      <c r="AE143" s="22"/>
      <c r="AF143" s="22"/>
      <c r="AG143" s="15" t="s">
        <v>444</v>
      </c>
      <c r="AH143" s="14" t="n">
        <v>0</v>
      </c>
      <c r="AI143" s="14"/>
    </row>
    <row r="144" customFormat="false" ht="15.75" hidden="false" customHeight="false" outlineLevel="0" collapsed="false">
      <c r="B144" s="12"/>
      <c r="C144" s="22"/>
      <c r="D144" s="22"/>
      <c r="E144" s="22"/>
      <c r="F144" s="22"/>
      <c r="G144" s="22"/>
      <c r="H144" s="22"/>
      <c r="S144" s="22"/>
      <c r="T144" s="22"/>
      <c r="U144" s="15"/>
      <c r="V144" s="14"/>
      <c r="W144" s="14"/>
      <c r="X144" s="14"/>
      <c r="Y144" s="22"/>
      <c r="Z144" s="22"/>
      <c r="AA144" s="22"/>
      <c r="AB144" s="22"/>
      <c r="AC144" s="22"/>
      <c r="AD144" s="22"/>
      <c r="AE144" s="22"/>
      <c r="AF144" s="22"/>
      <c r="AG144" s="15" t="s">
        <v>214</v>
      </c>
      <c r="AH144" s="14" t="n">
        <v>443</v>
      </c>
      <c r="AI144" s="14"/>
    </row>
    <row r="145" customFormat="false" ht="15.75" hidden="false" customHeight="false" outlineLevel="0" collapsed="false">
      <c r="B145" s="12"/>
      <c r="C145" s="22"/>
      <c r="D145" s="22"/>
      <c r="E145" s="22"/>
      <c r="F145" s="22"/>
      <c r="G145" s="22"/>
      <c r="H145" s="22"/>
      <c r="S145" s="22"/>
      <c r="T145" s="22"/>
      <c r="U145" s="15"/>
      <c r="V145" s="14"/>
      <c r="W145" s="14"/>
      <c r="X145" s="14"/>
      <c r="Y145" s="22"/>
      <c r="Z145" s="22"/>
      <c r="AA145" s="22"/>
      <c r="AB145" s="22"/>
      <c r="AC145" s="22"/>
      <c r="AD145" s="22"/>
      <c r="AE145" s="22"/>
      <c r="AF145" s="22"/>
      <c r="AG145" s="15" t="s">
        <v>445</v>
      </c>
      <c r="AH145" s="14" t="n">
        <v>0</v>
      </c>
      <c r="AI145" s="14"/>
    </row>
    <row r="146" customFormat="false" ht="15.75" hidden="false" customHeight="false" outlineLevel="0" collapsed="false">
      <c r="B146" s="12"/>
      <c r="C146" s="22"/>
      <c r="D146" s="22"/>
      <c r="E146" s="22"/>
      <c r="F146" s="22"/>
      <c r="G146" s="22"/>
      <c r="H146" s="22"/>
      <c r="S146" s="22"/>
      <c r="T146" s="22"/>
      <c r="U146" s="15"/>
      <c r="V146" s="14"/>
      <c r="W146" s="46"/>
      <c r="X146" s="46"/>
      <c r="Y146" s="22"/>
      <c r="Z146" s="22"/>
      <c r="AA146" s="22"/>
      <c r="AB146" s="22"/>
      <c r="AC146" s="22"/>
      <c r="AD146" s="22"/>
      <c r="AE146" s="22"/>
      <c r="AF146" s="22"/>
      <c r="AG146" s="15" t="s">
        <v>216</v>
      </c>
      <c r="AH146" s="46" t="n">
        <v>1547</v>
      </c>
      <c r="AI146" s="46"/>
    </row>
    <row r="147" customFormat="false" ht="15.75" hidden="false" customHeight="false" outlineLevel="0" collapsed="false">
      <c r="B147" s="12"/>
      <c r="C147" s="22"/>
      <c r="D147" s="22"/>
      <c r="E147" s="22"/>
      <c r="F147" s="22"/>
      <c r="G147" s="22"/>
      <c r="H147" s="22"/>
      <c r="S147" s="22"/>
      <c r="T147" s="22"/>
      <c r="U147" s="15"/>
      <c r="V147" s="14"/>
      <c r="W147" s="46"/>
      <c r="X147" s="46"/>
      <c r="Y147" s="22"/>
      <c r="Z147" s="22"/>
      <c r="AA147" s="22"/>
      <c r="AB147" s="22"/>
      <c r="AC147" s="22"/>
      <c r="AD147" s="22"/>
      <c r="AE147" s="22"/>
      <c r="AF147" s="22"/>
      <c r="AG147" s="15" t="s">
        <v>218</v>
      </c>
      <c r="AH147" s="14" t="n">
        <v>236</v>
      </c>
      <c r="AI147" s="14"/>
    </row>
    <row r="148" customFormat="false" ht="15.75" hidden="false" customHeight="false" outlineLevel="0" collapsed="false">
      <c r="B148" s="12"/>
      <c r="C148" s="22"/>
      <c r="D148" s="22"/>
      <c r="E148" s="22"/>
      <c r="F148" s="22"/>
      <c r="G148" s="22"/>
      <c r="H148" s="22"/>
      <c r="S148" s="22"/>
      <c r="T148" s="22"/>
      <c r="U148" s="15"/>
      <c r="V148" s="14"/>
      <c r="W148" s="14"/>
      <c r="X148" s="14"/>
      <c r="Y148" s="22"/>
      <c r="Z148" s="22"/>
      <c r="AA148" s="22"/>
      <c r="AB148" s="22"/>
      <c r="AC148" s="22"/>
      <c r="AD148" s="22"/>
      <c r="AE148" s="22"/>
      <c r="AF148" s="22"/>
      <c r="AG148" s="15" t="s">
        <v>220</v>
      </c>
      <c r="AH148" s="46" t="n">
        <v>58851</v>
      </c>
      <c r="AI148" s="46"/>
    </row>
    <row r="149" customFormat="false" ht="15.75" hidden="false" customHeight="false" outlineLevel="0" collapsed="false">
      <c r="B149" s="12"/>
      <c r="C149" s="22"/>
      <c r="D149" s="22"/>
      <c r="E149" s="22"/>
      <c r="F149" s="22"/>
      <c r="G149" s="22"/>
      <c r="H149" s="22"/>
      <c r="S149" s="22"/>
      <c r="T149" s="22"/>
      <c r="U149" s="15"/>
      <c r="V149" s="14"/>
      <c r="W149" s="14"/>
      <c r="X149" s="14"/>
      <c r="Y149" s="22"/>
      <c r="Z149" s="22"/>
      <c r="AA149" s="22"/>
      <c r="AB149" s="22"/>
      <c r="AC149" s="22"/>
      <c r="AD149" s="22"/>
      <c r="AE149" s="22"/>
      <c r="AF149" s="22"/>
      <c r="AG149" s="15" t="s">
        <v>446</v>
      </c>
      <c r="AH149" s="14" t="n">
        <v>0</v>
      </c>
      <c r="AI149" s="14"/>
    </row>
    <row r="150" customFormat="false" ht="15.75" hidden="false" customHeight="false" outlineLevel="0" collapsed="false">
      <c r="B150" s="12"/>
      <c r="C150" s="22"/>
      <c r="D150" s="22"/>
      <c r="E150" s="22"/>
      <c r="F150" s="22"/>
      <c r="G150" s="22"/>
      <c r="H150" s="22"/>
      <c r="S150" s="22"/>
      <c r="T150" s="22"/>
      <c r="U150" s="15"/>
      <c r="V150" s="14"/>
      <c r="W150" s="46"/>
      <c r="X150" s="46"/>
      <c r="Y150" s="22"/>
      <c r="Z150" s="22"/>
      <c r="AA150" s="22"/>
      <c r="AB150" s="22"/>
      <c r="AC150" s="22"/>
      <c r="AD150" s="22"/>
      <c r="AE150" s="22"/>
      <c r="AF150" s="22"/>
      <c r="AG150" s="15" t="s">
        <v>447</v>
      </c>
      <c r="AH150" s="14" t="n">
        <v>147</v>
      </c>
      <c r="AI150" s="14"/>
    </row>
    <row r="151" customFormat="false" ht="15.75" hidden="false" customHeight="false" outlineLevel="0" collapsed="false">
      <c r="B151" s="12"/>
      <c r="C151" s="22"/>
      <c r="D151" s="22"/>
      <c r="E151" s="22"/>
      <c r="F151" s="22"/>
      <c r="G151" s="22"/>
      <c r="H151" s="22"/>
      <c r="S151" s="22"/>
      <c r="T151" s="22"/>
      <c r="U151" s="15"/>
      <c r="V151" s="14"/>
      <c r="W151" s="14"/>
      <c r="X151" s="14"/>
      <c r="Y151" s="22"/>
      <c r="Z151" s="22"/>
      <c r="AA151" s="22"/>
      <c r="AB151" s="22"/>
      <c r="AC151" s="22"/>
      <c r="AD151" s="22"/>
      <c r="AE151" s="22"/>
      <c r="AF151" s="22"/>
      <c r="AG151" s="15" t="s">
        <v>222</v>
      </c>
      <c r="AH151" s="14" t="n">
        <v>189</v>
      </c>
      <c r="AI151" s="14"/>
    </row>
    <row r="152" customFormat="false" ht="15.75" hidden="false" customHeight="false" outlineLevel="0" collapsed="false">
      <c r="B152" s="12"/>
      <c r="C152" s="22"/>
      <c r="D152" s="22"/>
      <c r="E152" s="22"/>
      <c r="F152" s="22"/>
      <c r="G152" s="22"/>
      <c r="H152" s="22"/>
      <c r="S152" s="22"/>
      <c r="T152" s="22"/>
      <c r="U152" s="15"/>
      <c r="V152" s="14"/>
      <c r="W152" s="46"/>
      <c r="X152" s="46"/>
      <c r="Y152" s="22"/>
      <c r="Z152" s="22"/>
      <c r="AA152" s="22"/>
      <c r="AB152" s="22"/>
      <c r="AC152" s="22"/>
      <c r="AD152" s="22"/>
      <c r="AE152" s="22"/>
      <c r="AF152" s="22"/>
      <c r="AG152" s="15" t="s">
        <v>224</v>
      </c>
      <c r="AH152" s="46" t="n">
        <v>0</v>
      </c>
      <c r="AI152" s="46"/>
    </row>
    <row r="153" customFormat="false" ht="15.75" hidden="false" customHeight="false" outlineLevel="0" collapsed="false">
      <c r="B153" s="12"/>
      <c r="C153" s="22"/>
      <c r="D153" s="22"/>
      <c r="E153" s="22"/>
      <c r="F153" s="22"/>
      <c r="G153" s="22"/>
      <c r="H153" s="22"/>
      <c r="S153" s="22"/>
      <c r="T153" s="22"/>
      <c r="U153" s="15"/>
      <c r="V153" s="14"/>
      <c r="W153" s="46"/>
      <c r="X153" s="46"/>
      <c r="Y153" s="22"/>
      <c r="Z153" s="22"/>
      <c r="AA153" s="22"/>
      <c r="AB153" s="22"/>
      <c r="AC153" s="22"/>
      <c r="AD153" s="22"/>
      <c r="AE153" s="22"/>
      <c r="AF153" s="22"/>
      <c r="AG153" s="15" t="s">
        <v>226</v>
      </c>
      <c r="AH153" s="46" t="n">
        <v>480</v>
      </c>
      <c r="AI153" s="46"/>
    </row>
    <row r="154" customFormat="false" ht="15.75" hidden="false" customHeight="false" outlineLevel="0" collapsed="false">
      <c r="B154" s="12"/>
      <c r="C154" s="22"/>
      <c r="D154" s="22"/>
      <c r="E154" s="22"/>
      <c r="F154" s="22"/>
      <c r="G154" s="22"/>
      <c r="H154" s="22"/>
      <c r="S154" s="22"/>
      <c r="T154" s="22"/>
      <c r="U154" s="15"/>
      <c r="V154" s="14"/>
      <c r="W154" s="46"/>
      <c r="X154" s="46"/>
      <c r="Y154" s="22"/>
      <c r="Z154" s="22"/>
      <c r="AA154" s="22"/>
      <c r="AB154" s="22"/>
      <c r="AC154" s="22"/>
      <c r="AD154" s="22"/>
      <c r="AE154" s="22"/>
      <c r="AF154" s="22"/>
      <c r="AG154" s="15" t="s">
        <v>228</v>
      </c>
      <c r="AH154" s="46" t="n">
        <v>2142</v>
      </c>
      <c r="AI154" s="46"/>
    </row>
    <row r="155" customFormat="false" ht="15.75" hidden="false" customHeight="false" outlineLevel="0" collapsed="false">
      <c r="B155" s="12"/>
      <c r="C155" s="22"/>
      <c r="D155" s="22"/>
      <c r="E155" s="22"/>
      <c r="F155" s="22"/>
      <c r="G155" s="22"/>
      <c r="H155" s="22"/>
      <c r="S155" s="22"/>
      <c r="T155" s="22"/>
      <c r="U155" s="15"/>
      <c r="V155" s="14"/>
      <c r="W155" s="46"/>
      <c r="X155" s="46"/>
      <c r="Y155" s="22"/>
      <c r="Z155" s="22"/>
      <c r="AA155" s="22"/>
      <c r="AB155" s="22"/>
      <c r="AC155" s="22"/>
      <c r="AD155" s="22"/>
      <c r="AE155" s="22"/>
      <c r="AF155" s="22"/>
      <c r="AG155" s="15" t="s">
        <v>230</v>
      </c>
      <c r="AH155" s="46" t="n">
        <v>15</v>
      </c>
      <c r="AI155" s="46"/>
    </row>
    <row r="156" customFormat="false" ht="15.75" hidden="false" customHeight="false" outlineLevel="0" collapsed="false">
      <c r="B156" s="12"/>
      <c r="C156" s="22"/>
      <c r="D156" s="22"/>
      <c r="E156" s="22"/>
      <c r="F156" s="22"/>
      <c r="G156" s="22"/>
      <c r="H156" s="22"/>
      <c r="S156" s="22"/>
      <c r="T156" s="22"/>
      <c r="U156" s="15"/>
      <c r="V156" s="14"/>
      <c r="W156" s="46"/>
      <c r="X156" s="46"/>
      <c r="Y156" s="22"/>
      <c r="Z156" s="22"/>
      <c r="AA156" s="22"/>
      <c r="AB156" s="22"/>
      <c r="AC156" s="22"/>
      <c r="AD156" s="22"/>
      <c r="AE156" s="22"/>
      <c r="AF156" s="22"/>
      <c r="AG156" s="15" t="s">
        <v>448</v>
      </c>
      <c r="AH156" s="46" t="n">
        <v>14511</v>
      </c>
      <c r="AI156" s="46"/>
    </row>
    <row r="157" customFormat="false" ht="15.75" hidden="false" customHeight="false" outlineLevel="0" collapsed="false">
      <c r="B157" s="12"/>
      <c r="C157" s="22"/>
      <c r="D157" s="22"/>
      <c r="E157" s="22"/>
      <c r="F157" s="22"/>
      <c r="G157" s="22"/>
      <c r="H157" s="22"/>
      <c r="S157" s="22"/>
      <c r="T157" s="22"/>
      <c r="U157" s="15"/>
      <c r="V157" s="14"/>
      <c r="W157" s="14"/>
      <c r="X157" s="14"/>
      <c r="Y157" s="22"/>
      <c r="Z157" s="22"/>
      <c r="AA157" s="22"/>
      <c r="AB157" s="22"/>
      <c r="AC157" s="22"/>
      <c r="AD157" s="22"/>
      <c r="AE157" s="22"/>
      <c r="AF157" s="22"/>
      <c r="AG157" s="15" t="s">
        <v>449</v>
      </c>
      <c r="AH157" s="46" t="n">
        <v>2082</v>
      </c>
      <c r="AI157" s="46"/>
    </row>
    <row r="158" customFormat="false" ht="15.75" hidden="false" customHeight="false" outlineLevel="0" collapsed="false">
      <c r="B158" s="12"/>
      <c r="C158" s="22"/>
      <c r="D158" s="22"/>
      <c r="E158" s="22"/>
      <c r="F158" s="22"/>
      <c r="G158" s="22"/>
      <c r="H158" s="22"/>
      <c r="S158" s="22"/>
      <c r="T158" s="22"/>
      <c r="U158" s="15"/>
      <c r="V158" s="14"/>
      <c r="W158" s="14"/>
      <c r="X158" s="14"/>
      <c r="Y158" s="22"/>
      <c r="Z158" s="22"/>
      <c r="AA158" s="22"/>
      <c r="AB158" s="22"/>
      <c r="AC158" s="22"/>
      <c r="AD158" s="22"/>
      <c r="AE158" s="22"/>
      <c r="AF158" s="22"/>
      <c r="AG158" s="15" t="s">
        <v>450</v>
      </c>
      <c r="AH158" s="14" t="n">
        <v>341</v>
      </c>
      <c r="AI158" s="14"/>
    </row>
    <row r="159" customFormat="false" ht="15.75" hidden="false" customHeight="false" outlineLevel="0" collapsed="false">
      <c r="B159" s="12"/>
      <c r="C159" s="22"/>
      <c r="D159" s="22"/>
      <c r="E159" s="22"/>
      <c r="F159" s="22"/>
      <c r="G159" s="22"/>
      <c r="H159" s="22"/>
      <c r="S159" s="22"/>
      <c r="T159" s="22"/>
      <c r="U159" s="15"/>
      <c r="V159" s="14"/>
      <c r="W159" s="14"/>
      <c r="X159" s="14"/>
      <c r="Y159" s="22"/>
      <c r="Z159" s="22"/>
      <c r="AA159" s="22"/>
      <c r="AB159" s="22"/>
      <c r="AC159" s="22"/>
      <c r="AD159" s="22"/>
      <c r="AE159" s="22"/>
      <c r="AF159" s="22"/>
      <c r="AG159" s="15" t="s">
        <v>232</v>
      </c>
      <c r="AH159" s="14" t="n">
        <v>52</v>
      </c>
      <c r="AI159" s="14"/>
    </row>
    <row r="160" customFormat="false" ht="15.75" hidden="false" customHeight="false" outlineLevel="0" collapsed="false">
      <c r="B160" s="12"/>
      <c r="C160" s="22"/>
      <c r="D160" s="22"/>
      <c r="E160" s="22"/>
      <c r="F160" s="22"/>
      <c r="G160" s="22"/>
      <c r="H160" s="22"/>
      <c r="S160" s="22"/>
      <c r="T160" s="22"/>
      <c r="U160" s="15"/>
      <c r="V160" s="14"/>
      <c r="W160" s="14"/>
      <c r="X160" s="14"/>
      <c r="Y160" s="22"/>
      <c r="Z160" s="22"/>
      <c r="AA160" s="22"/>
      <c r="AB160" s="22"/>
      <c r="AC160" s="22"/>
      <c r="AD160" s="22"/>
      <c r="AE160" s="22"/>
      <c r="AF160" s="22"/>
      <c r="AG160" s="15" t="s">
        <v>164</v>
      </c>
      <c r="AH160" s="46" t="n">
        <v>1818</v>
      </c>
      <c r="AI160" s="46"/>
    </row>
    <row r="161" customFormat="false" ht="15.75" hidden="false" customHeight="false" outlineLevel="0" collapsed="false">
      <c r="B161" s="12"/>
      <c r="C161" s="22"/>
      <c r="D161" s="22"/>
      <c r="E161" s="22"/>
      <c r="F161" s="22"/>
      <c r="G161" s="22"/>
      <c r="H161" s="22"/>
      <c r="S161" s="22"/>
      <c r="T161" s="22"/>
      <c r="U161" s="15"/>
      <c r="V161" s="14"/>
      <c r="W161" s="14"/>
      <c r="X161" s="14"/>
      <c r="Y161" s="22"/>
      <c r="Z161" s="22"/>
      <c r="AA161" s="22"/>
      <c r="AB161" s="22"/>
      <c r="AC161" s="22"/>
      <c r="AD161" s="22"/>
      <c r="AE161" s="22"/>
      <c r="AF161" s="22"/>
      <c r="AG161" s="15" t="s">
        <v>194</v>
      </c>
      <c r="AH161" s="46" t="n">
        <v>367</v>
      </c>
      <c r="AI161" s="46"/>
    </row>
    <row r="162" customFormat="false" ht="15.75" hidden="false" customHeight="false" outlineLevel="0" collapsed="false">
      <c r="B162" s="12"/>
      <c r="C162" s="22"/>
      <c r="D162" s="22"/>
      <c r="E162" s="22"/>
      <c r="F162" s="22"/>
      <c r="G162" s="22"/>
      <c r="H162" s="22"/>
      <c r="S162" s="22"/>
      <c r="T162" s="22"/>
      <c r="U162" s="15"/>
      <c r="V162" s="14"/>
      <c r="W162" s="46"/>
      <c r="X162" s="46"/>
      <c r="Y162" s="22"/>
      <c r="Z162" s="22"/>
      <c r="AA162" s="22"/>
      <c r="AB162" s="22"/>
      <c r="AC162" s="22"/>
      <c r="AD162" s="22"/>
      <c r="AE162" s="22"/>
      <c r="AF162" s="22"/>
      <c r="AG162" s="15" t="s">
        <v>451</v>
      </c>
      <c r="AH162" s="14" t="n">
        <v>0</v>
      </c>
      <c r="AI162" s="14"/>
    </row>
    <row r="163" customFormat="false" ht="15.75" hidden="false" customHeight="false" outlineLevel="0" collapsed="false">
      <c r="B163" s="12"/>
      <c r="C163" s="22"/>
      <c r="D163" s="22"/>
      <c r="E163" s="22"/>
      <c r="F163" s="22"/>
      <c r="G163" s="22"/>
      <c r="H163" s="22"/>
      <c r="S163" s="22"/>
      <c r="T163" s="22"/>
      <c r="U163" s="15"/>
      <c r="V163" s="14"/>
      <c r="W163" s="46"/>
      <c r="X163" s="46"/>
      <c r="Y163" s="22"/>
      <c r="Z163" s="22"/>
      <c r="AA163" s="22"/>
      <c r="AB163" s="22"/>
      <c r="AC163" s="22"/>
      <c r="AD163" s="22"/>
      <c r="AE163" s="22"/>
      <c r="AF163" s="22"/>
      <c r="AG163" s="15" t="s">
        <v>452</v>
      </c>
      <c r="AH163" s="46" t="n">
        <v>4340</v>
      </c>
      <c r="AI163" s="46"/>
    </row>
    <row r="164" customFormat="false" ht="15.75" hidden="false" customHeight="false" outlineLevel="0" collapsed="false">
      <c r="B164" s="12"/>
      <c r="C164" s="22"/>
      <c r="D164" s="22"/>
      <c r="E164" s="22"/>
      <c r="F164" s="22"/>
      <c r="G164" s="22"/>
      <c r="H164" s="22"/>
      <c r="S164" s="22"/>
      <c r="T164" s="22"/>
      <c r="U164" s="15"/>
      <c r="V164" s="14"/>
      <c r="W164" s="14"/>
      <c r="X164" s="14"/>
      <c r="Y164" s="22"/>
      <c r="Z164" s="22"/>
      <c r="AA164" s="22"/>
      <c r="AB164" s="22"/>
      <c r="AC164" s="22"/>
      <c r="AD164" s="22"/>
      <c r="AE164" s="22"/>
      <c r="AF164" s="22"/>
      <c r="AG164" s="15" t="s">
        <v>234</v>
      </c>
      <c r="AH164" s="46" t="n">
        <v>31354</v>
      </c>
      <c r="AI164" s="46"/>
    </row>
    <row r="165" customFormat="false" ht="15.75" hidden="false" customHeight="false" outlineLevel="0" collapsed="false">
      <c r="B165" s="12"/>
      <c r="C165" s="22"/>
      <c r="D165" s="22"/>
      <c r="E165" s="22"/>
      <c r="F165" s="22"/>
      <c r="G165" s="22"/>
      <c r="H165" s="22"/>
      <c r="S165" s="22"/>
      <c r="T165" s="22"/>
      <c r="U165" s="15"/>
      <c r="V165" s="14"/>
      <c r="W165" s="14"/>
      <c r="X165" s="14"/>
      <c r="Y165" s="22"/>
      <c r="Z165" s="22"/>
      <c r="AA165" s="22"/>
      <c r="AB165" s="22"/>
      <c r="AC165" s="22"/>
      <c r="AD165" s="22"/>
      <c r="AE165" s="22"/>
      <c r="AF165" s="22"/>
      <c r="AG165" s="15" t="s">
        <v>236</v>
      </c>
      <c r="AH165" s="46" t="n">
        <v>252</v>
      </c>
      <c r="AI165" s="46"/>
    </row>
    <row r="166" customFormat="false" ht="15.75" hidden="false" customHeight="false" outlineLevel="0" collapsed="false">
      <c r="B166" s="12"/>
      <c r="C166" s="22"/>
      <c r="D166" s="22"/>
      <c r="E166" s="22"/>
      <c r="F166" s="22"/>
      <c r="G166" s="22"/>
      <c r="H166" s="22"/>
      <c r="S166" s="22"/>
      <c r="T166" s="22"/>
      <c r="U166" s="15"/>
      <c r="V166" s="14"/>
      <c r="W166" s="14"/>
      <c r="X166" s="14"/>
      <c r="Y166" s="22"/>
      <c r="Z166" s="22"/>
      <c r="AA166" s="22"/>
      <c r="AB166" s="22"/>
      <c r="AC166" s="22"/>
      <c r="AD166" s="22"/>
      <c r="AE166" s="22"/>
      <c r="AF166" s="22"/>
      <c r="AG166" s="15" t="s">
        <v>453</v>
      </c>
      <c r="AH166" s="14" t="n">
        <v>0</v>
      </c>
      <c r="AI166" s="14"/>
    </row>
    <row r="167" customFormat="false" ht="15.75" hidden="false" customHeight="false" outlineLevel="0" collapsed="false">
      <c r="B167" s="12"/>
      <c r="C167" s="22"/>
      <c r="D167" s="22"/>
      <c r="E167" s="22"/>
      <c r="F167" s="22"/>
      <c r="G167" s="22"/>
      <c r="H167" s="22"/>
      <c r="S167" s="22"/>
      <c r="T167" s="22"/>
      <c r="U167" s="15"/>
      <c r="V167" s="14"/>
      <c r="W167" s="14"/>
      <c r="X167" s="14"/>
      <c r="Y167" s="22"/>
      <c r="Z167" s="22"/>
      <c r="AA167" s="22"/>
      <c r="AB167" s="22"/>
      <c r="AC167" s="22"/>
      <c r="AD167" s="22"/>
      <c r="AE167" s="22"/>
      <c r="AF167" s="22"/>
      <c r="AG167" s="15" t="s">
        <v>454</v>
      </c>
      <c r="AH167" s="14" t="n">
        <v>0</v>
      </c>
      <c r="AI167" s="14"/>
    </row>
    <row r="168" customFormat="false" ht="15.75" hidden="false" customHeight="false" outlineLevel="0" collapsed="false">
      <c r="B168" s="12"/>
      <c r="C168" s="22"/>
      <c r="D168" s="22"/>
      <c r="E168" s="22"/>
      <c r="F168" s="22"/>
      <c r="G168" s="22"/>
      <c r="H168" s="22"/>
      <c r="S168" s="22"/>
      <c r="T168" s="22"/>
      <c r="U168" s="15"/>
      <c r="V168" s="14"/>
      <c r="W168" s="14"/>
      <c r="X168" s="14"/>
      <c r="Y168" s="22"/>
      <c r="Z168" s="22"/>
      <c r="AA168" s="22"/>
      <c r="AB168" s="22"/>
      <c r="AC168" s="22"/>
      <c r="AD168" s="22"/>
      <c r="AE168" s="22"/>
      <c r="AF168" s="22"/>
      <c r="AG168" s="15" t="s">
        <v>455</v>
      </c>
      <c r="AH168" s="14" t="n">
        <v>1</v>
      </c>
      <c r="AI168" s="14"/>
    </row>
    <row r="169" customFormat="false" ht="15.75" hidden="false" customHeight="false" outlineLevel="0" collapsed="false">
      <c r="B169" s="12"/>
      <c r="C169" s="22"/>
      <c r="D169" s="22"/>
      <c r="E169" s="22"/>
      <c r="F169" s="22"/>
      <c r="G169" s="22"/>
      <c r="H169" s="22"/>
      <c r="S169" s="22"/>
      <c r="T169" s="22"/>
      <c r="U169" s="15"/>
      <c r="V169" s="14"/>
      <c r="W169" s="14"/>
      <c r="X169" s="14"/>
      <c r="Y169" s="22"/>
      <c r="Z169" s="22"/>
      <c r="AA169" s="22"/>
      <c r="AB169" s="22"/>
      <c r="AC169" s="22"/>
      <c r="AD169" s="22"/>
      <c r="AE169" s="22"/>
      <c r="AF169" s="22"/>
      <c r="AG169" s="15" t="s">
        <v>456</v>
      </c>
      <c r="AH169" s="14" t="n">
        <v>1</v>
      </c>
      <c r="AI169" s="14"/>
    </row>
    <row r="170" customFormat="false" ht="15.75" hidden="false" customHeight="false" outlineLevel="0" collapsed="false">
      <c r="B170" s="12"/>
      <c r="C170" s="22"/>
      <c r="D170" s="22"/>
      <c r="E170" s="22"/>
      <c r="F170" s="22"/>
      <c r="G170" s="22"/>
      <c r="H170" s="22"/>
      <c r="S170" s="22"/>
      <c r="T170" s="22"/>
      <c r="U170" s="15"/>
      <c r="V170" s="14"/>
      <c r="W170" s="14"/>
      <c r="X170" s="14"/>
      <c r="Y170" s="22"/>
      <c r="Z170" s="22"/>
      <c r="AA170" s="22"/>
      <c r="AB170" s="22"/>
      <c r="AC170" s="22"/>
      <c r="AD170" s="22"/>
      <c r="AE170" s="22"/>
      <c r="AF170" s="22"/>
      <c r="AG170" s="15" t="s">
        <v>457</v>
      </c>
      <c r="AH170" s="14" t="n">
        <v>2</v>
      </c>
      <c r="AI170" s="14"/>
    </row>
    <row r="171" customFormat="false" ht="15.75" hidden="false" customHeight="false" outlineLevel="0" collapsed="false">
      <c r="B171" s="12"/>
      <c r="C171" s="22"/>
      <c r="D171" s="22"/>
      <c r="E171" s="22"/>
      <c r="F171" s="22"/>
      <c r="G171" s="22"/>
      <c r="H171" s="22"/>
      <c r="S171" s="22"/>
      <c r="T171" s="22"/>
      <c r="U171" s="15"/>
      <c r="V171" s="14"/>
      <c r="W171" s="46"/>
      <c r="X171" s="46"/>
      <c r="Y171" s="22"/>
      <c r="Z171" s="22"/>
      <c r="AA171" s="22"/>
      <c r="AB171" s="22"/>
      <c r="AC171" s="22"/>
      <c r="AD171" s="22"/>
      <c r="AE171" s="22"/>
      <c r="AF171" s="22"/>
      <c r="AG171" s="15" t="s">
        <v>458</v>
      </c>
      <c r="AH171" s="14" t="n">
        <v>1</v>
      </c>
      <c r="AI171" s="14"/>
    </row>
    <row r="172" customFormat="false" ht="15.75" hidden="false" customHeight="false" outlineLevel="0" collapsed="false">
      <c r="B172" s="12"/>
      <c r="C172" s="22"/>
      <c r="D172" s="22"/>
      <c r="E172" s="22"/>
      <c r="F172" s="22"/>
      <c r="G172" s="22"/>
      <c r="H172" s="22"/>
      <c r="S172" s="22"/>
      <c r="T172" s="22"/>
      <c r="U172" s="15"/>
      <c r="V172" s="14"/>
      <c r="W172" s="46"/>
      <c r="X172" s="46"/>
      <c r="Y172" s="22"/>
      <c r="Z172" s="22"/>
      <c r="AA172" s="22"/>
      <c r="AB172" s="22"/>
      <c r="AC172" s="22"/>
      <c r="AD172" s="22"/>
      <c r="AE172" s="22"/>
      <c r="AF172" s="22"/>
      <c r="AG172" s="15" t="s">
        <v>238</v>
      </c>
      <c r="AH172" s="46" t="n">
        <v>2682</v>
      </c>
      <c r="AI172" s="46"/>
    </row>
    <row r="173" customFormat="false" ht="15.75" hidden="false" customHeight="false" outlineLevel="0" collapsed="false">
      <c r="B173" s="12"/>
      <c r="C173" s="22"/>
      <c r="D173" s="22"/>
      <c r="E173" s="22"/>
      <c r="F173" s="22"/>
      <c r="G173" s="22"/>
      <c r="H173" s="22"/>
      <c r="S173" s="22"/>
      <c r="T173" s="22"/>
      <c r="U173" s="15"/>
      <c r="V173" s="14"/>
      <c r="W173" s="14"/>
      <c r="X173" s="14"/>
      <c r="Y173" s="22"/>
      <c r="Z173" s="22"/>
      <c r="AA173" s="22"/>
      <c r="AB173" s="22"/>
      <c r="AC173" s="22"/>
      <c r="AD173" s="22"/>
      <c r="AE173" s="22"/>
      <c r="AF173" s="22"/>
      <c r="AG173" s="15" t="s">
        <v>240</v>
      </c>
      <c r="AH173" s="46" t="n">
        <v>251</v>
      </c>
      <c r="AI173" s="46"/>
    </row>
    <row r="174" customFormat="false" ht="15.75" hidden="false" customHeight="false" outlineLevel="0" collapsed="false">
      <c r="B174" s="12"/>
      <c r="C174" s="22"/>
      <c r="D174" s="22"/>
      <c r="E174" s="22"/>
      <c r="F174" s="22"/>
      <c r="G174" s="22"/>
      <c r="H174" s="22"/>
      <c r="S174" s="22"/>
      <c r="T174" s="22"/>
      <c r="U174" s="15"/>
      <c r="V174" s="14"/>
      <c r="W174" s="46"/>
      <c r="X174" s="46"/>
      <c r="Y174" s="22"/>
      <c r="Z174" s="22"/>
      <c r="AA174" s="22"/>
      <c r="AB174" s="22"/>
      <c r="AC174" s="22"/>
      <c r="AD174" s="22"/>
      <c r="AE174" s="22"/>
      <c r="AF174" s="22"/>
      <c r="AG174" s="15" t="s">
        <v>242</v>
      </c>
      <c r="AH174" s="46" t="n">
        <v>1597</v>
      </c>
      <c r="AI174" s="46"/>
    </row>
    <row r="175" customFormat="false" ht="15.75" hidden="false" customHeight="false" outlineLevel="0" collapsed="false">
      <c r="B175" s="12"/>
      <c r="C175" s="22"/>
      <c r="D175" s="22"/>
      <c r="E175" s="22"/>
      <c r="F175" s="22"/>
      <c r="G175" s="22"/>
      <c r="H175" s="22"/>
      <c r="S175" s="22"/>
      <c r="T175" s="22"/>
      <c r="U175" s="15"/>
      <c r="V175" s="14"/>
      <c r="W175" s="14"/>
      <c r="X175" s="14"/>
      <c r="Y175" s="22"/>
      <c r="Z175" s="22"/>
      <c r="AA175" s="22"/>
      <c r="AB175" s="22"/>
      <c r="AC175" s="22"/>
      <c r="AD175" s="22"/>
      <c r="AE175" s="22"/>
      <c r="AF175" s="22"/>
      <c r="AG175" s="15" t="s">
        <v>244</v>
      </c>
      <c r="AH175" s="46" t="n">
        <v>147</v>
      </c>
      <c r="AI175" s="46"/>
    </row>
    <row r="176" customFormat="false" ht="15.75" hidden="false" customHeight="false" outlineLevel="0" collapsed="false">
      <c r="B176" s="12"/>
      <c r="C176" s="22"/>
      <c r="D176" s="22"/>
      <c r="E176" s="22"/>
      <c r="F176" s="22"/>
      <c r="G176" s="22"/>
      <c r="H176" s="22"/>
      <c r="S176" s="22"/>
      <c r="T176" s="22"/>
      <c r="U176" s="15"/>
      <c r="V176" s="14"/>
      <c r="W176" s="14"/>
      <c r="X176" s="14"/>
      <c r="Y176" s="22"/>
      <c r="Z176" s="22"/>
      <c r="AA176" s="22"/>
      <c r="AB176" s="22"/>
      <c r="AC176" s="22"/>
      <c r="AD176" s="22"/>
      <c r="AE176" s="22"/>
      <c r="AF176" s="22"/>
      <c r="AG176" s="15" t="s">
        <v>459</v>
      </c>
      <c r="AH176" s="46" t="n">
        <v>916</v>
      </c>
      <c r="AI176" s="46"/>
    </row>
    <row r="177" customFormat="false" ht="15.75" hidden="false" customHeight="false" outlineLevel="0" collapsed="false">
      <c r="B177" s="12"/>
      <c r="C177" s="22"/>
      <c r="D177" s="22"/>
      <c r="E177" s="22"/>
      <c r="F177" s="22"/>
      <c r="G177" s="22"/>
      <c r="H177" s="22"/>
      <c r="S177" s="22"/>
      <c r="T177" s="22"/>
      <c r="U177" s="15"/>
      <c r="V177" s="14"/>
      <c r="W177" s="14"/>
      <c r="X177" s="14"/>
      <c r="Y177" s="22"/>
      <c r="Z177" s="22"/>
      <c r="AA177" s="22"/>
      <c r="AB177" s="22"/>
      <c r="AC177" s="22"/>
      <c r="AD177" s="22"/>
      <c r="AE177" s="22"/>
      <c r="AF177" s="22"/>
      <c r="AG177" s="15" t="s">
        <v>460</v>
      </c>
      <c r="AH177" s="14" t="n">
        <v>626</v>
      </c>
      <c r="AI177" s="14"/>
    </row>
    <row r="178" customFormat="false" ht="15.75" hidden="false" customHeight="false" outlineLevel="0" collapsed="false">
      <c r="B178" s="12"/>
      <c r="C178" s="22"/>
      <c r="D178" s="22"/>
      <c r="E178" s="22"/>
      <c r="F178" s="22"/>
      <c r="G178" s="22"/>
      <c r="H178" s="22"/>
      <c r="S178" s="22"/>
      <c r="T178" s="22"/>
      <c r="U178" s="15"/>
      <c r="V178" s="14"/>
      <c r="W178" s="46"/>
      <c r="X178" s="46"/>
      <c r="Y178" s="22"/>
      <c r="Z178" s="22"/>
      <c r="AA178" s="22"/>
      <c r="AB178" s="22"/>
      <c r="AC178" s="22"/>
      <c r="AD178" s="22"/>
      <c r="AE178" s="22"/>
      <c r="AF178" s="22"/>
      <c r="AG178" s="15" t="s">
        <v>461</v>
      </c>
      <c r="AH178" s="14" t="n">
        <v>3</v>
      </c>
      <c r="AI178" s="14"/>
    </row>
    <row r="179" customFormat="false" ht="15.75" hidden="false" customHeight="false" outlineLevel="0" collapsed="false">
      <c r="B179" s="12"/>
      <c r="C179" s="22"/>
      <c r="D179" s="22"/>
      <c r="E179" s="22"/>
      <c r="F179" s="22"/>
      <c r="G179" s="22"/>
      <c r="H179" s="22"/>
      <c r="S179" s="22"/>
      <c r="T179" s="22"/>
      <c r="U179" s="15"/>
      <c r="V179" s="14"/>
      <c r="W179" s="46"/>
      <c r="X179" s="46"/>
      <c r="Y179" s="22"/>
      <c r="Z179" s="22"/>
      <c r="AA179" s="22"/>
      <c r="AB179" s="22"/>
      <c r="AC179" s="22"/>
      <c r="AD179" s="22"/>
      <c r="AE179" s="22"/>
      <c r="AF179" s="22"/>
      <c r="AG179" s="15" t="s">
        <v>248</v>
      </c>
      <c r="AH179" s="46" t="n">
        <v>2206</v>
      </c>
      <c r="AI179" s="46"/>
    </row>
    <row r="180" customFormat="false" ht="15.75" hidden="false" customHeight="false" outlineLevel="0" collapsed="false">
      <c r="B180" s="12"/>
      <c r="C180" s="22"/>
      <c r="D180" s="22"/>
      <c r="E180" s="22"/>
      <c r="F180" s="22"/>
      <c r="G180" s="22"/>
      <c r="H180" s="22"/>
      <c r="S180" s="22"/>
      <c r="T180" s="22"/>
      <c r="U180" s="15"/>
      <c r="V180" s="14"/>
      <c r="W180" s="46"/>
      <c r="X180" s="46"/>
      <c r="Y180" s="22"/>
      <c r="Z180" s="22"/>
      <c r="AA180" s="22"/>
      <c r="AB180" s="22"/>
      <c r="AC180" s="22"/>
      <c r="AD180" s="22"/>
      <c r="AE180" s="22"/>
      <c r="AF180" s="22"/>
      <c r="AG180" s="15" t="s">
        <v>250</v>
      </c>
      <c r="AH180" s="46" t="n">
        <v>3873</v>
      </c>
      <c r="AI180" s="46"/>
    </row>
    <row r="181" customFormat="false" ht="15.75" hidden="false" customHeight="false" outlineLevel="0" collapsed="false">
      <c r="B181" s="12"/>
      <c r="C181" s="22"/>
      <c r="D181" s="22"/>
      <c r="E181" s="22"/>
      <c r="F181" s="22"/>
      <c r="G181" s="22"/>
      <c r="H181" s="22"/>
      <c r="S181" s="22"/>
      <c r="T181" s="22"/>
      <c r="U181" s="15"/>
      <c r="V181" s="46"/>
      <c r="W181" s="46"/>
      <c r="X181" s="46"/>
      <c r="Y181" s="22"/>
      <c r="Z181" s="22"/>
      <c r="AA181" s="22"/>
      <c r="AB181" s="22"/>
      <c r="AC181" s="22"/>
      <c r="AD181" s="22"/>
      <c r="AE181" s="22"/>
      <c r="AF181" s="22"/>
      <c r="AG181" s="15" t="s">
        <v>252</v>
      </c>
      <c r="AH181" s="46" t="n">
        <v>3086</v>
      </c>
      <c r="AI181" s="46"/>
    </row>
    <row r="182" customFormat="false" ht="15.75" hidden="false" customHeight="false" outlineLevel="0" collapsed="false">
      <c r="B182" s="12"/>
      <c r="C182" s="22"/>
      <c r="D182" s="22"/>
      <c r="E182" s="22"/>
      <c r="F182" s="22"/>
      <c r="G182" s="22"/>
      <c r="H182" s="22"/>
      <c r="S182" s="22"/>
      <c r="T182" s="22"/>
      <c r="U182" s="15"/>
      <c r="V182" s="14"/>
      <c r="W182" s="14"/>
      <c r="X182" s="14"/>
      <c r="Y182" s="22"/>
      <c r="Z182" s="22"/>
      <c r="AA182" s="22"/>
      <c r="AB182" s="22"/>
      <c r="AC182" s="22"/>
      <c r="AD182" s="22"/>
      <c r="AE182" s="22"/>
      <c r="AF182" s="22"/>
      <c r="AG182" s="15" t="s">
        <v>462</v>
      </c>
      <c r="AH182" s="46" t="n">
        <v>8560</v>
      </c>
      <c r="AI182" s="46"/>
    </row>
    <row r="183" customFormat="false" ht="15.75" hidden="false" customHeight="false" outlineLevel="0" collapsed="false">
      <c r="B183" s="12"/>
      <c r="C183" s="22"/>
      <c r="D183" s="22"/>
      <c r="E183" s="22"/>
      <c r="F183" s="22"/>
      <c r="G183" s="22"/>
      <c r="H183" s="22"/>
      <c r="S183" s="22"/>
      <c r="T183" s="22"/>
      <c r="U183" s="15"/>
      <c r="V183" s="14"/>
      <c r="W183" s="46"/>
      <c r="X183" s="46"/>
      <c r="Y183" s="22"/>
      <c r="Z183" s="22"/>
      <c r="AA183" s="22"/>
      <c r="AB183" s="22"/>
      <c r="AC183" s="22"/>
      <c r="AD183" s="22"/>
      <c r="AE183" s="22"/>
      <c r="AF183" s="22"/>
      <c r="AG183" s="15" t="s">
        <v>254</v>
      </c>
      <c r="AH183" s="46" t="n">
        <v>463</v>
      </c>
      <c r="AI183" s="46"/>
    </row>
    <row r="184" customFormat="false" ht="15.75" hidden="false" customHeight="false" outlineLevel="0" collapsed="false">
      <c r="B184" s="12"/>
      <c r="C184" s="22"/>
      <c r="D184" s="22"/>
      <c r="E184" s="22"/>
      <c r="F184" s="22"/>
      <c r="G184" s="22"/>
      <c r="H184" s="22"/>
      <c r="S184" s="22"/>
      <c r="T184" s="22"/>
      <c r="U184" s="15"/>
      <c r="V184" s="14"/>
      <c r="W184" s="14"/>
      <c r="X184" s="14"/>
      <c r="Y184" s="22"/>
      <c r="Z184" s="22"/>
      <c r="AA184" s="22"/>
      <c r="AB184" s="22"/>
      <c r="AC184" s="22"/>
      <c r="AD184" s="22"/>
      <c r="AE184" s="22"/>
      <c r="AF184" s="22"/>
      <c r="AG184" s="15" t="s">
        <v>256</v>
      </c>
      <c r="AH184" s="46" t="n">
        <v>4623</v>
      </c>
      <c r="AI184" s="46"/>
    </row>
    <row r="185" customFormat="false" ht="15.75" hidden="false" customHeight="false" outlineLevel="0" collapsed="false">
      <c r="B185" s="12"/>
      <c r="C185" s="22"/>
      <c r="D185" s="22"/>
      <c r="E185" s="22"/>
      <c r="F185" s="22"/>
      <c r="G185" s="22"/>
      <c r="H185" s="22"/>
      <c r="S185" s="22"/>
      <c r="T185" s="22"/>
      <c r="U185" s="15"/>
      <c r="V185" s="46"/>
      <c r="W185" s="14"/>
      <c r="X185" s="46"/>
      <c r="Y185" s="22"/>
      <c r="Z185" s="22"/>
      <c r="AA185" s="22"/>
      <c r="AB185" s="22"/>
      <c r="AC185" s="22"/>
      <c r="AD185" s="22"/>
      <c r="AE185" s="22"/>
      <c r="AF185" s="22"/>
      <c r="AG185" s="15" t="s">
        <v>258</v>
      </c>
      <c r="AH185" s="14" t="n">
        <v>3</v>
      </c>
      <c r="AI185" s="14"/>
    </row>
    <row r="186" customFormat="false" ht="15.75" hidden="false" customHeight="false" outlineLevel="0" collapsed="false">
      <c r="B186" s="12"/>
      <c r="C186" s="22"/>
      <c r="D186" s="22"/>
      <c r="E186" s="22"/>
      <c r="F186" s="22"/>
      <c r="G186" s="22"/>
      <c r="H186" s="22"/>
      <c r="S186" s="22"/>
      <c r="T186" s="22"/>
      <c r="U186" s="15"/>
      <c r="V186" s="14"/>
      <c r="W186" s="46"/>
      <c r="X186" s="46"/>
      <c r="Y186" s="22"/>
      <c r="Z186" s="22"/>
      <c r="AA186" s="22"/>
      <c r="AB186" s="22"/>
      <c r="AC186" s="22"/>
      <c r="AD186" s="22"/>
      <c r="AE186" s="22"/>
      <c r="AF186" s="22"/>
      <c r="AG186" s="15" t="s">
        <v>463</v>
      </c>
      <c r="AH186" s="46" t="n">
        <v>2704</v>
      </c>
      <c r="AI186" s="46"/>
    </row>
    <row r="187" customFormat="false" ht="15.75" hidden="false" customHeight="false" outlineLevel="0" collapsed="false">
      <c r="B187" s="12"/>
      <c r="C187" s="22"/>
      <c r="D187" s="22"/>
      <c r="E187" s="22"/>
      <c r="F187" s="22"/>
      <c r="G187" s="22"/>
      <c r="H187" s="22"/>
      <c r="S187" s="22"/>
      <c r="T187" s="22"/>
      <c r="U187" s="15"/>
      <c r="V187" s="14"/>
      <c r="W187" s="46"/>
      <c r="X187" s="46"/>
      <c r="Y187" s="22"/>
      <c r="Z187" s="22"/>
      <c r="AA187" s="22"/>
      <c r="AB187" s="22"/>
      <c r="AC187" s="22"/>
      <c r="AD187" s="22"/>
      <c r="AE187" s="22"/>
      <c r="AF187" s="22"/>
      <c r="AG187" s="15" t="s">
        <v>260</v>
      </c>
      <c r="AH187" s="46" t="n">
        <v>3822</v>
      </c>
      <c r="AI187" s="46"/>
    </row>
    <row r="188" customFormat="false" ht="15.75" hidden="false" customHeight="false" outlineLevel="0" collapsed="false">
      <c r="B188" s="12"/>
      <c r="C188" s="22"/>
      <c r="D188" s="22"/>
      <c r="E188" s="22"/>
      <c r="F188" s="22"/>
      <c r="G188" s="22"/>
      <c r="H188" s="22"/>
      <c r="S188" s="22"/>
      <c r="T188" s="22"/>
      <c r="U188" s="15"/>
      <c r="V188" s="14"/>
      <c r="W188" s="46"/>
      <c r="X188" s="46"/>
      <c r="Y188" s="22"/>
      <c r="Z188" s="22"/>
      <c r="AA188" s="22"/>
      <c r="AB188" s="22"/>
      <c r="AC188" s="22"/>
      <c r="AD188" s="22"/>
      <c r="AE188" s="22"/>
      <c r="AF188" s="22"/>
      <c r="AG188" s="15" t="s">
        <v>262</v>
      </c>
      <c r="AH188" s="46" t="n">
        <v>1785</v>
      </c>
      <c r="AI188" s="46"/>
    </row>
    <row r="189" customFormat="false" ht="15.75" hidden="false" customHeight="false" outlineLevel="0" collapsed="false">
      <c r="B189" s="12"/>
      <c r="C189" s="22"/>
      <c r="D189" s="22"/>
      <c r="E189" s="22"/>
      <c r="F189" s="22"/>
      <c r="G189" s="22"/>
      <c r="H189" s="22"/>
      <c r="S189" s="22"/>
      <c r="T189" s="22"/>
      <c r="U189" s="15"/>
      <c r="V189" s="14"/>
      <c r="W189" s="14"/>
      <c r="X189" s="14"/>
      <c r="Y189" s="22"/>
      <c r="Z189" s="22"/>
      <c r="AA189" s="22"/>
      <c r="AB189" s="22"/>
      <c r="AC189" s="22"/>
      <c r="AD189" s="22"/>
      <c r="AE189" s="22"/>
      <c r="AF189" s="22"/>
      <c r="AG189" s="15" t="s">
        <v>266</v>
      </c>
      <c r="AH189" s="46" t="n">
        <v>1055</v>
      </c>
      <c r="AI189" s="46"/>
    </row>
    <row r="190" customFormat="false" ht="15.75" hidden="false" customHeight="false" outlineLevel="0" collapsed="false">
      <c r="B190" s="12"/>
      <c r="C190" s="22"/>
      <c r="D190" s="22"/>
      <c r="E190" s="22"/>
      <c r="F190" s="22"/>
      <c r="G190" s="22"/>
      <c r="H190" s="22"/>
      <c r="S190" s="22"/>
      <c r="T190" s="22"/>
      <c r="U190" s="15"/>
      <c r="V190" s="14"/>
      <c r="W190" s="14"/>
      <c r="X190" s="14"/>
      <c r="Y190" s="22"/>
      <c r="Z190" s="22"/>
      <c r="AA190" s="22"/>
      <c r="AB190" s="22"/>
      <c r="AC190" s="22"/>
      <c r="AD190" s="22"/>
      <c r="AE190" s="22"/>
      <c r="AF190" s="22"/>
      <c r="AG190" s="15" t="s">
        <v>270</v>
      </c>
      <c r="AH190" s="46" t="n">
        <v>1200</v>
      </c>
      <c r="AI190" s="46"/>
    </row>
    <row r="191" customFormat="false" ht="15.75" hidden="false" customHeight="false" outlineLevel="0" collapsed="false">
      <c r="B191" s="12"/>
      <c r="C191" s="22"/>
      <c r="D191" s="22"/>
      <c r="E191" s="22"/>
      <c r="F191" s="22"/>
      <c r="G191" s="22"/>
      <c r="H191" s="22"/>
      <c r="S191" s="22"/>
      <c r="T191" s="22"/>
      <c r="U191" s="15"/>
      <c r="V191" s="14"/>
      <c r="W191" s="46"/>
      <c r="X191" s="46"/>
      <c r="Y191" s="22"/>
      <c r="Z191" s="22"/>
      <c r="AA191" s="22"/>
      <c r="AB191" s="22"/>
      <c r="AC191" s="22"/>
      <c r="AD191" s="22"/>
      <c r="AE191" s="22"/>
      <c r="AF191" s="22"/>
      <c r="AG191" s="15" t="s">
        <v>464</v>
      </c>
      <c r="AH191" s="14" t="n">
        <v>6</v>
      </c>
      <c r="AI191" s="14"/>
    </row>
    <row r="192" customFormat="false" ht="15.75" hidden="false" customHeight="false" outlineLevel="0" collapsed="false">
      <c r="B192" s="12"/>
      <c r="C192" s="22"/>
      <c r="D192" s="22"/>
      <c r="E192" s="22"/>
      <c r="F192" s="22"/>
      <c r="G192" s="22"/>
      <c r="H192" s="22"/>
      <c r="S192" s="22"/>
      <c r="T192" s="22"/>
      <c r="U192" s="15"/>
      <c r="V192" s="14"/>
      <c r="W192" s="14"/>
      <c r="X192" s="14"/>
      <c r="Y192" s="22"/>
      <c r="Z192" s="22"/>
      <c r="AA192" s="22"/>
      <c r="AB192" s="22"/>
      <c r="AC192" s="22"/>
      <c r="AD192" s="22"/>
      <c r="AE192" s="22"/>
      <c r="AF192" s="22"/>
      <c r="AG192" s="15" t="s">
        <v>272</v>
      </c>
      <c r="AH192" s="46" t="n">
        <v>12</v>
      </c>
      <c r="AI192" s="46"/>
    </row>
    <row r="193" customFormat="false" ht="15.75" hidden="false" customHeight="false" outlineLevel="0" collapsed="false">
      <c r="B193" s="12"/>
      <c r="C193" s="22"/>
      <c r="D193" s="22"/>
      <c r="E193" s="22"/>
      <c r="F193" s="22"/>
      <c r="G193" s="22"/>
      <c r="H193" s="22"/>
      <c r="S193" s="22"/>
      <c r="T193" s="22"/>
      <c r="U193" s="15"/>
      <c r="V193" s="14"/>
      <c r="W193" s="14"/>
      <c r="X193" s="14"/>
      <c r="Y193" s="22"/>
      <c r="Z193" s="22"/>
      <c r="AA193" s="22"/>
      <c r="AB193" s="22"/>
      <c r="AC193" s="22"/>
      <c r="AD193" s="22"/>
      <c r="AE193" s="22"/>
      <c r="AF193" s="22"/>
      <c r="AG193" s="15" t="s">
        <v>465</v>
      </c>
      <c r="AH193" s="14" t="n">
        <v>0</v>
      </c>
      <c r="AI193" s="14"/>
    </row>
    <row r="194" customFormat="false" ht="15.75" hidden="false" customHeight="false" outlineLevel="0" collapsed="false">
      <c r="B194" s="12"/>
      <c r="C194" s="22"/>
      <c r="D194" s="22"/>
      <c r="E194" s="22"/>
      <c r="F194" s="22"/>
      <c r="G194" s="22"/>
      <c r="H194" s="22"/>
      <c r="S194" s="22"/>
      <c r="T194" s="22"/>
      <c r="U194" s="15"/>
      <c r="V194" s="14"/>
      <c r="W194" s="46"/>
      <c r="X194" s="46"/>
      <c r="Y194" s="22"/>
      <c r="Z194" s="22"/>
      <c r="AA194" s="22"/>
      <c r="AB194" s="22"/>
      <c r="AC194" s="22"/>
      <c r="AD194" s="22"/>
      <c r="AE194" s="22"/>
      <c r="AF194" s="22"/>
      <c r="AG194" s="15" t="s">
        <v>274</v>
      </c>
      <c r="AH194" s="14" t="n">
        <v>3</v>
      </c>
      <c r="AI194" s="14"/>
    </row>
    <row r="195" customFormat="false" ht="15.75" hidden="false" customHeight="false" outlineLevel="0" collapsed="false">
      <c r="B195" s="12"/>
      <c r="C195" s="22"/>
      <c r="D195" s="22"/>
      <c r="E195" s="22"/>
      <c r="F195" s="22"/>
      <c r="G195" s="22"/>
      <c r="H195" s="22"/>
      <c r="S195" s="22"/>
      <c r="T195" s="22"/>
      <c r="U195" s="15"/>
      <c r="V195" s="14"/>
      <c r="W195" s="46"/>
      <c r="X195" s="46"/>
      <c r="Y195" s="22"/>
      <c r="Z195" s="22"/>
      <c r="AA195" s="22"/>
      <c r="AB195" s="22"/>
      <c r="AC195" s="22"/>
      <c r="AD195" s="22"/>
      <c r="AE195" s="22"/>
      <c r="AF195" s="22"/>
      <c r="AG195" s="15" t="s">
        <v>276</v>
      </c>
      <c r="AH195" s="46" t="n">
        <v>1407</v>
      </c>
      <c r="AI195" s="46"/>
    </row>
    <row r="196" customFormat="false" ht="15.75" hidden="false" customHeight="false" outlineLevel="0" collapsed="false">
      <c r="B196" s="12"/>
      <c r="C196" s="22"/>
      <c r="D196" s="22"/>
      <c r="E196" s="22"/>
      <c r="F196" s="22"/>
      <c r="G196" s="22"/>
      <c r="H196" s="22"/>
      <c r="S196" s="22"/>
      <c r="T196" s="22"/>
      <c r="U196" s="15"/>
      <c r="V196" s="14"/>
      <c r="W196" s="46"/>
      <c r="X196" s="46"/>
      <c r="Y196" s="22"/>
      <c r="Z196" s="22"/>
      <c r="AA196" s="22"/>
      <c r="AB196" s="22"/>
      <c r="AC196" s="22"/>
      <c r="AD196" s="22"/>
      <c r="AE196" s="22"/>
      <c r="AF196" s="22"/>
      <c r="AG196" s="15" t="s">
        <v>278</v>
      </c>
      <c r="AH196" s="46" t="n">
        <v>22960</v>
      </c>
      <c r="AI196" s="46"/>
    </row>
    <row r="197" customFormat="false" ht="15.75" hidden="false" customHeight="false" outlineLevel="0" collapsed="false">
      <c r="B197" s="12"/>
      <c r="C197" s="22"/>
      <c r="D197" s="22"/>
      <c r="E197" s="22"/>
      <c r="F197" s="22"/>
      <c r="G197" s="22"/>
      <c r="H197" s="22"/>
      <c r="S197" s="22"/>
      <c r="T197" s="22"/>
      <c r="U197" s="15"/>
      <c r="V197" s="14"/>
      <c r="W197" s="46"/>
      <c r="X197" s="46"/>
      <c r="Y197" s="22"/>
      <c r="Z197" s="22"/>
      <c r="AA197" s="22"/>
      <c r="AB197" s="22"/>
      <c r="AC197" s="22"/>
      <c r="AD197" s="22"/>
      <c r="AE197" s="22"/>
      <c r="AF197" s="22"/>
      <c r="AG197" s="15" t="s">
        <v>280</v>
      </c>
      <c r="AH197" s="46" t="n">
        <v>1900</v>
      </c>
      <c r="AI197" s="46"/>
    </row>
    <row r="198" customFormat="false" ht="15.75" hidden="false" customHeight="false" outlineLevel="0" collapsed="false">
      <c r="B198" s="12"/>
      <c r="C198" s="22"/>
      <c r="D198" s="22"/>
      <c r="E198" s="22"/>
      <c r="F198" s="22"/>
      <c r="G198" s="22"/>
      <c r="H198" s="22"/>
      <c r="S198" s="22"/>
      <c r="T198" s="22"/>
      <c r="U198" s="15"/>
      <c r="V198" s="14"/>
      <c r="W198" s="46"/>
      <c r="X198" s="46"/>
      <c r="Y198" s="22"/>
      <c r="Z198" s="22"/>
      <c r="AA198" s="22"/>
      <c r="AB198" s="22"/>
      <c r="AC198" s="22"/>
      <c r="AD198" s="22"/>
      <c r="AE198" s="22"/>
      <c r="AF198" s="22"/>
      <c r="AG198" s="15" t="s">
        <v>282</v>
      </c>
      <c r="AH198" s="46" t="n">
        <v>1725</v>
      </c>
      <c r="AI198" s="46"/>
    </row>
    <row r="199" customFormat="false" ht="15.75" hidden="false" customHeight="false" outlineLevel="0" collapsed="false">
      <c r="B199" s="12"/>
      <c r="C199" s="22"/>
      <c r="D199" s="22"/>
      <c r="E199" s="22"/>
      <c r="F199" s="22"/>
      <c r="G199" s="22"/>
      <c r="H199" s="22"/>
      <c r="S199" s="22"/>
      <c r="T199" s="22"/>
      <c r="U199" s="15"/>
      <c r="V199" s="14"/>
      <c r="W199" s="14"/>
      <c r="X199" s="14"/>
      <c r="Y199" s="22"/>
      <c r="Z199" s="22"/>
      <c r="AA199" s="22"/>
      <c r="AB199" s="22"/>
      <c r="AC199" s="22"/>
      <c r="AD199" s="22"/>
      <c r="AE199" s="22"/>
      <c r="AF199" s="22"/>
      <c r="AG199" s="15" t="s">
        <v>284</v>
      </c>
      <c r="AH199" s="46" t="n">
        <v>9663</v>
      </c>
      <c r="AI199" s="46"/>
    </row>
    <row r="200" customFormat="false" ht="15.75" hidden="false" customHeight="false" outlineLevel="0" collapsed="false">
      <c r="B200" s="12"/>
      <c r="C200" s="22"/>
      <c r="D200" s="22"/>
      <c r="E200" s="22"/>
      <c r="F200" s="22"/>
      <c r="G200" s="22"/>
      <c r="H200" s="22"/>
      <c r="S200" s="22"/>
      <c r="T200" s="22"/>
      <c r="U200" s="15"/>
      <c r="V200" s="46"/>
      <c r="W200" s="46"/>
      <c r="X200" s="46"/>
      <c r="Y200" s="22"/>
      <c r="Z200" s="22"/>
      <c r="AA200" s="22"/>
      <c r="AB200" s="22"/>
      <c r="AC200" s="22"/>
      <c r="AD200" s="22"/>
      <c r="AE200" s="22"/>
      <c r="AF200" s="22"/>
      <c r="AG200" s="15" t="s">
        <v>286</v>
      </c>
      <c r="AH200" s="14" t="n">
        <v>163</v>
      </c>
      <c r="AI200" s="14"/>
    </row>
    <row r="201" customFormat="false" ht="15.75" hidden="false" customHeight="false" outlineLevel="0" collapsed="false">
      <c r="B201" s="12"/>
      <c r="C201" s="22"/>
      <c r="D201" s="22"/>
      <c r="E201" s="22"/>
      <c r="F201" s="22"/>
      <c r="G201" s="22"/>
      <c r="H201" s="22"/>
      <c r="S201" s="22"/>
      <c r="T201" s="22"/>
      <c r="U201" s="15"/>
      <c r="V201" s="14"/>
      <c r="W201" s="46"/>
      <c r="X201" s="46"/>
      <c r="Y201" s="22"/>
      <c r="Z201" s="22"/>
      <c r="AA201" s="22"/>
      <c r="AB201" s="22"/>
      <c r="AC201" s="22"/>
      <c r="AD201" s="22"/>
      <c r="AE201" s="22"/>
      <c r="AF201" s="22"/>
      <c r="AG201" s="15" t="s">
        <v>466</v>
      </c>
      <c r="AH201" s="46" t="n">
        <v>15540</v>
      </c>
      <c r="AI201" s="46"/>
    </row>
    <row r="202" customFormat="false" ht="15.75" hidden="false" customHeight="false" outlineLevel="0" collapsed="false">
      <c r="B202" s="12"/>
      <c r="C202" s="22"/>
      <c r="D202" s="22"/>
      <c r="E202" s="22"/>
      <c r="F202" s="22"/>
      <c r="G202" s="22"/>
      <c r="H202" s="22"/>
      <c r="S202" s="22"/>
      <c r="T202" s="22"/>
      <c r="U202" s="15"/>
      <c r="V202" s="46"/>
      <c r="W202" s="46"/>
      <c r="X202" s="46"/>
      <c r="Y202" s="22"/>
      <c r="Z202" s="22"/>
      <c r="AA202" s="22"/>
      <c r="AB202" s="22"/>
      <c r="AC202" s="22"/>
      <c r="AD202" s="22"/>
      <c r="AE202" s="22"/>
      <c r="AF202" s="22"/>
      <c r="AG202" s="15" t="s">
        <v>268</v>
      </c>
      <c r="AH202" s="46" t="n">
        <v>2888</v>
      </c>
      <c r="AI202" s="46"/>
    </row>
    <row r="203" customFormat="false" ht="15.75" hidden="false" customHeight="false" outlineLevel="0" collapsed="false">
      <c r="B203" s="12"/>
      <c r="C203" s="22"/>
      <c r="D203" s="22"/>
      <c r="E203" s="22"/>
      <c r="F203" s="22"/>
      <c r="G203" s="22"/>
      <c r="H203" s="22"/>
      <c r="S203" s="22"/>
      <c r="T203" s="22"/>
      <c r="U203" s="15"/>
      <c r="V203" s="14"/>
      <c r="W203" s="14"/>
      <c r="X203" s="14"/>
      <c r="Y203" s="22"/>
      <c r="Z203" s="22"/>
      <c r="AA203" s="22"/>
      <c r="AB203" s="22"/>
      <c r="AC203" s="22"/>
      <c r="AD203" s="22"/>
      <c r="AE203" s="22"/>
      <c r="AF203" s="22"/>
      <c r="AG203" s="15" t="s">
        <v>288</v>
      </c>
      <c r="AH203" s="46" t="n">
        <v>99109</v>
      </c>
      <c r="AI203" s="46"/>
    </row>
    <row r="204" customFormat="false" ht="15.75" hidden="false" customHeight="false" outlineLevel="0" collapsed="false">
      <c r="B204" s="12"/>
      <c r="C204" s="22"/>
      <c r="D204" s="22"/>
      <c r="E204" s="22"/>
      <c r="F204" s="22"/>
      <c r="G204" s="22"/>
      <c r="H204" s="22"/>
      <c r="S204" s="22"/>
      <c r="T204" s="22"/>
      <c r="U204" s="15"/>
      <c r="V204" s="14"/>
      <c r="W204" s="46"/>
      <c r="X204" s="46"/>
      <c r="Y204" s="22"/>
      <c r="Z204" s="22"/>
      <c r="AA204" s="22"/>
      <c r="AB204" s="22"/>
      <c r="AC204" s="22"/>
      <c r="AD204" s="22"/>
      <c r="AE204" s="22"/>
      <c r="AF204" s="22"/>
      <c r="AG204" s="15" t="s">
        <v>467</v>
      </c>
      <c r="AH204" s="14" t="n">
        <v>0</v>
      </c>
      <c r="AI204" s="14"/>
    </row>
    <row r="205" customFormat="false" ht="15.75" hidden="false" customHeight="false" outlineLevel="0" collapsed="false">
      <c r="B205" s="12"/>
      <c r="C205" s="22"/>
      <c r="D205" s="22"/>
      <c r="E205" s="22"/>
      <c r="F205" s="22"/>
      <c r="G205" s="22"/>
      <c r="H205" s="22"/>
      <c r="S205" s="22"/>
      <c r="T205" s="22"/>
      <c r="U205" s="15"/>
      <c r="V205" s="14"/>
      <c r="W205" s="46"/>
      <c r="X205" s="46"/>
      <c r="Y205" s="22"/>
      <c r="Z205" s="22"/>
      <c r="AA205" s="22"/>
      <c r="AB205" s="22"/>
      <c r="AC205" s="22"/>
      <c r="AD205" s="22"/>
      <c r="AE205" s="22"/>
      <c r="AF205" s="22"/>
      <c r="AG205" s="15" t="s">
        <v>290</v>
      </c>
      <c r="AH205" s="46" t="n">
        <v>2168</v>
      </c>
      <c r="AI205" s="46"/>
    </row>
    <row r="206" customFormat="false" ht="15.75" hidden="false" customHeight="false" outlineLevel="0" collapsed="false">
      <c r="B206" s="12"/>
      <c r="C206" s="22"/>
      <c r="D206" s="22"/>
      <c r="E206" s="22"/>
      <c r="F206" s="22"/>
      <c r="G206" s="22"/>
      <c r="H206" s="22"/>
      <c r="S206" s="22"/>
      <c r="T206" s="22"/>
      <c r="U206" s="15"/>
      <c r="V206" s="14"/>
      <c r="W206" s="14"/>
      <c r="X206" s="14"/>
      <c r="Y206" s="22"/>
      <c r="Z206" s="22"/>
      <c r="AA206" s="22"/>
      <c r="AB206" s="22"/>
      <c r="AC206" s="22"/>
      <c r="AD206" s="22"/>
      <c r="AE206" s="22"/>
      <c r="AF206" s="22"/>
      <c r="AG206" s="15" t="s">
        <v>292</v>
      </c>
      <c r="AH206" s="46" t="n">
        <v>10662</v>
      </c>
      <c r="AI206" s="46"/>
    </row>
    <row r="207" customFormat="false" ht="15.75" hidden="false" customHeight="false" outlineLevel="0" collapsed="false">
      <c r="B207" s="12"/>
      <c r="C207" s="22"/>
      <c r="D207" s="22"/>
      <c r="E207" s="22"/>
      <c r="F207" s="22"/>
      <c r="G207" s="22"/>
      <c r="H207" s="22"/>
      <c r="S207" s="22"/>
      <c r="T207" s="22"/>
      <c r="U207" s="15"/>
      <c r="V207" s="14"/>
      <c r="W207" s="46"/>
      <c r="X207" s="46"/>
      <c r="Y207" s="22"/>
      <c r="Z207" s="22"/>
      <c r="AA207" s="22"/>
      <c r="AB207" s="22"/>
      <c r="AC207" s="22"/>
      <c r="AD207" s="22"/>
      <c r="AE207" s="22"/>
      <c r="AF207" s="22"/>
      <c r="AG207" s="15" t="s">
        <v>468</v>
      </c>
      <c r="AH207" s="14" t="n">
        <v>2</v>
      </c>
      <c r="AI207" s="14"/>
    </row>
    <row r="208" customFormat="false" ht="15.75" hidden="false" customHeight="false" outlineLevel="0" collapsed="false">
      <c r="B208" s="12"/>
      <c r="C208" s="22"/>
      <c r="D208" s="22"/>
      <c r="E208" s="22"/>
      <c r="F208" s="22"/>
      <c r="G208" s="22"/>
      <c r="H208" s="22"/>
      <c r="S208" s="22"/>
      <c r="T208" s="22"/>
      <c r="U208" s="15"/>
      <c r="V208" s="14"/>
      <c r="W208" s="14"/>
      <c r="X208" s="14"/>
      <c r="Y208" s="22"/>
      <c r="Z208" s="22"/>
      <c r="AA208" s="22"/>
      <c r="AB208" s="22"/>
      <c r="AC208" s="22"/>
      <c r="AD208" s="22"/>
      <c r="AE208" s="22"/>
      <c r="AF208" s="22"/>
      <c r="AG208" s="15" t="s">
        <v>294</v>
      </c>
      <c r="AH208" s="46" t="n">
        <v>2066</v>
      </c>
      <c r="AI208" s="46"/>
    </row>
    <row r="209" customFormat="false" ht="15.75" hidden="false" customHeight="false" outlineLevel="0" collapsed="false">
      <c r="B209" s="12"/>
      <c r="C209" s="22"/>
      <c r="D209" s="22"/>
      <c r="E209" s="22"/>
      <c r="F209" s="22"/>
      <c r="G209" s="22"/>
      <c r="H209" s="22"/>
      <c r="S209" s="22"/>
      <c r="T209" s="22"/>
      <c r="U209" s="15"/>
      <c r="V209" s="14"/>
      <c r="W209" s="46"/>
      <c r="X209" s="46"/>
      <c r="Y209" s="22"/>
      <c r="Z209" s="22"/>
      <c r="AA209" s="22"/>
      <c r="AB209" s="22"/>
      <c r="AC209" s="22"/>
      <c r="AD209" s="22"/>
      <c r="AE209" s="22"/>
      <c r="AF209" s="22"/>
      <c r="AG209" s="15" t="s">
        <v>296</v>
      </c>
      <c r="AH209" s="46" t="n">
        <v>1013</v>
      </c>
      <c r="AI209" s="46"/>
    </row>
    <row r="210" customFormat="false" ht="15.75" hidden="false" customHeight="false" outlineLevel="0" collapsed="false">
      <c r="B210" s="12"/>
      <c r="C210" s="22"/>
      <c r="D210" s="22"/>
      <c r="E210" s="22"/>
      <c r="F210" s="22"/>
      <c r="G210" s="22"/>
      <c r="H210" s="22"/>
      <c r="S210" s="22"/>
      <c r="T210" s="22"/>
      <c r="U210" s="15"/>
      <c r="V210" s="14"/>
      <c r="W210" s="46"/>
      <c r="X210" s="46"/>
      <c r="Y210" s="22"/>
      <c r="Z210" s="22"/>
      <c r="AA210" s="22"/>
      <c r="AB210" s="22"/>
      <c r="AC210" s="22"/>
      <c r="AD210" s="22"/>
      <c r="AE210" s="22"/>
      <c r="AF210" s="22"/>
      <c r="AG210" s="15" t="s">
        <v>469</v>
      </c>
      <c r="AH210" s="14" t="n">
        <v>0</v>
      </c>
      <c r="AI210" s="14"/>
    </row>
    <row r="211" customFormat="false" ht="15.75" hidden="false" customHeight="false" outlineLevel="0" collapsed="false">
      <c r="B211" s="12"/>
      <c r="C211" s="22"/>
      <c r="D211" s="22"/>
      <c r="E211" s="22"/>
      <c r="F211" s="22"/>
      <c r="G211" s="22"/>
      <c r="H211" s="22"/>
      <c r="S211" s="22"/>
      <c r="T211" s="22"/>
      <c r="U211" s="15"/>
      <c r="V211" s="14"/>
      <c r="W211" s="46"/>
      <c r="X211" s="46"/>
      <c r="Y211" s="22"/>
      <c r="Z211" s="22"/>
      <c r="AA211" s="22"/>
      <c r="AB211" s="22"/>
      <c r="AC211" s="22"/>
      <c r="AD211" s="22"/>
      <c r="AE211" s="22"/>
      <c r="AF211" s="22"/>
      <c r="AG211" s="15" t="s">
        <v>298</v>
      </c>
      <c r="AH211" s="46" t="n">
        <v>370</v>
      </c>
      <c r="AI211" s="46"/>
    </row>
    <row r="212" customFormat="false" ht="15.75" hidden="false" customHeight="false" outlineLevel="0" collapsed="false">
      <c r="B212" s="12"/>
      <c r="C212" s="22"/>
      <c r="D212" s="22"/>
      <c r="E212" s="22"/>
      <c r="F212" s="22"/>
      <c r="G212" s="22"/>
      <c r="H212" s="22"/>
      <c r="S212" s="22"/>
      <c r="T212" s="22"/>
      <c r="U212" s="15"/>
      <c r="V212" s="14"/>
      <c r="W212" s="46"/>
      <c r="X212" s="46"/>
      <c r="Y212" s="22"/>
      <c r="Z212" s="22"/>
      <c r="AA212" s="22"/>
      <c r="AB212" s="22"/>
      <c r="AC212" s="22"/>
      <c r="AD212" s="22"/>
      <c r="AE212" s="22"/>
      <c r="AF212" s="22"/>
      <c r="AG212" s="15" t="s">
        <v>300</v>
      </c>
      <c r="AH212" s="46" t="n">
        <v>386</v>
      </c>
      <c r="AI212" s="46"/>
    </row>
    <row r="213" customFormat="false" ht="15.75" hidden="false" customHeight="false" outlineLevel="0" collapsed="false">
      <c r="B213" s="12"/>
      <c r="C213" s="22"/>
      <c r="D213" s="22"/>
      <c r="E213" s="22"/>
      <c r="F213" s="22"/>
      <c r="G213" s="22"/>
      <c r="H213" s="22"/>
      <c r="S213" s="22"/>
      <c r="T213" s="22"/>
      <c r="U213" s="15"/>
      <c r="V213" s="14"/>
      <c r="W213" s="46"/>
      <c r="X213" s="46"/>
      <c r="Y213" s="22"/>
      <c r="Z213" s="22"/>
      <c r="AA213" s="22"/>
      <c r="AB213" s="22"/>
      <c r="AC213" s="22"/>
      <c r="AD213" s="22"/>
      <c r="AE213" s="22"/>
      <c r="AF213" s="22"/>
      <c r="AG213" s="15" t="s">
        <v>302</v>
      </c>
      <c r="AH213" s="46" t="n">
        <v>427</v>
      </c>
      <c r="AI213" s="46"/>
    </row>
    <row r="214" customFormat="false" ht="15.75" hidden="false" customHeight="false" outlineLevel="0" collapsed="false">
      <c r="B214" s="12"/>
      <c r="C214" s="22"/>
      <c r="D214" s="22"/>
      <c r="E214" s="22"/>
      <c r="F214" s="22"/>
      <c r="G214" s="22"/>
      <c r="H214" s="22"/>
      <c r="S214" s="22"/>
      <c r="T214" s="22"/>
      <c r="U214" s="15"/>
      <c r="V214" s="15"/>
      <c r="W214" s="15"/>
      <c r="X214" s="15"/>
      <c r="Y214" s="22"/>
      <c r="Z214" s="22"/>
      <c r="AA214" s="22"/>
      <c r="AB214" s="22"/>
      <c r="AC214" s="22"/>
      <c r="AD214" s="22"/>
      <c r="AE214" s="22"/>
      <c r="AF214" s="22"/>
      <c r="AG214" s="15" t="s">
        <v>470</v>
      </c>
      <c r="AH214" s="46" t="n">
        <v>158297</v>
      </c>
      <c r="AI214" s="46"/>
    </row>
    <row r="215" customFormat="false" ht="15.75" hidden="false" customHeight="false" outlineLevel="0" collapsed="false">
      <c r="B215" s="12"/>
      <c r="C215" s="22"/>
      <c r="D215" s="22"/>
      <c r="E215" s="22"/>
      <c r="F215" s="22"/>
      <c r="G215" s="22"/>
      <c r="H215" s="22"/>
      <c r="S215" s="22"/>
      <c r="T215" s="22"/>
      <c r="U215" s="5"/>
      <c r="V215" s="46"/>
      <c r="W215" s="46"/>
      <c r="X215" s="46"/>
      <c r="Y215" s="22"/>
      <c r="Z215" s="22"/>
      <c r="AA215" s="22"/>
      <c r="AB215" s="22"/>
      <c r="AC215" s="22"/>
      <c r="AD215" s="22"/>
      <c r="AE215" s="22"/>
      <c r="AF215" s="22"/>
      <c r="AG215" s="15"/>
      <c r="AH215" s="15"/>
      <c r="AI215" s="15"/>
    </row>
    <row r="216" customFormat="false" ht="15.75" hidden="false" customHeight="false" outlineLevel="0" collapsed="false">
      <c r="B216" s="12"/>
      <c r="C216" s="22"/>
      <c r="D216" s="22"/>
      <c r="E216" s="22"/>
      <c r="F216" s="22"/>
      <c r="G216" s="22"/>
      <c r="H216" s="22"/>
      <c r="S216" s="22"/>
      <c r="T216" s="22"/>
      <c r="U216" s="15"/>
      <c r="V216" s="15"/>
      <c r="W216" s="15"/>
      <c r="X216" s="15"/>
      <c r="Y216" s="22"/>
      <c r="Z216" s="22"/>
      <c r="AA216" s="22"/>
      <c r="AB216" s="22"/>
      <c r="AC216" s="22"/>
      <c r="AD216" s="22"/>
      <c r="AE216" s="22"/>
      <c r="AF216" s="22"/>
      <c r="AG216" s="5" t="s">
        <v>118</v>
      </c>
      <c r="AH216" s="46" t="n">
        <v>173837</v>
      </c>
      <c r="AI216" s="46"/>
    </row>
    <row r="217" customFormat="false" ht="15.75" hidden="false" customHeight="false" outlineLevel="0" collapsed="false">
      <c r="B217" s="12"/>
      <c r="C217" s="22"/>
      <c r="D217" s="22"/>
      <c r="E217" s="22"/>
      <c r="F217" s="22"/>
      <c r="G217" s="22"/>
      <c r="H217" s="22"/>
      <c r="S217" s="22"/>
      <c r="T217" s="22"/>
      <c r="U217" s="40"/>
      <c r="V217" s="47"/>
      <c r="W217" s="47"/>
      <c r="X217" s="47"/>
      <c r="Y217" s="22"/>
      <c r="Z217" s="22"/>
      <c r="AA217" s="22"/>
      <c r="AB217" s="22"/>
      <c r="AC217" s="22"/>
      <c r="AD217" s="22"/>
      <c r="AE217" s="22"/>
      <c r="AF217" s="22"/>
      <c r="AG217" s="15" t="s">
        <v>108</v>
      </c>
      <c r="AH217" s="46" t="n">
        <v>5251</v>
      </c>
      <c r="AI217" s="46"/>
    </row>
    <row r="218" customFormat="false" ht="15.75" hidden="false" customHeight="false" outlineLevel="0" collapsed="false">
      <c r="B218" s="12"/>
      <c r="C218" s="22"/>
      <c r="D218" s="22"/>
      <c r="E218" s="22"/>
      <c r="F218" s="22"/>
      <c r="G218" s="22"/>
      <c r="H218" s="22"/>
      <c r="S218" s="22"/>
      <c r="T218" s="22"/>
      <c r="U218" s="12"/>
      <c r="V218" s="22"/>
      <c r="W218" s="22"/>
      <c r="X218" s="22"/>
      <c r="Y218" s="22"/>
      <c r="Z218" s="22"/>
      <c r="AA218" s="22"/>
      <c r="AB218" s="22"/>
      <c r="AC218" s="22"/>
      <c r="AD218" s="22"/>
      <c r="AE218" s="22"/>
      <c r="AF218" s="22"/>
      <c r="AG218" s="15" t="s">
        <v>433</v>
      </c>
      <c r="AH218" s="14" t="n">
        <v>445</v>
      </c>
      <c r="AI218" s="14"/>
    </row>
    <row r="219" customFormat="false" ht="15.75" hidden="false" customHeight="false" outlineLevel="0" collapsed="false">
      <c r="B219" s="12"/>
      <c r="C219" s="22"/>
      <c r="D219" s="22"/>
      <c r="E219" s="22"/>
      <c r="F219" s="22"/>
      <c r="G219" s="22"/>
      <c r="H219" s="22"/>
      <c r="S219" s="22"/>
      <c r="T219" s="22"/>
      <c r="U219" s="12"/>
      <c r="V219" s="22"/>
      <c r="W219" s="22"/>
      <c r="X219" s="22"/>
      <c r="Y219" s="22"/>
      <c r="Z219" s="22"/>
      <c r="AA219" s="22"/>
      <c r="AB219" s="22"/>
      <c r="AC219" s="22"/>
      <c r="AD219" s="22"/>
      <c r="AE219" s="22"/>
      <c r="AF219" s="22"/>
      <c r="AG219" s="22"/>
      <c r="AH219" s="22"/>
      <c r="AI219" s="22"/>
    </row>
    <row r="220" customFormat="false" ht="15.75" hidden="false" customHeight="false" outlineLevel="0" collapsed="false">
      <c r="B220" s="12"/>
      <c r="C220" s="22"/>
      <c r="D220" s="22"/>
      <c r="E220" s="22"/>
      <c r="F220" s="22"/>
      <c r="G220" s="22"/>
      <c r="H220" s="22"/>
      <c r="S220" s="22"/>
      <c r="T220" s="22"/>
      <c r="U220" s="12"/>
      <c r="V220" s="22"/>
      <c r="W220" s="22"/>
      <c r="X220" s="22"/>
      <c r="Y220" s="22"/>
      <c r="Z220" s="22"/>
      <c r="AA220" s="22"/>
      <c r="AB220" s="22"/>
      <c r="AC220" s="22"/>
      <c r="AD220" s="22"/>
      <c r="AE220" s="22"/>
      <c r="AF220" s="22"/>
      <c r="AG220" s="22"/>
      <c r="AH220" s="22"/>
      <c r="AI220" s="22"/>
    </row>
    <row r="221" customFormat="false" ht="15.75" hidden="false" customHeight="false" outlineLevel="0" collapsed="false">
      <c r="B221" s="12"/>
      <c r="C221" s="22"/>
      <c r="D221" s="22"/>
      <c r="E221" s="22"/>
      <c r="F221" s="22"/>
      <c r="G221" s="22"/>
      <c r="H221" s="22"/>
      <c r="S221" s="22"/>
      <c r="T221" s="22"/>
      <c r="U221" s="12"/>
      <c r="V221" s="22"/>
      <c r="W221" s="22"/>
      <c r="X221" s="22"/>
      <c r="Y221" s="22"/>
      <c r="Z221" s="22"/>
      <c r="AA221" s="22"/>
      <c r="AB221" s="22"/>
      <c r="AC221" s="22"/>
      <c r="AD221" s="22"/>
      <c r="AE221" s="22"/>
      <c r="AF221" s="22"/>
      <c r="AG221" s="22"/>
      <c r="AH221" s="22"/>
      <c r="AI221" s="22"/>
    </row>
    <row r="222" customFormat="false" ht="15.75" hidden="false" customHeight="false" outlineLevel="0" collapsed="false">
      <c r="B222" s="12"/>
      <c r="C222" s="22"/>
      <c r="D222" s="22"/>
      <c r="E222" s="22"/>
      <c r="F222" s="22"/>
      <c r="G222" s="22"/>
      <c r="H222" s="22"/>
      <c r="S222" s="22"/>
      <c r="T222" s="22"/>
      <c r="U222" s="12"/>
      <c r="V222" s="22"/>
      <c r="W222" s="22"/>
      <c r="X222" s="22"/>
      <c r="Y222" s="22"/>
      <c r="Z222" s="22"/>
      <c r="AA222" s="22"/>
      <c r="AB222" s="22"/>
      <c r="AC222" s="22"/>
      <c r="AD222" s="22"/>
      <c r="AE222" s="22"/>
      <c r="AF222" s="22"/>
      <c r="AG222" s="22"/>
      <c r="AH222" s="22"/>
      <c r="AI222" s="22"/>
    </row>
    <row r="223" customFormat="false" ht="15.75" hidden="false" customHeight="false" outlineLevel="0" collapsed="false">
      <c r="B223" s="12"/>
      <c r="C223" s="22"/>
      <c r="D223" s="22"/>
      <c r="E223" s="22"/>
      <c r="F223" s="22"/>
      <c r="G223" s="22"/>
      <c r="H223" s="22"/>
      <c r="S223" s="22"/>
      <c r="T223" s="22"/>
      <c r="U223" s="12"/>
      <c r="V223" s="22"/>
      <c r="W223" s="22"/>
      <c r="X223" s="22"/>
      <c r="Y223" s="22"/>
      <c r="Z223" s="22"/>
      <c r="AA223" s="22"/>
      <c r="AB223" s="22"/>
      <c r="AC223" s="22"/>
      <c r="AD223" s="22"/>
      <c r="AE223" s="22"/>
      <c r="AF223" s="22"/>
      <c r="AG223" s="22"/>
      <c r="AH223" s="22"/>
      <c r="AI223" s="22"/>
    </row>
    <row r="224" customFormat="false" ht="15.75" hidden="false" customHeight="false" outlineLevel="0" collapsed="false">
      <c r="B224" s="12"/>
      <c r="C224" s="22"/>
      <c r="D224" s="22"/>
      <c r="E224" s="22"/>
      <c r="F224" s="22"/>
      <c r="G224" s="22"/>
      <c r="H224" s="22"/>
      <c r="S224" s="22"/>
      <c r="T224" s="22"/>
      <c r="U224" s="12"/>
      <c r="V224" s="22"/>
      <c r="W224" s="22"/>
      <c r="X224" s="22"/>
      <c r="Y224" s="22"/>
      <c r="Z224" s="22"/>
      <c r="AA224" s="22"/>
      <c r="AB224" s="22"/>
      <c r="AC224" s="22"/>
      <c r="AD224" s="22"/>
      <c r="AE224" s="22"/>
      <c r="AF224" s="22"/>
      <c r="AG224" s="22"/>
      <c r="AH224" s="22"/>
      <c r="AI224" s="22"/>
    </row>
    <row r="225" customFormat="false" ht="15.75" hidden="false" customHeight="false" outlineLevel="0" collapsed="false">
      <c r="B225" s="12"/>
      <c r="C225" s="22"/>
      <c r="D225" s="22"/>
      <c r="E225" s="22"/>
      <c r="F225" s="22"/>
      <c r="G225" s="22"/>
      <c r="H225" s="22"/>
      <c r="S225" s="22"/>
      <c r="T225" s="22"/>
      <c r="U225" s="12"/>
      <c r="V225" s="22"/>
      <c r="W225" s="22"/>
      <c r="X225" s="22"/>
      <c r="Y225" s="22"/>
      <c r="Z225" s="22"/>
      <c r="AA225" s="22"/>
      <c r="AB225" s="22"/>
      <c r="AC225" s="22"/>
      <c r="AD225" s="22"/>
      <c r="AE225" s="22"/>
      <c r="AF225" s="22"/>
      <c r="AG225" s="22"/>
      <c r="AH225" s="22"/>
      <c r="AI225" s="22"/>
    </row>
    <row r="226" customFormat="false" ht="15.75" hidden="false" customHeight="false" outlineLevel="0" collapsed="false">
      <c r="B226" s="12"/>
      <c r="C226" s="22"/>
      <c r="D226" s="22"/>
      <c r="E226" s="22"/>
      <c r="F226" s="22"/>
      <c r="G226" s="22"/>
      <c r="H226" s="22"/>
      <c r="S226" s="22"/>
      <c r="T226" s="22"/>
      <c r="U226" s="12"/>
      <c r="V226" s="22"/>
      <c r="W226" s="22"/>
      <c r="X226" s="22"/>
      <c r="Y226" s="22"/>
      <c r="Z226" s="22"/>
      <c r="AA226" s="22"/>
      <c r="AB226" s="22"/>
      <c r="AC226" s="22"/>
      <c r="AD226" s="22"/>
      <c r="AE226" s="22"/>
      <c r="AF226" s="22"/>
      <c r="AG226" s="22"/>
      <c r="AH226" s="22"/>
      <c r="AI226" s="22"/>
    </row>
    <row r="227" customFormat="false" ht="15.75" hidden="false" customHeight="false" outlineLevel="0" collapsed="false">
      <c r="B227" s="12"/>
      <c r="C227" s="22"/>
      <c r="D227" s="22"/>
      <c r="E227" s="22"/>
      <c r="F227" s="22"/>
      <c r="G227" s="22"/>
      <c r="H227" s="22"/>
      <c r="S227" s="22"/>
      <c r="T227" s="22"/>
      <c r="U227" s="12"/>
      <c r="V227" s="22"/>
      <c r="W227" s="22"/>
      <c r="X227" s="22"/>
      <c r="Y227" s="22"/>
      <c r="Z227" s="22"/>
      <c r="AA227" s="22"/>
      <c r="AB227" s="22"/>
      <c r="AC227" s="22"/>
      <c r="AD227" s="22"/>
      <c r="AE227" s="22"/>
      <c r="AF227" s="22"/>
      <c r="AG227" s="22"/>
      <c r="AH227" s="22"/>
      <c r="AI227" s="22"/>
    </row>
    <row r="228" customFormat="false" ht="15.75" hidden="false" customHeight="false" outlineLevel="0" collapsed="false">
      <c r="B228" s="12"/>
      <c r="C228" s="22"/>
      <c r="D228" s="22"/>
      <c r="E228" s="22"/>
      <c r="F228" s="22"/>
      <c r="G228" s="22"/>
      <c r="H228" s="22"/>
      <c r="S228" s="22"/>
      <c r="T228" s="22"/>
      <c r="U228" s="12"/>
      <c r="V228" s="22"/>
      <c r="W228" s="22"/>
      <c r="X228" s="22"/>
      <c r="Y228" s="22"/>
      <c r="Z228" s="22"/>
      <c r="AA228" s="22"/>
      <c r="AB228" s="22"/>
      <c r="AC228" s="22"/>
      <c r="AD228" s="22"/>
      <c r="AE228" s="22"/>
      <c r="AF228" s="22"/>
      <c r="AG228" s="22"/>
      <c r="AH228" s="22"/>
      <c r="AI228" s="22"/>
    </row>
    <row r="229" customFormat="false" ht="15.75" hidden="false" customHeight="false" outlineLevel="0" collapsed="false">
      <c r="B229" s="12"/>
      <c r="C229" s="22"/>
      <c r="D229" s="22"/>
      <c r="E229" s="22"/>
      <c r="F229" s="22"/>
      <c r="G229" s="22"/>
      <c r="H229" s="22"/>
      <c r="S229" s="22"/>
      <c r="T229" s="22"/>
      <c r="U229" s="12"/>
      <c r="V229" s="22"/>
      <c r="W229" s="22"/>
      <c r="X229" s="22"/>
      <c r="Y229" s="22"/>
      <c r="Z229" s="22"/>
      <c r="AA229" s="22"/>
      <c r="AB229" s="22"/>
      <c r="AC229" s="22"/>
      <c r="AD229" s="22"/>
      <c r="AE229" s="22"/>
      <c r="AF229" s="22"/>
      <c r="AG229" s="22"/>
      <c r="AH229" s="22"/>
      <c r="AI229" s="22"/>
    </row>
    <row r="230" customFormat="false" ht="15.75" hidden="false" customHeight="false" outlineLevel="0" collapsed="false">
      <c r="B230" s="12"/>
      <c r="C230" s="22"/>
      <c r="D230" s="22"/>
      <c r="E230" s="22"/>
      <c r="F230" s="22"/>
      <c r="G230" s="22"/>
      <c r="H230" s="22"/>
      <c r="S230" s="22"/>
      <c r="T230" s="22"/>
      <c r="U230" s="12"/>
      <c r="V230" s="22"/>
      <c r="W230" s="22"/>
      <c r="X230" s="22"/>
      <c r="Y230" s="22"/>
      <c r="Z230" s="22"/>
      <c r="AA230" s="22"/>
      <c r="AB230" s="22"/>
      <c r="AC230" s="22"/>
      <c r="AD230" s="22"/>
      <c r="AE230" s="22"/>
      <c r="AF230" s="22"/>
      <c r="AG230" s="22"/>
      <c r="AH230" s="22"/>
      <c r="AI230" s="22"/>
    </row>
    <row r="231" customFormat="false" ht="15.75" hidden="false" customHeight="false" outlineLevel="0" collapsed="false">
      <c r="B231" s="12"/>
      <c r="C231" s="22"/>
      <c r="D231" s="22"/>
      <c r="E231" s="22"/>
      <c r="F231" s="22"/>
      <c r="G231" s="22"/>
      <c r="H231" s="22"/>
      <c r="S231" s="22"/>
      <c r="T231" s="22"/>
      <c r="U231" s="12"/>
      <c r="V231" s="22"/>
      <c r="W231" s="22"/>
      <c r="X231" s="22"/>
      <c r="Y231" s="22"/>
      <c r="Z231" s="22"/>
      <c r="AA231" s="22"/>
      <c r="AB231" s="22"/>
      <c r="AC231" s="22"/>
      <c r="AD231" s="22"/>
      <c r="AE231" s="22"/>
      <c r="AF231" s="22"/>
      <c r="AG231" s="22"/>
      <c r="AH231" s="22"/>
      <c r="AI231" s="22"/>
    </row>
    <row r="232" customFormat="false" ht="15.75" hidden="false" customHeight="false" outlineLevel="0" collapsed="false">
      <c r="B232" s="12"/>
      <c r="C232" s="22"/>
      <c r="D232" s="22"/>
      <c r="E232" s="22"/>
      <c r="F232" s="22"/>
      <c r="G232" s="22"/>
      <c r="H232" s="22"/>
      <c r="S232" s="22"/>
      <c r="T232" s="22"/>
      <c r="U232" s="12"/>
      <c r="V232" s="22"/>
      <c r="W232" s="22"/>
      <c r="X232" s="22"/>
      <c r="Y232" s="22"/>
      <c r="Z232" s="22"/>
      <c r="AA232" s="22"/>
      <c r="AB232" s="22"/>
      <c r="AC232" s="22"/>
      <c r="AD232" s="22"/>
      <c r="AE232" s="22"/>
      <c r="AF232" s="22"/>
      <c r="AG232" s="22"/>
      <c r="AH232" s="22"/>
      <c r="AI232" s="22"/>
    </row>
    <row r="233" customFormat="false" ht="15.75" hidden="false" customHeight="false" outlineLevel="0" collapsed="false">
      <c r="B233" s="12"/>
      <c r="C233" s="22"/>
      <c r="D233" s="22"/>
      <c r="E233" s="22"/>
      <c r="F233" s="22"/>
      <c r="G233" s="22"/>
      <c r="H233" s="22"/>
      <c r="S233" s="22"/>
      <c r="T233" s="22"/>
      <c r="U233" s="12"/>
      <c r="V233" s="22"/>
      <c r="W233" s="22"/>
      <c r="X233" s="22"/>
      <c r="Y233" s="22"/>
      <c r="Z233" s="22"/>
      <c r="AA233" s="22"/>
      <c r="AB233" s="22"/>
      <c r="AC233" s="22"/>
      <c r="AD233" s="22"/>
      <c r="AE233" s="22"/>
      <c r="AF233" s="22"/>
      <c r="AG233" s="22"/>
      <c r="AH233" s="22"/>
      <c r="AI233" s="22"/>
    </row>
    <row r="234" customFormat="false" ht="15.75" hidden="false" customHeight="false" outlineLevel="0" collapsed="false">
      <c r="B234" s="12"/>
      <c r="C234" s="22"/>
      <c r="D234" s="22"/>
      <c r="E234" s="22"/>
      <c r="F234" s="22"/>
      <c r="G234" s="22"/>
      <c r="H234" s="22"/>
      <c r="S234" s="22"/>
      <c r="T234" s="22"/>
      <c r="U234" s="12"/>
      <c r="V234" s="22"/>
      <c r="W234" s="22"/>
      <c r="X234" s="22"/>
      <c r="Y234" s="22"/>
      <c r="Z234" s="22"/>
      <c r="AA234" s="22"/>
      <c r="AB234" s="22"/>
      <c r="AC234" s="22"/>
      <c r="AD234" s="22"/>
      <c r="AE234" s="22"/>
      <c r="AF234" s="22"/>
      <c r="AG234" s="22"/>
      <c r="AH234" s="22"/>
      <c r="AI234" s="22"/>
    </row>
    <row r="235" customFormat="false" ht="15.75" hidden="false" customHeight="false" outlineLevel="0" collapsed="false">
      <c r="B235" s="12"/>
      <c r="C235" s="22"/>
      <c r="D235" s="22"/>
      <c r="E235" s="22"/>
      <c r="F235" s="22"/>
      <c r="G235" s="22"/>
      <c r="H235" s="22"/>
      <c r="S235" s="22"/>
      <c r="T235" s="22"/>
      <c r="U235" s="12"/>
      <c r="V235" s="22"/>
      <c r="W235" s="22"/>
      <c r="X235" s="22"/>
      <c r="Y235" s="22"/>
      <c r="Z235" s="22"/>
      <c r="AA235" s="22"/>
      <c r="AB235" s="22"/>
      <c r="AC235" s="22"/>
      <c r="AD235" s="22"/>
      <c r="AE235" s="22"/>
      <c r="AF235" s="22"/>
      <c r="AG235" s="22"/>
      <c r="AH235" s="22"/>
      <c r="AI235" s="22"/>
    </row>
    <row r="236" customFormat="false" ht="15.75" hidden="false" customHeight="false" outlineLevel="0" collapsed="false">
      <c r="B236" s="12"/>
      <c r="C236" s="22"/>
      <c r="D236" s="22"/>
      <c r="E236" s="22"/>
      <c r="F236" s="22"/>
      <c r="G236" s="22"/>
      <c r="H236" s="22"/>
      <c r="S236" s="22"/>
      <c r="T236" s="22"/>
      <c r="U236" s="12"/>
      <c r="V236" s="22"/>
      <c r="W236" s="22"/>
      <c r="X236" s="22"/>
      <c r="Y236" s="22"/>
      <c r="Z236" s="22"/>
      <c r="AA236" s="22"/>
      <c r="AB236" s="22"/>
      <c r="AC236" s="22"/>
      <c r="AD236" s="22"/>
      <c r="AE236" s="22"/>
      <c r="AF236" s="22"/>
      <c r="AG236" s="22"/>
      <c r="AH236" s="22"/>
      <c r="AI236" s="22"/>
    </row>
    <row r="237" customFormat="false" ht="15.75" hidden="false" customHeight="false" outlineLevel="0" collapsed="false">
      <c r="B237" s="12"/>
      <c r="C237" s="22"/>
      <c r="D237" s="22"/>
      <c r="E237" s="22"/>
      <c r="F237" s="22"/>
      <c r="G237" s="22"/>
      <c r="H237" s="22"/>
      <c r="S237" s="22"/>
      <c r="T237" s="22"/>
      <c r="U237" s="12"/>
      <c r="V237" s="22"/>
      <c r="W237" s="22"/>
      <c r="X237" s="22"/>
      <c r="Y237" s="22"/>
      <c r="Z237" s="22"/>
      <c r="AA237" s="22"/>
      <c r="AB237" s="22"/>
      <c r="AC237" s="22"/>
      <c r="AD237" s="22"/>
      <c r="AE237" s="22"/>
      <c r="AF237" s="22"/>
      <c r="AG237" s="22"/>
      <c r="AH237" s="22"/>
      <c r="AI237" s="22"/>
    </row>
    <row r="238" customFormat="false" ht="15.75" hidden="false" customHeight="false" outlineLevel="0" collapsed="false">
      <c r="B238" s="12"/>
      <c r="C238" s="22"/>
      <c r="D238" s="22"/>
      <c r="E238" s="22"/>
      <c r="F238" s="22"/>
      <c r="G238" s="22"/>
      <c r="H238" s="22"/>
      <c r="S238" s="22"/>
      <c r="T238" s="22"/>
      <c r="U238" s="12"/>
      <c r="V238" s="22"/>
      <c r="W238" s="22"/>
      <c r="X238" s="22"/>
      <c r="Y238" s="22"/>
      <c r="Z238" s="22"/>
      <c r="AA238" s="22"/>
      <c r="AB238" s="22"/>
      <c r="AC238" s="22"/>
      <c r="AD238" s="22"/>
      <c r="AE238" s="22"/>
      <c r="AF238" s="22"/>
      <c r="AG238" s="22"/>
      <c r="AH238" s="22"/>
      <c r="AI238" s="22"/>
    </row>
    <row r="239" customFormat="false" ht="15.75" hidden="false" customHeight="false" outlineLevel="0" collapsed="false">
      <c r="B239" s="12"/>
      <c r="C239" s="22"/>
      <c r="D239" s="22"/>
      <c r="E239" s="22"/>
      <c r="F239" s="22"/>
      <c r="G239" s="22"/>
      <c r="H239" s="22"/>
      <c r="S239" s="22"/>
      <c r="T239" s="22"/>
      <c r="U239" s="12"/>
      <c r="V239" s="22"/>
      <c r="W239" s="22"/>
      <c r="X239" s="22"/>
      <c r="Y239" s="22"/>
      <c r="Z239" s="22"/>
      <c r="AA239" s="22"/>
      <c r="AB239" s="22"/>
      <c r="AC239" s="22"/>
      <c r="AD239" s="22"/>
      <c r="AE239" s="22"/>
      <c r="AF239" s="22"/>
      <c r="AG239" s="22"/>
      <c r="AH239" s="22"/>
      <c r="AI239" s="22"/>
    </row>
    <row r="240" customFormat="false" ht="15.75" hidden="false" customHeight="false" outlineLevel="0" collapsed="false">
      <c r="B240" s="12"/>
      <c r="C240" s="22"/>
      <c r="D240" s="22"/>
      <c r="E240" s="22"/>
      <c r="F240" s="22"/>
      <c r="G240" s="22"/>
      <c r="H240" s="22"/>
      <c r="S240" s="22"/>
      <c r="T240" s="22"/>
      <c r="U240" s="12"/>
      <c r="V240" s="22"/>
      <c r="W240" s="22"/>
      <c r="X240" s="22"/>
      <c r="Y240" s="22"/>
      <c r="Z240" s="22"/>
      <c r="AA240" s="22"/>
      <c r="AB240" s="22"/>
      <c r="AC240" s="22"/>
      <c r="AD240" s="22"/>
      <c r="AE240" s="22"/>
      <c r="AF240" s="22"/>
      <c r="AG240" s="22"/>
      <c r="AH240" s="22"/>
      <c r="AI240" s="22"/>
    </row>
    <row r="241" customFormat="false" ht="15.75" hidden="false" customHeight="false" outlineLevel="0" collapsed="false">
      <c r="B241" s="12"/>
      <c r="C241" s="22"/>
      <c r="D241" s="22"/>
      <c r="E241" s="22"/>
      <c r="F241" s="22"/>
      <c r="G241" s="22"/>
      <c r="H241" s="22"/>
      <c r="S241" s="22"/>
      <c r="T241" s="22"/>
      <c r="U241" s="12"/>
      <c r="V241" s="22"/>
      <c r="W241" s="22"/>
      <c r="X241" s="22"/>
      <c r="Y241" s="22"/>
      <c r="Z241" s="22"/>
      <c r="AA241" s="22"/>
      <c r="AB241" s="22"/>
      <c r="AC241" s="22"/>
      <c r="AD241" s="22"/>
      <c r="AE241" s="22"/>
      <c r="AF241" s="22"/>
      <c r="AG241" s="22"/>
      <c r="AH241" s="22"/>
      <c r="AI241" s="22"/>
    </row>
    <row r="242" customFormat="false" ht="15.75" hidden="false" customHeight="false" outlineLevel="0" collapsed="false">
      <c r="B242" s="12"/>
      <c r="C242" s="22"/>
      <c r="D242" s="22"/>
      <c r="E242" s="22"/>
      <c r="F242" s="22"/>
      <c r="G242" s="22"/>
      <c r="H242" s="22"/>
      <c r="S242" s="22"/>
      <c r="T242" s="22"/>
      <c r="U242" s="12"/>
      <c r="V242" s="22"/>
      <c r="W242" s="22"/>
      <c r="X242" s="22"/>
      <c r="Y242" s="22"/>
      <c r="Z242" s="22"/>
      <c r="AA242" s="22"/>
      <c r="AB242" s="22"/>
      <c r="AC242" s="22"/>
      <c r="AD242" s="22"/>
      <c r="AE242" s="22"/>
      <c r="AF242" s="22"/>
      <c r="AG242" s="22"/>
      <c r="AH242" s="22"/>
      <c r="AI242" s="22"/>
    </row>
    <row r="243" customFormat="false" ht="15.75" hidden="false" customHeight="false" outlineLevel="0" collapsed="false">
      <c r="B243" s="12"/>
      <c r="C243" s="22"/>
      <c r="D243" s="22"/>
      <c r="E243" s="22"/>
      <c r="F243" s="22"/>
      <c r="G243" s="22"/>
      <c r="H243" s="22"/>
      <c r="S243" s="22"/>
      <c r="T243" s="22"/>
      <c r="U243" s="12"/>
      <c r="V243" s="22"/>
      <c r="W243" s="22"/>
      <c r="X243" s="22"/>
      <c r="Y243" s="22"/>
      <c r="Z243" s="22"/>
      <c r="AA243" s="22"/>
      <c r="AB243" s="22"/>
      <c r="AC243" s="22"/>
      <c r="AD243" s="22"/>
      <c r="AE243" s="22"/>
      <c r="AF243" s="22"/>
      <c r="AG243" s="22"/>
      <c r="AH243" s="22"/>
      <c r="AI243" s="22"/>
    </row>
    <row r="244" customFormat="false" ht="15.75" hidden="false" customHeight="false" outlineLevel="0" collapsed="false">
      <c r="B244" s="12"/>
      <c r="C244" s="22"/>
      <c r="D244" s="22"/>
      <c r="E244" s="22"/>
      <c r="F244" s="22"/>
      <c r="G244" s="22"/>
      <c r="H244" s="22"/>
      <c r="S244" s="22"/>
      <c r="T244" s="22"/>
      <c r="U244" s="12"/>
      <c r="V244" s="22"/>
      <c r="W244" s="22"/>
      <c r="X244" s="22"/>
      <c r="Y244" s="22"/>
      <c r="Z244" s="22"/>
      <c r="AA244" s="22"/>
      <c r="AB244" s="22"/>
      <c r="AC244" s="22"/>
      <c r="AD244" s="22"/>
      <c r="AE244" s="22"/>
      <c r="AF244" s="22"/>
      <c r="AG244" s="22"/>
      <c r="AH244" s="22"/>
      <c r="AI244" s="22"/>
    </row>
    <row r="245" customFormat="false" ht="15.75" hidden="false" customHeight="false" outlineLevel="0" collapsed="false">
      <c r="B245" s="12"/>
      <c r="C245" s="22"/>
      <c r="D245" s="22"/>
      <c r="E245" s="22"/>
      <c r="F245" s="22"/>
      <c r="G245" s="22"/>
      <c r="H245" s="22"/>
      <c r="S245" s="22"/>
      <c r="T245" s="22"/>
      <c r="U245" s="12"/>
      <c r="V245" s="22"/>
      <c r="W245" s="22"/>
      <c r="X245" s="22"/>
      <c r="Y245" s="22"/>
      <c r="Z245" s="22"/>
      <c r="AA245" s="22"/>
      <c r="AB245" s="22"/>
      <c r="AC245" s="22"/>
      <c r="AD245" s="22"/>
      <c r="AE245" s="22"/>
      <c r="AF245" s="22"/>
      <c r="AG245" s="22"/>
      <c r="AH245" s="22"/>
      <c r="AI245" s="22"/>
    </row>
    <row r="246" customFormat="false" ht="15.75" hidden="false" customHeight="false" outlineLevel="0" collapsed="false">
      <c r="B246" s="12"/>
      <c r="C246" s="22"/>
      <c r="D246" s="22"/>
      <c r="E246" s="22"/>
      <c r="F246" s="22"/>
      <c r="G246" s="22"/>
      <c r="H246" s="22"/>
      <c r="S246" s="22"/>
      <c r="T246" s="22"/>
      <c r="U246" s="12"/>
      <c r="V246" s="22"/>
      <c r="W246" s="22"/>
      <c r="X246" s="22"/>
      <c r="Y246" s="22"/>
      <c r="Z246" s="22"/>
      <c r="AA246" s="22"/>
      <c r="AB246" s="22"/>
      <c r="AC246" s="22"/>
      <c r="AD246" s="22"/>
      <c r="AE246" s="22"/>
      <c r="AF246" s="22"/>
      <c r="AG246" s="22"/>
      <c r="AH246" s="22"/>
      <c r="AI246" s="22"/>
    </row>
    <row r="247" customFormat="false" ht="15.75" hidden="false" customHeight="false" outlineLevel="0" collapsed="false">
      <c r="B247" s="12"/>
      <c r="C247" s="22"/>
      <c r="D247" s="22"/>
      <c r="E247" s="22"/>
      <c r="F247" s="22"/>
      <c r="G247" s="22"/>
      <c r="H247" s="22"/>
      <c r="S247" s="22"/>
      <c r="T247" s="22"/>
      <c r="U247" s="12"/>
      <c r="V247" s="22"/>
      <c r="W247" s="22"/>
      <c r="X247" s="22"/>
      <c r="Y247" s="22"/>
      <c r="Z247" s="22"/>
      <c r="AA247" s="22"/>
      <c r="AB247" s="22"/>
      <c r="AC247" s="22"/>
      <c r="AD247" s="22"/>
      <c r="AE247" s="22"/>
      <c r="AF247" s="22"/>
      <c r="AG247" s="22"/>
      <c r="AH247" s="22"/>
      <c r="AI247" s="22"/>
    </row>
    <row r="248" customFormat="false" ht="15.75" hidden="false" customHeight="false" outlineLevel="0" collapsed="false">
      <c r="B248" s="12"/>
      <c r="C248" s="22"/>
      <c r="D248" s="22"/>
      <c r="E248" s="22"/>
      <c r="F248" s="22"/>
      <c r="G248" s="22"/>
      <c r="H248" s="22"/>
      <c r="S248" s="22"/>
      <c r="T248" s="22"/>
      <c r="U248" s="12"/>
      <c r="V248" s="22"/>
      <c r="W248" s="22"/>
      <c r="X248" s="22"/>
      <c r="Y248" s="22"/>
      <c r="Z248" s="22"/>
      <c r="AA248" s="22"/>
      <c r="AB248" s="22"/>
      <c r="AC248" s="22"/>
      <c r="AD248" s="22"/>
      <c r="AE248" s="22"/>
      <c r="AF248" s="22"/>
      <c r="AG248" s="22"/>
      <c r="AH248" s="22"/>
      <c r="AI248" s="22"/>
    </row>
    <row r="249" customFormat="false" ht="15.75" hidden="false" customHeight="false" outlineLevel="0" collapsed="false">
      <c r="B249" s="12"/>
      <c r="C249" s="22"/>
      <c r="D249" s="22"/>
      <c r="E249" s="22"/>
      <c r="F249" s="22"/>
      <c r="G249" s="22"/>
      <c r="H249" s="22"/>
      <c r="S249" s="22"/>
      <c r="T249" s="22"/>
      <c r="U249" s="12"/>
      <c r="V249" s="22"/>
      <c r="W249" s="22"/>
      <c r="X249" s="22"/>
      <c r="Y249" s="22"/>
      <c r="Z249" s="22"/>
      <c r="AA249" s="22"/>
      <c r="AB249" s="22"/>
      <c r="AC249" s="22"/>
      <c r="AD249" s="22"/>
      <c r="AE249" s="22"/>
      <c r="AF249" s="22"/>
      <c r="AG249" s="22"/>
      <c r="AH249" s="22"/>
      <c r="AI249" s="22"/>
    </row>
    <row r="250" customFormat="false" ht="15.75" hidden="false" customHeight="false" outlineLevel="0" collapsed="false">
      <c r="B250" s="12"/>
      <c r="C250" s="22"/>
      <c r="D250" s="22"/>
      <c r="E250" s="22"/>
      <c r="F250" s="22"/>
      <c r="G250" s="22"/>
      <c r="H250" s="22"/>
      <c r="S250" s="22"/>
      <c r="T250" s="22"/>
      <c r="U250" s="12"/>
      <c r="V250" s="22"/>
      <c r="W250" s="22"/>
      <c r="X250" s="22"/>
      <c r="Y250" s="22"/>
      <c r="Z250" s="22"/>
      <c r="AA250" s="22"/>
      <c r="AB250" s="22"/>
      <c r="AC250" s="22"/>
      <c r="AD250" s="22"/>
      <c r="AE250" s="22"/>
      <c r="AF250" s="22"/>
      <c r="AG250" s="22"/>
      <c r="AH250" s="22"/>
      <c r="AI250" s="22"/>
    </row>
    <row r="251" customFormat="false" ht="15.75" hidden="false" customHeight="false" outlineLevel="0" collapsed="false">
      <c r="B251" s="12"/>
      <c r="C251" s="22"/>
      <c r="D251" s="22"/>
      <c r="E251" s="22"/>
      <c r="F251" s="22"/>
      <c r="G251" s="22"/>
      <c r="H251" s="22"/>
      <c r="S251" s="22"/>
      <c r="T251" s="22"/>
      <c r="U251" s="12"/>
      <c r="V251" s="22"/>
      <c r="W251" s="22"/>
      <c r="X251" s="22"/>
      <c r="Y251" s="22"/>
      <c r="Z251" s="22"/>
      <c r="AA251" s="22"/>
      <c r="AB251" s="22"/>
      <c r="AC251" s="22"/>
      <c r="AD251" s="22"/>
      <c r="AE251" s="22"/>
      <c r="AF251" s="22"/>
      <c r="AG251" s="22"/>
      <c r="AH251" s="22"/>
      <c r="AI251" s="22"/>
    </row>
    <row r="252" customFormat="false" ht="15.75" hidden="false" customHeight="false" outlineLevel="0" collapsed="false">
      <c r="B252" s="12"/>
      <c r="C252" s="22"/>
      <c r="D252" s="22"/>
      <c r="E252" s="22"/>
      <c r="F252" s="22"/>
      <c r="G252" s="22"/>
      <c r="H252" s="22"/>
      <c r="S252" s="22"/>
      <c r="T252" s="22"/>
      <c r="U252" s="12"/>
      <c r="V252" s="22"/>
      <c r="W252" s="22"/>
      <c r="X252" s="22"/>
      <c r="Y252" s="22"/>
      <c r="Z252" s="22"/>
      <c r="AA252" s="22"/>
      <c r="AB252" s="22"/>
      <c r="AC252" s="22"/>
      <c r="AD252" s="22"/>
      <c r="AE252" s="22"/>
      <c r="AF252" s="22"/>
      <c r="AG252" s="22"/>
      <c r="AH252" s="22"/>
      <c r="AI252" s="22"/>
    </row>
    <row r="253" customFormat="false" ht="15.75" hidden="false" customHeight="false" outlineLevel="0" collapsed="false">
      <c r="B253" s="12"/>
      <c r="C253" s="22"/>
      <c r="D253" s="22"/>
      <c r="E253" s="22"/>
      <c r="F253" s="22"/>
      <c r="G253" s="22"/>
      <c r="H253" s="22"/>
      <c r="S253" s="22"/>
      <c r="T253" s="22"/>
      <c r="U253" s="12"/>
      <c r="V253" s="22"/>
      <c r="W253" s="22"/>
      <c r="X253" s="22"/>
      <c r="Y253" s="22"/>
      <c r="Z253" s="22"/>
      <c r="AA253" s="22"/>
      <c r="AB253" s="22"/>
      <c r="AC253" s="22"/>
      <c r="AD253" s="22"/>
      <c r="AE253" s="22"/>
      <c r="AF253" s="22"/>
      <c r="AG253" s="22"/>
      <c r="AH253" s="22"/>
      <c r="AI253" s="22"/>
    </row>
    <row r="254" customFormat="false" ht="15.75" hidden="false" customHeight="false" outlineLevel="0" collapsed="false">
      <c r="B254" s="12"/>
      <c r="C254" s="22"/>
      <c r="D254" s="22"/>
      <c r="E254" s="22"/>
      <c r="F254" s="22"/>
      <c r="G254" s="22"/>
      <c r="H254" s="22"/>
      <c r="S254" s="22"/>
      <c r="T254" s="22"/>
      <c r="U254" s="12"/>
      <c r="V254" s="22"/>
      <c r="W254" s="22"/>
      <c r="X254" s="22"/>
      <c r="Y254" s="22"/>
      <c r="Z254" s="22"/>
      <c r="AA254" s="22"/>
      <c r="AB254" s="22"/>
      <c r="AC254" s="22"/>
      <c r="AD254" s="22"/>
      <c r="AE254" s="22"/>
      <c r="AF254" s="22"/>
      <c r="AG254" s="22"/>
      <c r="AH254" s="22"/>
      <c r="AI254" s="22"/>
    </row>
    <row r="255" customFormat="false" ht="15.75" hidden="false" customHeight="false" outlineLevel="0" collapsed="false">
      <c r="B255" s="12"/>
      <c r="C255" s="22"/>
      <c r="D255" s="22"/>
      <c r="E255" s="22"/>
      <c r="F255" s="22"/>
      <c r="G255" s="22"/>
      <c r="H255" s="22"/>
      <c r="S255" s="22"/>
      <c r="T255" s="22"/>
      <c r="U255" s="12"/>
      <c r="V255" s="22"/>
      <c r="W255" s="22"/>
      <c r="X255" s="22"/>
      <c r="Y255" s="22"/>
      <c r="Z255" s="22"/>
      <c r="AA255" s="22"/>
      <c r="AB255" s="22"/>
      <c r="AC255" s="22"/>
      <c r="AD255" s="22"/>
      <c r="AE255" s="22"/>
      <c r="AF255" s="22"/>
      <c r="AG255" s="22"/>
      <c r="AH255" s="22"/>
      <c r="AI255" s="22"/>
    </row>
    <row r="256" customFormat="false" ht="15.75" hidden="false" customHeight="false" outlineLevel="0" collapsed="false">
      <c r="B256" s="12"/>
      <c r="C256" s="22"/>
      <c r="D256" s="22"/>
      <c r="E256" s="22"/>
      <c r="F256" s="22"/>
      <c r="G256" s="22"/>
      <c r="H256" s="22"/>
      <c r="S256" s="22"/>
      <c r="T256" s="22"/>
      <c r="U256" s="12"/>
      <c r="V256" s="22"/>
      <c r="W256" s="22"/>
      <c r="X256" s="22"/>
      <c r="Y256" s="22"/>
      <c r="Z256" s="22"/>
      <c r="AA256" s="22"/>
      <c r="AB256" s="22"/>
      <c r="AC256" s="22"/>
      <c r="AD256" s="22"/>
      <c r="AE256" s="22"/>
      <c r="AF256" s="22"/>
      <c r="AG256" s="22"/>
      <c r="AH256" s="22"/>
      <c r="AI256" s="22"/>
    </row>
    <row r="257" customFormat="false" ht="15.75" hidden="false" customHeight="false" outlineLevel="0" collapsed="false">
      <c r="B257" s="12"/>
      <c r="C257" s="22"/>
      <c r="D257" s="22"/>
      <c r="E257" s="22"/>
      <c r="F257" s="22"/>
      <c r="G257" s="22"/>
      <c r="H257" s="22"/>
      <c r="S257" s="22"/>
      <c r="T257" s="22"/>
      <c r="U257" s="12"/>
      <c r="V257" s="22"/>
      <c r="W257" s="22"/>
      <c r="X257" s="22"/>
      <c r="Y257" s="22"/>
      <c r="Z257" s="22"/>
      <c r="AA257" s="22"/>
      <c r="AB257" s="22"/>
      <c r="AC257" s="22"/>
      <c r="AD257" s="22"/>
      <c r="AE257" s="22"/>
      <c r="AF257" s="22"/>
      <c r="AG257" s="22"/>
      <c r="AH257" s="22"/>
      <c r="AI257" s="22"/>
    </row>
    <row r="258" customFormat="false" ht="15.75" hidden="false" customHeight="false" outlineLevel="0" collapsed="false">
      <c r="B258" s="12"/>
      <c r="C258" s="22"/>
      <c r="D258" s="22"/>
      <c r="E258" s="22"/>
      <c r="F258" s="22"/>
      <c r="G258" s="22"/>
      <c r="H258" s="22"/>
      <c r="S258" s="22"/>
      <c r="T258" s="22"/>
      <c r="U258" s="12"/>
      <c r="V258" s="22"/>
      <c r="W258" s="22"/>
      <c r="X258" s="22"/>
      <c r="Y258" s="22"/>
      <c r="Z258" s="22"/>
      <c r="AA258" s="22"/>
      <c r="AB258" s="22"/>
      <c r="AC258" s="22"/>
      <c r="AD258" s="22"/>
      <c r="AE258" s="22"/>
      <c r="AF258" s="22"/>
      <c r="AG258" s="22"/>
      <c r="AH258" s="22"/>
      <c r="AI258" s="22"/>
    </row>
    <row r="259" customFormat="false" ht="15.75" hidden="false" customHeight="false" outlineLevel="0" collapsed="false">
      <c r="B259" s="12"/>
      <c r="C259" s="22"/>
      <c r="D259" s="22"/>
      <c r="E259" s="22"/>
      <c r="F259" s="22"/>
      <c r="G259" s="22"/>
      <c r="H259" s="22"/>
      <c r="S259" s="22"/>
      <c r="T259" s="22"/>
      <c r="U259" s="12"/>
      <c r="V259" s="22"/>
      <c r="W259" s="22"/>
      <c r="X259" s="22"/>
      <c r="Y259" s="22"/>
      <c r="Z259" s="22"/>
      <c r="AA259" s="22"/>
      <c r="AB259" s="22"/>
      <c r="AC259" s="22"/>
      <c r="AD259" s="22"/>
      <c r="AE259" s="22"/>
      <c r="AF259" s="22"/>
      <c r="AG259" s="22"/>
      <c r="AH259" s="22"/>
      <c r="AI259" s="22"/>
    </row>
    <row r="260" customFormat="false" ht="15.75" hidden="false" customHeight="false" outlineLevel="0" collapsed="false">
      <c r="B260" s="12"/>
      <c r="C260" s="22"/>
      <c r="D260" s="22"/>
      <c r="E260" s="22"/>
      <c r="F260" s="22"/>
      <c r="G260" s="22"/>
      <c r="H260" s="22"/>
      <c r="S260" s="22"/>
      <c r="T260" s="22"/>
      <c r="U260" s="12"/>
      <c r="V260" s="22"/>
      <c r="W260" s="22"/>
      <c r="X260" s="22"/>
      <c r="Y260" s="22"/>
      <c r="Z260" s="22"/>
      <c r="AA260" s="22"/>
      <c r="AB260" s="22"/>
      <c r="AC260" s="22"/>
      <c r="AD260" s="22"/>
      <c r="AE260" s="22"/>
      <c r="AF260" s="22"/>
      <c r="AG260" s="22"/>
      <c r="AH260" s="22"/>
      <c r="AI260" s="22"/>
    </row>
    <row r="261" customFormat="false" ht="15.75" hidden="false" customHeight="false" outlineLevel="0" collapsed="false">
      <c r="B261" s="12"/>
      <c r="C261" s="22"/>
      <c r="D261" s="22"/>
      <c r="E261" s="22"/>
      <c r="F261" s="22"/>
      <c r="G261" s="22"/>
      <c r="H261" s="22"/>
      <c r="S261" s="22"/>
      <c r="T261" s="22"/>
      <c r="U261" s="12"/>
      <c r="V261" s="22"/>
      <c r="W261" s="22"/>
      <c r="X261" s="22"/>
      <c r="Y261" s="22"/>
      <c r="Z261" s="22"/>
      <c r="AA261" s="22"/>
      <c r="AB261" s="22"/>
      <c r="AC261" s="22"/>
      <c r="AD261" s="22"/>
      <c r="AE261" s="22"/>
      <c r="AF261" s="22"/>
      <c r="AG261" s="22"/>
      <c r="AH261" s="22"/>
      <c r="AI261" s="22"/>
    </row>
    <row r="262" customFormat="false" ht="15.75" hidden="false" customHeight="false" outlineLevel="0" collapsed="false">
      <c r="B262" s="12"/>
      <c r="C262" s="22"/>
      <c r="D262" s="22"/>
      <c r="E262" s="22"/>
      <c r="F262" s="22"/>
      <c r="G262" s="22"/>
      <c r="H262" s="22"/>
      <c r="S262" s="22"/>
      <c r="T262" s="22"/>
      <c r="U262" s="12"/>
      <c r="V262" s="22"/>
      <c r="W262" s="22"/>
      <c r="X262" s="22"/>
      <c r="Y262" s="22"/>
      <c r="Z262" s="22"/>
      <c r="AA262" s="22"/>
      <c r="AB262" s="22"/>
      <c r="AC262" s="22"/>
      <c r="AD262" s="22"/>
      <c r="AE262" s="22"/>
      <c r="AF262" s="22"/>
      <c r="AG262" s="22"/>
      <c r="AH262" s="22"/>
      <c r="AI262" s="22"/>
    </row>
    <row r="263" customFormat="false" ht="15.75" hidden="false" customHeight="false" outlineLevel="0" collapsed="false">
      <c r="B263" s="12"/>
      <c r="C263" s="22"/>
      <c r="D263" s="22"/>
      <c r="E263" s="22"/>
      <c r="F263" s="22"/>
      <c r="G263" s="22"/>
      <c r="H263" s="22"/>
      <c r="S263" s="22"/>
      <c r="T263" s="22"/>
      <c r="U263" s="12"/>
      <c r="V263" s="22"/>
      <c r="W263" s="22"/>
      <c r="X263" s="22"/>
      <c r="Y263" s="22"/>
      <c r="Z263" s="22"/>
      <c r="AA263" s="22"/>
      <c r="AB263" s="22"/>
      <c r="AC263" s="22"/>
      <c r="AD263" s="22"/>
      <c r="AE263" s="22"/>
      <c r="AF263" s="22"/>
      <c r="AG263" s="22"/>
      <c r="AH263" s="22"/>
      <c r="AI263" s="22"/>
    </row>
    <row r="264" customFormat="false" ht="15.75" hidden="false" customHeight="false" outlineLevel="0" collapsed="false">
      <c r="B264" s="12"/>
      <c r="C264" s="22"/>
      <c r="D264" s="22"/>
      <c r="E264" s="22"/>
      <c r="F264" s="22"/>
      <c r="G264" s="22"/>
      <c r="H264" s="22"/>
      <c r="S264" s="22"/>
      <c r="T264" s="22"/>
      <c r="U264" s="12"/>
      <c r="V264" s="22"/>
      <c r="W264" s="22"/>
      <c r="X264" s="22"/>
      <c r="Y264" s="22"/>
      <c r="Z264" s="22"/>
      <c r="AA264" s="22"/>
      <c r="AB264" s="22"/>
      <c r="AC264" s="22"/>
      <c r="AD264" s="22"/>
      <c r="AE264" s="22"/>
      <c r="AF264" s="22"/>
      <c r="AG264" s="22"/>
      <c r="AH264" s="22"/>
      <c r="AI264" s="22"/>
    </row>
    <row r="265" customFormat="false" ht="15.75" hidden="false" customHeight="false" outlineLevel="0" collapsed="false">
      <c r="B265" s="12"/>
      <c r="C265" s="22"/>
      <c r="D265" s="22"/>
      <c r="E265" s="22"/>
      <c r="F265" s="22"/>
      <c r="G265" s="22"/>
      <c r="H265" s="22"/>
      <c r="S265" s="22"/>
      <c r="T265" s="22"/>
      <c r="U265" s="12"/>
      <c r="V265" s="22"/>
      <c r="W265" s="22"/>
      <c r="X265" s="22"/>
      <c r="Y265" s="22"/>
      <c r="Z265" s="22"/>
      <c r="AA265" s="22"/>
      <c r="AB265" s="22"/>
      <c r="AC265" s="22"/>
      <c r="AD265" s="22"/>
      <c r="AE265" s="22"/>
      <c r="AF265" s="22"/>
      <c r="AG265" s="22"/>
      <c r="AH265" s="22"/>
      <c r="AI265" s="22"/>
    </row>
    <row r="266" customFormat="false" ht="15.75" hidden="false" customHeight="false" outlineLevel="0" collapsed="false">
      <c r="B266" s="12"/>
      <c r="C266" s="22"/>
      <c r="D266" s="22"/>
      <c r="E266" s="22"/>
      <c r="F266" s="22"/>
      <c r="G266" s="22"/>
      <c r="H266" s="22"/>
      <c r="S266" s="22"/>
      <c r="T266" s="22"/>
      <c r="U266" s="12"/>
      <c r="V266" s="22"/>
      <c r="W266" s="22"/>
      <c r="X266" s="22"/>
      <c r="Y266" s="22"/>
      <c r="Z266" s="22"/>
      <c r="AA266" s="22"/>
      <c r="AB266" s="22"/>
      <c r="AC266" s="22"/>
      <c r="AD266" s="22"/>
      <c r="AE266" s="22"/>
      <c r="AF266" s="22"/>
      <c r="AG266" s="22"/>
      <c r="AH266" s="22"/>
      <c r="AI266" s="22"/>
    </row>
    <row r="267" customFormat="false" ht="15.75" hidden="false" customHeight="false" outlineLevel="0" collapsed="false">
      <c r="B267" s="12"/>
      <c r="C267" s="22"/>
      <c r="D267" s="22"/>
      <c r="E267" s="22"/>
      <c r="F267" s="22"/>
      <c r="G267" s="22"/>
      <c r="H267" s="22"/>
      <c r="S267" s="22"/>
      <c r="T267" s="22"/>
      <c r="U267" s="12"/>
      <c r="V267" s="22"/>
      <c r="W267" s="22"/>
      <c r="X267" s="22"/>
      <c r="Y267" s="22"/>
      <c r="Z267" s="22"/>
      <c r="AA267" s="22"/>
      <c r="AB267" s="22"/>
      <c r="AC267" s="22"/>
      <c r="AD267" s="22"/>
      <c r="AE267" s="22"/>
      <c r="AF267" s="22"/>
      <c r="AG267" s="22"/>
      <c r="AH267" s="22"/>
      <c r="AI267" s="22"/>
    </row>
    <row r="268" customFormat="false" ht="15.75" hidden="false" customHeight="false" outlineLevel="0" collapsed="false">
      <c r="B268" s="12"/>
      <c r="C268" s="22"/>
      <c r="D268" s="22"/>
      <c r="E268" s="22"/>
      <c r="F268" s="22"/>
      <c r="G268" s="22"/>
      <c r="H268" s="22"/>
      <c r="S268" s="22"/>
      <c r="T268" s="22"/>
      <c r="U268" s="12"/>
      <c r="V268" s="22"/>
      <c r="W268" s="22"/>
      <c r="X268" s="22"/>
      <c r="Y268" s="22"/>
      <c r="Z268" s="22"/>
      <c r="AA268" s="22"/>
      <c r="AB268" s="22"/>
      <c r="AC268" s="22"/>
      <c r="AD268" s="22"/>
      <c r="AE268" s="22"/>
      <c r="AF268" s="22"/>
      <c r="AG268" s="22"/>
      <c r="AH268" s="22"/>
      <c r="AI268" s="22"/>
    </row>
    <row r="269" customFormat="false" ht="15.75" hidden="false" customHeight="false" outlineLevel="0" collapsed="false">
      <c r="B269" s="12"/>
      <c r="C269" s="22"/>
      <c r="D269" s="22"/>
      <c r="E269" s="22"/>
      <c r="F269" s="22"/>
      <c r="G269" s="22"/>
      <c r="H269" s="22"/>
      <c r="S269" s="22"/>
      <c r="T269" s="22"/>
      <c r="U269" s="12"/>
      <c r="V269" s="22"/>
      <c r="W269" s="22"/>
      <c r="X269" s="22"/>
      <c r="Y269" s="22"/>
      <c r="Z269" s="22"/>
      <c r="AA269" s="22"/>
      <c r="AB269" s="22"/>
      <c r="AC269" s="22"/>
      <c r="AD269" s="22"/>
      <c r="AE269" s="22"/>
      <c r="AF269" s="22"/>
      <c r="AG269" s="22"/>
      <c r="AH269" s="22"/>
      <c r="AI269" s="22"/>
    </row>
    <row r="270" customFormat="false" ht="15.75" hidden="false" customHeight="false" outlineLevel="0" collapsed="false">
      <c r="B270" s="12"/>
      <c r="C270" s="22"/>
      <c r="D270" s="22"/>
      <c r="E270" s="22"/>
      <c r="F270" s="22"/>
      <c r="G270" s="22"/>
      <c r="H270" s="22"/>
      <c r="S270" s="22"/>
      <c r="T270" s="22"/>
      <c r="U270" s="12"/>
      <c r="V270" s="22"/>
      <c r="W270" s="22"/>
      <c r="X270" s="22"/>
      <c r="Y270" s="22"/>
      <c r="Z270" s="22"/>
      <c r="AA270" s="22"/>
      <c r="AB270" s="22"/>
      <c r="AC270" s="22"/>
      <c r="AD270" s="22"/>
      <c r="AE270" s="22"/>
      <c r="AF270" s="22"/>
      <c r="AG270" s="22"/>
      <c r="AH270" s="22"/>
      <c r="AI270" s="22"/>
    </row>
    <row r="271" customFormat="false" ht="15.75" hidden="false" customHeight="false" outlineLevel="0" collapsed="false">
      <c r="B271" s="12"/>
      <c r="C271" s="22"/>
      <c r="D271" s="22"/>
      <c r="E271" s="22"/>
      <c r="F271" s="22"/>
      <c r="G271" s="22"/>
      <c r="H271" s="22"/>
      <c r="S271" s="22"/>
      <c r="T271" s="22"/>
      <c r="U271" s="12"/>
      <c r="V271" s="22"/>
      <c r="W271" s="22"/>
      <c r="X271" s="22"/>
      <c r="Y271" s="22"/>
      <c r="Z271" s="22"/>
      <c r="AA271" s="22"/>
      <c r="AB271" s="22"/>
      <c r="AC271" s="22"/>
      <c r="AD271" s="22"/>
      <c r="AE271" s="22"/>
      <c r="AF271" s="22"/>
      <c r="AG271" s="22"/>
      <c r="AH271" s="22"/>
      <c r="AI271" s="22"/>
    </row>
    <row r="272" customFormat="false" ht="15.75" hidden="false" customHeight="false" outlineLevel="0" collapsed="false">
      <c r="B272" s="12"/>
      <c r="C272" s="22"/>
      <c r="D272" s="22"/>
      <c r="E272" s="22"/>
      <c r="F272" s="22"/>
      <c r="G272" s="22"/>
      <c r="H272" s="22"/>
      <c r="S272" s="22"/>
      <c r="T272" s="22"/>
      <c r="U272" s="12"/>
      <c r="V272" s="22"/>
      <c r="W272" s="22"/>
      <c r="X272" s="22"/>
      <c r="Y272" s="22"/>
      <c r="Z272" s="22"/>
      <c r="AA272" s="22"/>
      <c r="AB272" s="22"/>
      <c r="AC272" s="22"/>
      <c r="AD272" s="22"/>
      <c r="AE272" s="22"/>
      <c r="AF272" s="22"/>
      <c r="AG272" s="22"/>
      <c r="AH272" s="22"/>
      <c r="AI272" s="22"/>
    </row>
    <row r="273" customFormat="false" ht="15.75" hidden="false" customHeight="false" outlineLevel="0" collapsed="false">
      <c r="B273" s="12"/>
      <c r="C273" s="22"/>
      <c r="D273" s="22"/>
      <c r="E273" s="22"/>
      <c r="F273" s="22"/>
      <c r="G273" s="22"/>
      <c r="H273" s="22"/>
      <c r="S273" s="22"/>
      <c r="T273" s="22"/>
      <c r="U273" s="12"/>
      <c r="V273" s="22"/>
      <c r="W273" s="22"/>
      <c r="X273" s="22"/>
      <c r="Y273" s="22"/>
      <c r="Z273" s="22"/>
      <c r="AA273" s="22"/>
      <c r="AB273" s="22"/>
      <c r="AC273" s="22"/>
      <c r="AD273" s="22"/>
      <c r="AE273" s="22"/>
      <c r="AF273" s="22"/>
      <c r="AG273" s="22"/>
      <c r="AH273" s="22"/>
      <c r="AI273" s="22"/>
    </row>
    <row r="274" customFormat="false" ht="15.75" hidden="false" customHeight="false" outlineLevel="0" collapsed="false">
      <c r="B274" s="12"/>
      <c r="C274" s="22"/>
      <c r="D274" s="22"/>
      <c r="E274" s="22"/>
      <c r="F274" s="22"/>
      <c r="G274" s="22"/>
      <c r="H274" s="22"/>
      <c r="S274" s="22"/>
      <c r="T274" s="22"/>
      <c r="U274" s="12"/>
      <c r="V274" s="22"/>
      <c r="W274" s="22"/>
      <c r="X274" s="22"/>
      <c r="Y274" s="22"/>
      <c r="Z274" s="22"/>
      <c r="AA274" s="22"/>
      <c r="AB274" s="22"/>
      <c r="AC274" s="22"/>
      <c r="AD274" s="22"/>
      <c r="AE274" s="22"/>
      <c r="AF274" s="22"/>
      <c r="AG274" s="22"/>
      <c r="AH274" s="22"/>
      <c r="AI274" s="22"/>
    </row>
    <row r="275" customFormat="false" ht="15.75" hidden="false" customHeight="false" outlineLevel="0" collapsed="false">
      <c r="B275" s="12"/>
      <c r="C275" s="22"/>
      <c r="D275" s="22"/>
      <c r="E275" s="22"/>
      <c r="F275" s="22"/>
      <c r="G275" s="22"/>
      <c r="H275" s="22"/>
      <c r="S275" s="22"/>
      <c r="T275" s="22"/>
      <c r="U275" s="12"/>
      <c r="V275" s="22"/>
      <c r="W275" s="22"/>
      <c r="X275" s="22"/>
      <c r="Y275" s="22"/>
      <c r="Z275" s="22"/>
      <c r="AA275" s="22"/>
      <c r="AB275" s="22"/>
      <c r="AC275" s="22"/>
      <c r="AD275" s="22"/>
      <c r="AE275" s="22"/>
      <c r="AF275" s="22"/>
      <c r="AG275" s="22"/>
      <c r="AH275" s="22"/>
      <c r="AI275" s="22"/>
    </row>
    <row r="276" customFormat="false" ht="15.75" hidden="false" customHeight="false" outlineLevel="0" collapsed="false">
      <c r="B276" s="12"/>
      <c r="C276" s="22"/>
      <c r="D276" s="22"/>
      <c r="E276" s="22"/>
      <c r="F276" s="22"/>
      <c r="G276" s="22"/>
      <c r="H276" s="22"/>
      <c r="S276" s="22"/>
      <c r="T276" s="22"/>
      <c r="U276" s="12"/>
      <c r="V276" s="22"/>
      <c r="W276" s="22"/>
      <c r="X276" s="22"/>
      <c r="Y276" s="22"/>
      <c r="Z276" s="22"/>
      <c r="AA276" s="22"/>
      <c r="AB276" s="22"/>
      <c r="AC276" s="22"/>
      <c r="AD276" s="22"/>
      <c r="AE276" s="22"/>
      <c r="AF276" s="22"/>
      <c r="AG276" s="22"/>
      <c r="AH276" s="22"/>
      <c r="AI276" s="22"/>
    </row>
    <row r="277" customFormat="false" ht="15.75" hidden="false" customHeight="false" outlineLevel="0" collapsed="false">
      <c r="B277" s="22"/>
      <c r="C277" s="22"/>
      <c r="D277" s="22"/>
      <c r="E277" s="22"/>
      <c r="F277" s="22"/>
      <c r="G277" s="22"/>
      <c r="H277" s="22"/>
      <c r="S277" s="22"/>
      <c r="T277" s="22"/>
      <c r="U277" s="12"/>
      <c r="V277" s="22"/>
      <c r="W277" s="22"/>
      <c r="X277" s="22"/>
      <c r="Y277" s="22"/>
      <c r="Z277" s="22"/>
      <c r="AA277" s="22"/>
      <c r="AB277" s="22"/>
      <c r="AC277" s="22"/>
      <c r="AD277" s="22"/>
      <c r="AE277" s="22"/>
      <c r="AF277" s="22"/>
      <c r="AG277" s="22"/>
      <c r="AH277" s="22"/>
      <c r="AI277" s="22"/>
    </row>
    <row r="278" customFormat="false" ht="15.75" hidden="false" customHeight="false" outlineLevel="0" collapsed="false">
      <c r="B278" s="22"/>
      <c r="C278" s="22"/>
      <c r="D278" s="22"/>
      <c r="E278" s="22"/>
      <c r="F278" s="22"/>
      <c r="G278" s="22"/>
      <c r="H278" s="22"/>
      <c r="S278" s="22"/>
      <c r="T278" s="22"/>
      <c r="U278" s="12"/>
      <c r="V278" s="22"/>
      <c r="W278" s="22"/>
      <c r="X278" s="22"/>
      <c r="Y278" s="22"/>
      <c r="Z278" s="22"/>
      <c r="AA278" s="22"/>
      <c r="AB278" s="22"/>
      <c r="AC278" s="22"/>
      <c r="AD278" s="22"/>
      <c r="AE278" s="22"/>
      <c r="AF278" s="22"/>
      <c r="AG278" s="22"/>
      <c r="AH278" s="22"/>
      <c r="AI278" s="22"/>
    </row>
    <row r="279" customFormat="false" ht="15.75" hidden="false" customHeight="false" outlineLevel="0" collapsed="false">
      <c r="B279" s="22"/>
      <c r="C279" s="22"/>
      <c r="D279" s="22"/>
      <c r="E279" s="22"/>
      <c r="F279" s="22"/>
      <c r="G279" s="22"/>
      <c r="H279" s="22"/>
      <c r="S279" s="22"/>
      <c r="T279" s="22"/>
      <c r="U279" s="12"/>
      <c r="V279" s="22"/>
      <c r="W279" s="22"/>
      <c r="X279" s="22"/>
      <c r="Y279" s="22"/>
      <c r="Z279" s="22"/>
      <c r="AA279" s="22"/>
      <c r="AB279" s="22"/>
      <c r="AC279" s="22"/>
      <c r="AD279" s="22"/>
      <c r="AE279" s="22"/>
      <c r="AF279" s="22"/>
      <c r="AG279" s="22"/>
      <c r="AH279" s="22"/>
      <c r="AI279" s="22"/>
    </row>
    <row r="280" customFormat="false" ht="15.75" hidden="false" customHeight="false" outlineLevel="0" collapsed="false">
      <c r="B280" s="22"/>
      <c r="C280" s="22"/>
      <c r="D280" s="22"/>
      <c r="E280" s="22"/>
      <c r="F280" s="22"/>
      <c r="G280" s="22"/>
      <c r="H280" s="22"/>
      <c r="S280" s="22"/>
      <c r="T280" s="22"/>
      <c r="U280" s="12"/>
      <c r="V280" s="22"/>
      <c r="W280" s="22"/>
      <c r="X280" s="22"/>
      <c r="Y280" s="22"/>
      <c r="Z280" s="22"/>
      <c r="AA280" s="22"/>
      <c r="AB280" s="22"/>
      <c r="AC280" s="22"/>
      <c r="AD280" s="22"/>
      <c r="AE280" s="22"/>
      <c r="AF280" s="22"/>
      <c r="AG280" s="22"/>
      <c r="AH280" s="22"/>
      <c r="AI280" s="22"/>
    </row>
    <row r="281" customFormat="false" ht="15.75" hidden="false" customHeight="false" outlineLevel="0" collapsed="false">
      <c r="B281" s="22"/>
      <c r="C281" s="22"/>
      <c r="D281" s="22"/>
      <c r="E281" s="22"/>
      <c r="F281" s="22"/>
      <c r="G281" s="22"/>
      <c r="H281" s="22"/>
      <c r="S281" s="22"/>
      <c r="T281" s="22"/>
      <c r="U281" s="12"/>
      <c r="V281" s="22"/>
      <c r="W281" s="22"/>
      <c r="X281" s="22"/>
      <c r="Y281" s="22"/>
      <c r="Z281" s="22"/>
      <c r="AA281" s="22"/>
      <c r="AB281" s="22"/>
      <c r="AC281" s="22"/>
      <c r="AD281" s="22"/>
      <c r="AE281" s="22"/>
      <c r="AF281" s="22"/>
      <c r="AG281" s="22"/>
      <c r="AH281" s="22"/>
      <c r="AI281" s="22"/>
    </row>
    <row r="282" customFormat="false" ht="15.75" hidden="false" customHeight="false" outlineLevel="0" collapsed="false">
      <c r="B282" s="22"/>
      <c r="C282" s="22"/>
      <c r="D282" s="22"/>
      <c r="E282" s="22"/>
      <c r="F282" s="22"/>
      <c r="G282" s="22"/>
      <c r="H282" s="22"/>
      <c r="S282" s="22"/>
      <c r="T282" s="22"/>
      <c r="U282" s="12"/>
      <c r="V282" s="22"/>
      <c r="W282" s="22"/>
      <c r="X282" s="22"/>
      <c r="Y282" s="22"/>
      <c r="Z282" s="22"/>
      <c r="AA282" s="22"/>
      <c r="AB282" s="22"/>
      <c r="AC282" s="22"/>
      <c r="AD282" s="22"/>
      <c r="AE282" s="22"/>
      <c r="AF282" s="22"/>
      <c r="AG282" s="22"/>
      <c r="AH282" s="22"/>
      <c r="AI282" s="22"/>
    </row>
    <row r="283" customFormat="false" ht="15.75" hidden="false" customHeight="false" outlineLevel="0" collapsed="false">
      <c r="B283" s="22"/>
      <c r="C283" s="22"/>
      <c r="D283" s="22"/>
      <c r="E283" s="22"/>
      <c r="F283" s="22"/>
      <c r="G283" s="22"/>
      <c r="H283" s="22"/>
      <c r="S283" s="22"/>
      <c r="T283" s="22"/>
      <c r="U283" s="12"/>
      <c r="V283" s="22"/>
      <c r="W283" s="22"/>
      <c r="X283" s="22"/>
      <c r="Y283" s="22"/>
      <c r="Z283" s="22"/>
      <c r="AA283" s="22"/>
      <c r="AB283" s="22"/>
      <c r="AC283" s="22"/>
      <c r="AD283" s="22"/>
      <c r="AE283" s="22"/>
      <c r="AF283" s="22"/>
      <c r="AG283" s="22"/>
      <c r="AH283" s="22"/>
      <c r="AI283" s="22"/>
    </row>
    <row r="284" customFormat="false" ht="15.75" hidden="false" customHeight="false" outlineLevel="0" collapsed="false">
      <c r="B284" s="22"/>
      <c r="C284" s="22"/>
      <c r="D284" s="22"/>
      <c r="E284" s="22"/>
      <c r="F284" s="22"/>
      <c r="G284" s="22"/>
      <c r="H284" s="22"/>
      <c r="S284" s="22"/>
      <c r="T284" s="22"/>
      <c r="U284" s="12"/>
      <c r="V284" s="22"/>
      <c r="W284" s="22"/>
      <c r="X284" s="22"/>
      <c r="Y284" s="22"/>
      <c r="Z284" s="22"/>
      <c r="AA284" s="22"/>
      <c r="AB284" s="22"/>
      <c r="AC284" s="22"/>
      <c r="AD284" s="22"/>
      <c r="AE284" s="22"/>
      <c r="AF284" s="22"/>
      <c r="AG284" s="22"/>
      <c r="AH284" s="22"/>
      <c r="AI284" s="22"/>
    </row>
    <row r="285" customFormat="false" ht="15.75" hidden="false" customHeight="false" outlineLevel="0" collapsed="false">
      <c r="B285" s="22"/>
      <c r="C285" s="22"/>
      <c r="D285" s="22"/>
      <c r="E285" s="22"/>
      <c r="F285" s="22"/>
      <c r="G285" s="22"/>
      <c r="H285" s="22"/>
      <c r="S285" s="22"/>
      <c r="T285" s="22"/>
      <c r="U285" s="12"/>
      <c r="V285" s="22"/>
      <c r="W285" s="22"/>
      <c r="X285" s="22"/>
      <c r="Y285" s="22"/>
      <c r="Z285" s="22"/>
      <c r="AA285" s="22"/>
      <c r="AB285" s="22"/>
      <c r="AC285" s="22"/>
      <c r="AD285" s="22"/>
      <c r="AE285" s="22"/>
      <c r="AF285" s="22"/>
      <c r="AG285" s="22"/>
      <c r="AH285" s="22"/>
      <c r="AI285" s="22"/>
    </row>
    <row r="286" customFormat="false" ht="15.75" hidden="false" customHeight="false" outlineLevel="0" collapsed="false">
      <c r="B286" s="22"/>
      <c r="C286" s="22"/>
      <c r="D286" s="22"/>
      <c r="E286" s="22"/>
      <c r="F286" s="22"/>
      <c r="G286" s="22"/>
      <c r="H286" s="22"/>
      <c r="S286" s="22"/>
      <c r="T286" s="22"/>
      <c r="U286" s="12"/>
      <c r="V286" s="22"/>
      <c r="W286" s="22"/>
      <c r="X286" s="22"/>
      <c r="Y286" s="22"/>
      <c r="Z286" s="22"/>
      <c r="AA286" s="22"/>
      <c r="AB286" s="22"/>
      <c r="AC286" s="22"/>
      <c r="AD286" s="22"/>
      <c r="AE286" s="22"/>
      <c r="AF286" s="22"/>
      <c r="AG286" s="22"/>
      <c r="AH286" s="22"/>
      <c r="AI286" s="22"/>
    </row>
    <row r="287" customFormat="false" ht="15.75" hidden="false" customHeight="false" outlineLevel="0" collapsed="false">
      <c r="B287" s="22"/>
      <c r="C287" s="22"/>
      <c r="D287" s="22"/>
      <c r="E287" s="22"/>
      <c r="F287" s="22"/>
      <c r="G287" s="22"/>
      <c r="H287" s="22"/>
      <c r="S287" s="22"/>
      <c r="T287" s="22"/>
      <c r="U287" s="12"/>
      <c r="V287" s="22"/>
      <c r="W287" s="22"/>
      <c r="X287" s="22"/>
      <c r="Y287" s="22"/>
      <c r="Z287" s="22"/>
      <c r="AA287" s="22"/>
      <c r="AB287" s="22"/>
      <c r="AC287" s="22"/>
      <c r="AD287" s="22"/>
      <c r="AE287" s="22"/>
      <c r="AF287" s="22"/>
      <c r="AG287" s="22"/>
      <c r="AH287" s="22"/>
      <c r="AI287" s="22"/>
    </row>
    <row r="288" customFormat="false" ht="15.75" hidden="false" customHeight="false" outlineLevel="0" collapsed="false">
      <c r="B288" s="22"/>
      <c r="C288" s="22"/>
      <c r="D288" s="22"/>
      <c r="E288" s="22"/>
      <c r="F288" s="22"/>
      <c r="G288" s="22"/>
      <c r="H288" s="22"/>
      <c r="S288" s="22"/>
      <c r="T288" s="22"/>
      <c r="U288" s="12"/>
      <c r="V288" s="22"/>
      <c r="W288" s="22"/>
      <c r="X288" s="22"/>
      <c r="Y288" s="22"/>
      <c r="Z288" s="22"/>
      <c r="AA288" s="22"/>
      <c r="AB288" s="22"/>
      <c r="AC288" s="22"/>
      <c r="AD288" s="22"/>
      <c r="AE288" s="22"/>
      <c r="AF288" s="22"/>
      <c r="AG288" s="22"/>
      <c r="AH288" s="22"/>
      <c r="AI288" s="22"/>
    </row>
    <row r="289" customFormat="false" ht="15.75" hidden="false" customHeight="false" outlineLevel="0" collapsed="false">
      <c r="B289" s="22"/>
      <c r="C289" s="22"/>
      <c r="D289" s="22"/>
      <c r="E289" s="22"/>
      <c r="F289" s="22"/>
      <c r="G289" s="22"/>
      <c r="H289" s="22"/>
      <c r="S289" s="22"/>
      <c r="T289" s="22"/>
      <c r="U289" s="12"/>
      <c r="V289" s="22"/>
      <c r="W289" s="22"/>
      <c r="X289" s="22"/>
      <c r="Y289" s="22"/>
      <c r="Z289" s="22"/>
      <c r="AA289" s="22"/>
      <c r="AB289" s="22"/>
      <c r="AC289" s="22"/>
      <c r="AD289" s="22"/>
      <c r="AE289" s="22"/>
      <c r="AF289" s="22"/>
      <c r="AG289" s="22"/>
      <c r="AH289" s="22"/>
      <c r="AI289" s="22"/>
    </row>
    <row r="290" customFormat="false" ht="15.75" hidden="false" customHeight="false" outlineLevel="0" collapsed="false">
      <c r="B290" s="22"/>
      <c r="C290" s="22"/>
      <c r="D290" s="22"/>
      <c r="E290" s="22"/>
      <c r="F290" s="22"/>
      <c r="G290" s="22"/>
      <c r="H290" s="22"/>
      <c r="S290" s="22"/>
      <c r="T290" s="22"/>
      <c r="U290" s="12"/>
      <c r="V290" s="22"/>
      <c r="W290" s="22"/>
      <c r="X290" s="22"/>
      <c r="Y290" s="22"/>
      <c r="Z290" s="22"/>
      <c r="AA290" s="22"/>
      <c r="AB290" s="22"/>
      <c r="AC290" s="22"/>
      <c r="AD290" s="22"/>
      <c r="AE290" s="22"/>
      <c r="AF290" s="22"/>
      <c r="AG290" s="22"/>
      <c r="AH290" s="22"/>
      <c r="AI290" s="22"/>
    </row>
    <row r="291" customFormat="false" ht="15.75" hidden="false" customHeight="false" outlineLevel="0" collapsed="false">
      <c r="B291" s="22"/>
      <c r="C291" s="22"/>
      <c r="D291" s="22"/>
      <c r="E291" s="22"/>
      <c r="F291" s="22"/>
      <c r="G291" s="22"/>
      <c r="H291" s="22"/>
      <c r="S291" s="22"/>
      <c r="T291" s="22"/>
      <c r="U291" s="12"/>
      <c r="V291" s="22"/>
      <c r="W291" s="22"/>
      <c r="X291" s="22"/>
      <c r="Y291" s="22"/>
      <c r="Z291" s="22"/>
      <c r="AA291" s="22"/>
      <c r="AB291" s="22"/>
      <c r="AC291" s="22"/>
      <c r="AD291" s="22"/>
      <c r="AE291" s="22"/>
      <c r="AF291" s="22"/>
      <c r="AG291" s="22"/>
      <c r="AH291" s="22"/>
      <c r="AI291" s="22"/>
    </row>
    <row r="292" customFormat="false" ht="15.75" hidden="false" customHeight="false" outlineLevel="0" collapsed="false">
      <c r="B292" s="22"/>
      <c r="C292" s="22"/>
      <c r="D292" s="22"/>
      <c r="E292" s="22"/>
      <c r="F292" s="22"/>
      <c r="G292" s="22"/>
      <c r="H292" s="22"/>
      <c r="S292" s="22"/>
      <c r="T292" s="22"/>
      <c r="U292" s="12"/>
      <c r="V292" s="22"/>
      <c r="W292" s="22"/>
      <c r="X292" s="22"/>
      <c r="Y292" s="22"/>
      <c r="Z292" s="22"/>
      <c r="AA292" s="22"/>
      <c r="AB292" s="22"/>
      <c r="AC292" s="22"/>
      <c r="AD292" s="22"/>
      <c r="AE292" s="22"/>
      <c r="AF292" s="22"/>
      <c r="AG292" s="22"/>
      <c r="AH292" s="22"/>
      <c r="AI292" s="22"/>
    </row>
    <row r="293" customFormat="false" ht="15.75" hidden="false" customHeight="false" outlineLevel="0" collapsed="false">
      <c r="B293" s="22"/>
      <c r="C293" s="22"/>
      <c r="D293" s="22"/>
      <c r="E293" s="22"/>
      <c r="F293" s="22"/>
      <c r="G293" s="22"/>
      <c r="H293" s="22"/>
      <c r="S293" s="22"/>
      <c r="T293" s="22"/>
      <c r="U293" s="12"/>
      <c r="V293" s="22"/>
      <c r="W293" s="22"/>
      <c r="X293" s="22"/>
      <c r="Y293" s="22"/>
      <c r="Z293" s="22"/>
      <c r="AA293" s="22"/>
      <c r="AB293" s="22"/>
      <c r="AC293" s="22"/>
      <c r="AD293" s="22"/>
      <c r="AE293" s="22"/>
      <c r="AF293" s="22"/>
      <c r="AG293" s="22"/>
      <c r="AH293" s="22"/>
      <c r="AI293" s="22"/>
    </row>
    <row r="294" customFormat="false" ht="15.75" hidden="false" customHeight="false" outlineLevel="0" collapsed="false">
      <c r="B294" s="22"/>
      <c r="C294" s="22"/>
      <c r="D294" s="22"/>
      <c r="E294" s="22"/>
      <c r="F294" s="22"/>
      <c r="G294" s="22"/>
      <c r="H294" s="22"/>
      <c r="S294" s="22"/>
      <c r="T294" s="22"/>
      <c r="U294" s="12"/>
      <c r="V294" s="22"/>
      <c r="W294" s="22"/>
      <c r="X294" s="22"/>
      <c r="Y294" s="22"/>
      <c r="Z294" s="22"/>
      <c r="AA294" s="22"/>
      <c r="AB294" s="22"/>
      <c r="AC294" s="22"/>
      <c r="AD294" s="22"/>
      <c r="AE294" s="22"/>
      <c r="AF294" s="22"/>
      <c r="AG294" s="22"/>
      <c r="AH294" s="22"/>
      <c r="AI294" s="22"/>
    </row>
    <row r="295" customFormat="false" ht="15.75" hidden="false" customHeight="false" outlineLevel="0" collapsed="false">
      <c r="B295" s="22"/>
      <c r="C295" s="22"/>
      <c r="D295" s="22"/>
      <c r="E295" s="22"/>
      <c r="F295" s="22"/>
      <c r="G295" s="22"/>
      <c r="H295" s="22"/>
      <c r="S295" s="22"/>
      <c r="T295" s="22"/>
      <c r="U295" s="12"/>
      <c r="V295" s="22"/>
      <c r="W295" s="22"/>
      <c r="X295" s="22"/>
      <c r="Y295" s="22"/>
      <c r="Z295" s="22"/>
      <c r="AA295" s="22"/>
      <c r="AB295" s="22"/>
      <c r="AC295" s="22"/>
      <c r="AD295" s="22"/>
      <c r="AE295" s="22"/>
      <c r="AF295" s="22"/>
      <c r="AG295" s="22"/>
      <c r="AH295" s="22"/>
      <c r="AI295" s="22"/>
    </row>
    <row r="296" customFormat="false" ht="15.75" hidden="false" customHeight="false" outlineLevel="0" collapsed="false">
      <c r="B296" s="22"/>
      <c r="C296" s="22"/>
      <c r="D296" s="22"/>
      <c r="E296" s="22"/>
      <c r="F296" s="22"/>
      <c r="G296" s="22"/>
      <c r="H296" s="22"/>
      <c r="S296" s="22"/>
      <c r="T296" s="22"/>
      <c r="U296" s="12"/>
      <c r="V296" s="22"/>
      <c r="W296" s="22"/>
      <c r="X296" s="22"/>
      <c r="Y296" s="22"/>
      <c r="Z296" s="22"/>
      <c r="AA296" s="22"/>
      <c r="AB296" s="22"/>
      <c r="AC296" s="22"/>
      <c r="AD296" s="22"/>
      <c r="AE296" s="22"/>
      <c r="AF296" s="22"/>
      <c r="AG296" s="22"/>
      <c r="AH296" s="22"/>
      <c r="AI296" s="22"/>
    </row>
    <row r="297" customFormat="false" ht="15.75" hidden="false" customHeight="false" outlineLevel="0" collapsed="false">
      <c r="B297" s="22"/>
      <c r="C297" s="22"/>
      <c r="D297" s="22"/>
      <c r="E297" s="22"/>
      <c r="F297" s="22"/>
      <c r="G297" s="22"/>
      <c r="H297" s="22"/>
      <c r="S297" s="22"/>
      <c r="T297" s="22"/>
      <c r="U297" s="12"/>
      <c r="V297" s="22"/>
      <c r="W297" s="22"/>
      <c r="X297" s="22"/>
      <c r="Y297" s="22"/>
      <c r="Z297" s="22"/>
      <c r="AA297" s="22"/>
      <c r="AB297" s="22"/>
      <c r="AC297" s="22"/>
      <c r="AD297" s="22"/>
      <c r="AE297" s="22"/>
      <c r="AF297" s="22"/>
      <c r="AG297" s="22"/>
      <c r="AH297" s="22"/>
      <c r="AI297" s="22"/>
    </row>
    <row r="298" customFormat="false" ht="15.75" hidden="false" customHeight="false" outlineLevel="0" collapsed="false">
      <c r="B298" s="22"/>
      <c r="C298" s="22"/>
      <c r="D298" s="22"/>
      <c r="E298" s="22"/>
      <c r="F298" s="22"/>
      <c r="G298" s="22"/>
      <c r="H298" s="22"/>
      <c r="S298" s="22"/>
      <c r="T298" s="22"/>
      <c r="U298" s="12"/>
      <c r="V298" s="22"/>
      <c r="W298" s="22"/>
      <c r="X298" s="22"/>
      <c r="Y298" s="22"/>
      <c r="Z298" s="22"/>
      <c r="AA298" s="22"/>
      <c r="AB298" s="22"/>
      <c r="AC298" s="22"/>
      <c r="AD298" s="22"/>
      <c r="AE298" s="22"/>
      <c r="AF298" s="22"/>
      <c r="AG298" s="22"/>
      <c r="AH298" s="22"/>
      <c r="AI298" s="22"/>
    </row>
    <row r="299" customFormat="false" ht="15.75" hidden="false" customHeight="false" outlineLevel="0" collapsed="false">
      <c r="B299" s="22"/>
      <c r="C299" s="22"/>
      <c r="D299" s="22"/>
      <c r="E299" s="22"/>
      <c r="F299" s="22"/>
      <c r="G299" s="22"/>
      <c r="H299" s="22"/>
      <c r="S299" s="22"/>
      <c r="T299" s="22"/>
      <c r="U299" s="12"/>
      <c r="V299" s="22"/>
      <c r="W299" s="22"/>
      <c r="X299" s="22"/>
      <c r="Y299" s="22"/>
      <c r="Z299" s="22"/>
      <c r="AA299" s="22"/>
      <c r="AB299" s="22"/>
      <c r="AC299" s="22"/>
      <c r="AD299" s="22"/>
      <c r="AE299" s="22"/>
      <c r="AF299" s="22"/>
      <c r="AG299" s="22"/>
      <c r="AH299" s="22"/>
      <c r="AI299" s="22"/>
    </row>
    <row r="300" customFormat="false" ht="15.75" hidden="false" customHeight="false" outlineLevel="0" collapsed="false">
      <c r="B300" s="22"/>
      <c r="C300" s="22"/>
      <c r="D300" s="22"/>
      <c r="E300" s="22"/>
      <c r="F300" s="22"/>
      <c r="G300" s="22"/>
      <c r="H300" s="22"/>
      <c r="S300" s="22"/>
      <c r="T300" s="22"/>
      <c r="U300" s="12"/>
      <c r="V300" s="22"/>
      <c r="W300" s="22"/>
      <c r="X300" s="22"/>
      <c r="Y300" s="22"/>
      <c r="Z300" s="22"/>
      <c r="AA300" s="22"/>
      <c r="AB300" s="22"/>
      <c r="AC300" s="22"/>
      <c r="AD300" s="22"/>
      <c r="AE300" s="22"/>
      <c r="AF300" s="22"/>
      <c r="AG300" s="22"/>
      <c r="AH300" s="22"/>
      <c r="AI300" s="22"/>
    </row>
    <row r="301" customFormat="false" ht="15.75" hidden="false" customHeight="false" outlineLevel="0" collapsed="false">
      <c r="B301" s="22"/>
      <c r="C301" s="22"/>
      <c r="D301" s="22"/>
      <c r="E301" s="22"/>
      <c r="F301" s="22"/>
      <c r="G301" s="22"/>
      <c r="H301" s="22"/>
      <c r="S301" s="22"/>
      <c r="T301" s="22"/>
      <c r="U301" s="12"/>
      <c r="V301" s="22"/>
      <c r="W301" s="22"/>
      <c r="X301" s="22"/>
      <c r="Y301" s="22"/>
      <c r="Z301" s="22"/>
      <c r="AA301" s="22"/>
      <c r="AB301" s="22"/>
      <c r="AC301" s="22"/>
      <c r="AD301" s="22"/>
      <c r="AE301" s="22"/>
      <c r="AF301" s="22"/>
      <c r="AG301" s="22"/>
      <c r="AH301" s="22"/>
      <c r="AI301" s="22"/>
    </row>
    <row r="302" customFormat="false" ht="15.75" hidden="false" customHeight="false" outlineLevel="0" collapsed="false">
      <c r="B302" s="22"/>
      <c r="C302" s="22"/>
      <c r="D302" s="22"/>
      <c r="E302" s="22"/>
      <c r="F302" s="22"/>
      <c r="G302" s="22"/>
      <c r="H302" s="22"/>
      <c r="S302" s="22"/>
      <c r="T302" s="22"/>
      <c r="U302" s="12"/>
      <c r="V302" s="22"/>
      <c r="W302" s="22"/>
      <c r="X302" s="22"/>
      <c r="Y302" s="22"/>
      <c r="Z302" s="22"/>
      <c r="AA302" s="22"/>
      <c r="AB302" s="22"/>
      <c r="AC302" s="22"/>
      <c r="AD302" s="22"/>
      <c r="AE302" s="22"/>
      <c r="AF302" s="22"/>
      <c r="AG302" s="22"/>
      <c r="AH302" s="22"/>
      <c r="AI302" s="22"/>
    </row>
    <row r="303" customFormat="false" ht="15.75" hidden="false" customHeight="false" outlineLevel="0" collapsed="false">
      <c r="B303" s="22"/>
      <c r="C303" s="22"/>
      <c r="D303" s="22"/>
      <c r="E303" s="22"/>
      <c r="F303" s="22"/>
      <c r="G303" s="22"/>
      <c r="H303" s="22"/>
      <c r="S303" s="22"/>
      <c r="T303" s="22"/>
      <c r="U303" s="12"/>
      <c r="V303" s="22"/>
      <c r="W303" s="22"/>
      <c r="X303" s="22"/>
      <c r="Y303" s="22"/>
      <c r="Z303" s="22"/>
      <c r="AA303" s="22"/>
      <c r="AB303" s="22"/>
      <c r="AC303" s="22"/>
      <c r="AD303" s="22"/>
      <c r="AE303" s="22"/>
      <c r="AF303" s="22"/>
      <c r="AG303" s="22"/>
      <c r="AH303" s="22"/>
      <c r="AI303" s="22"/>
    </row>
    <row r="304" customFormat="false" ht="15.75" hidden="false" customHeight="false" outlineLevel="0" collapsed="false">
      <c r="B304" s="22"/>
      <c r="C304" s="22"/>
      <c r="D304" s="22"/>
      <c r="E304" s="22"/>
      <c r="F304" s="22"/>
      <c r="G304" s="22"/>
      <c r="H304" s="22"/>
      <c r="S304" s="22"/>
      <c r="T304" s="22"/>
      <c r="U304" s="12"/>
      <c r="V304" s="22"/>
      <c r="W304" s="22"/>
      <c r="X304" s="22"/>
      <c r="Y304" s="22"/>
      <c r="Z304" s="22"/>
      <c r="AA304" s="22"/>
      <c r="AB304" s="22"/>
      <c r="AC304" s="22"/>
      <c r="AD304" s="22"/>
      <c r="AE304" s="22"/>
      <c r="AF304" s="22"/>
      <c r="AG304" s="22"/>
      <c r="AH304" s="22"/>
      <c r="AI304" s="22"/>
    </row>
    <row r="305" customFormat="false" ht="15.75" hidden="false" customHeight="false" outlineLevel="0" collapsed="false">
      <c r="B305" s="22"/>
      <c r="C305" s="22"/>
      <c r="D305" s="22"/>
      <c r="E305" s="22"/>
      <c r="F305" s="22"/>
      <c r="G305" s="22"/>
      <c r="H305" s="22"/>
      <c r="S305" s="22"/>
      <c r="T305" s="22"/>
      <c r="U305" s="12"/>
      <c r="V305" s="22"/>
      <c r="W305" s="22"/>
      <c r="X305" s="22"/>
      <c r="Y305" s="22"/>
      <c r="Z305" s="22"/>
      <c r="AA305" s="22"/>
      <c r="AB305" s="22"/>
      <c r="AC305" s="22"/>
      <c r="AD305" s="22"/>
      <c r="AE305" s="22"/>
      <c r="AF305" s="22"/>
      <c r="AG305" s="22"/>
      <c r="AH305" s="22"/>
      <c r="AI305" s="22"/>
    </row>
    <row r="306" customFormat="false" ht="15.75" hidden="false" customHeight="false" outlineLevel="0" collapsed="false">
      <c r="B306" s="22"/>
      <c r="C306" s="22"/>
      <c r="D306" s="22"/>
      <c r="E306" s="22"/>
      <c r="F306" s="22"/>
      <c r="G306" s="22"/>
      <c r="H306" s="22"/>
      <c r="S306" s="22"/>
      <c r="T306" s="22"/>
      <c r="U306" s="12"/>
      <c r="V306" s="22"/>
      <c r="W306" s="22"/>
      <c r="X306" s="22"/>
      <c r="Y306" s="22"/>
      <c r="Z306" s="22"/>
      <c r="AA306" s="22"/>
      <c r="AB306" s="22"/>
      <c r="AC306" s="22"/>
      <c r="AD306" s="22"/>
      <c r="AE306" s="22"/>
      <c r="AF306" s="22"/>
      <c r="AG306" s="22"/>
      <c r="AH306" s="22"/>
      <c r="AI306" s="22"/>
    </row>
    <row r="307" customFormat="false" ht="15.75" hidden="false" customHeight="false" outlineLevel="0" collapsed="false">
      <c r="B307" s="22"/>
      <c r="C307" s="22"/>
      <c r="D307" s="22"/>
      <c r="E307" s="22"/>
      <c r="F307" s="22"/>
      <c r="G307" s="22"/>
      <c r="H307" s="22"/>
      <c r="S307" s="22"/>
      <c r="T307" s="22"/>
      <c r="U307" s="12"/>
      <c r="V307" s="22"/>
      <c r="W307" s="22"/>
      <c r="X307" s="22"/>
      <c r="Y307" s="22"/>
      <c r="Z307" s="22"/>
      <c r="AA307" s="22"/>
      <c r="AB307" s="22"/>
      <c r="AC307" s="22"/>
      <c r="AD307" s="22"/>
      <c r="AE307" s="22"/>
      <c r="AF307" s="22"/>
      <c r="AG307" s="22"/>
      <c r="AH307" s="22"/>
      <c r="AI307" s="22"/>
    </row>
    <row r="308" customFormat="false" ht="15.75" hidden="false" customHeight="false" outlineLevel="0" collapsed="false">
      <c r="B308" s="22"/>
      <c r="C308" s="22"/>
      <c r="D308" s="22"/>
      <c r="E308" s="22"/>
      <c r="F308" s="22"/>
      <c r="G308" s="22"/>
      <c r="H308" s="22"/>
      <c r="S308" s="22"/>
      <c r="T308" s="22"/>
      <c r="U308" s="12"/>
      <c r="V308" s="22"/>
      <c r="W308" s="22"/>
      <c r="X308" s="22"/>
      <c r="Y308" s="22"/>
      <c r="Z308" s="22"/>
      <c r="AA308" s="22"/>
      <c r="AB308" s="22"/>
      <c r="AC308" s="22"/>
      <c r="AD308" s="22"/>
      <c r="AE308" s="22"/>
      <c r="AF308" s="22"/>
      <c r="AG308" s="22"/>
      <c r="AH308" s="22"/>
      <c r="AI308" s="22"/>
    </row>
    <row r="309" customFormat="false" ht="15.75" hidden="false" customHeight="false" outlineLevel="0" collapsed="false">
      <c r="B309" s="22"/>
      <c r="C309" s="22"/>
      <c r="D309" s="22"/>
      <c r="E309" s="22"/>
      <c r="F309" s="22"/>
      <c r="G309" s="22"/>
      <c r="H309" s="22"/>
      <c r="S309" s="22"/>
      <c r="T309" s="22"/>
      <c r="U309" s="12"/>
      <c r="V309" s="22"/>
      <c r="W309" s="22"/>
      <c r="X309" s="22"/>
      <c r="Y309" s="22"/>
      <c r="Z309" s="22"/>
      <c r="AA309" s="22"/>
      <c r="AB309" s="22"/>
      <c r="AC309" s="22"/>
      <c r="AD309" s="22"/>
      <c r="AE309" s="22"/>
      <c r="AF309" s="22"/>
      <c r="AG309" s="22"/>
      <c r="AH309" s="22"/>
      <c r="AI309" s="22"/>
    </row>
    <row r="310" customFormat="false" ht="15.75" hidden="false" customHeight="false" outlineLevel="0" collapsed="false">
      <c r="B310" s="22"/>
      <c r="C310" s="22"/>
      <c r="D310" s="22"/>
      <c r="E310" s="22"/>
      <c r="F310" s="22"/>
      <c r="G310" s="22"/>
      <c r="H310" s="22"/>
      <c r="S310" s="22"/>
      <c r="T310" s="22"/>
      <c r="U310" s="12"/>
      <c r="V310" s="22"/>
      <c r="W310" s="22"/>
      <c r="X310" s="22"/>
      <c r="Y310" s="22"/>
      <c r="Z310" s="22"/>
      <c r="AA310" s="22"/>
      <c r="AB310" s="22"/>
      <c r="AC310" s="22"/>
      <c r="AD310" s="22"/>
      <c r="AE310" s="22"/>
      <c r="AF310" s="22"/>
      <c r="AG310" s="22"/>
      <c r="AH310" s="22"/>
      <c r="AI310" s="22"/>
    </row>
    <row r="311" customFormat="false" ht="15.75" hidden="false" customHeight="false" outlineLevel="0" collapsed="false">
      <c r="B311" s="22"/>
      <c r="C311" s="22"/>
      <c r="D311" s="22"/>
      <c r="E311" s="22"/>
      <c r="F311" s="22"/>
      <c r="G311" s="22"/>
      <c r="H311" s="22"/>
      <c r="S311" s="22"/>
      <c r="T311" s="22"/>
      <c r="U311" s="12"/>
      <c r="V311" s="22"/>
      <c r="W311" s="22"/>
      <c r="X311" s="22"/>
      <c r="Y311" s="22"/>
      <c r="Z311" s="22"/>
      <c r="AA311" s="22"/>
      <c r="AB311" s="22"/>
      <c r="AC311" s="22"/>
      <c r="AD311" s="22"/>
      <c r="AE311" s="22"/>
      <c r="AF311" s="22"/>
      <c r="AG311" s="22"/>
      <c r="AH311" s="22"/>
      <c r="AI311" s="22"/>
    </row>
    <row r="312" customFormat="false" ht="15.75" hidden="false" customHeight="false" outlineLevel="0" collapsed="false">
      <c r="B312" s="22"/>
      <c r="C312" s="22"/>
      <c r="D312" s="22"/>
      <c r="E312" s="22"/>
      <c r="F312" s="22"/>
      <c r="G312" s="22"/>
      <c r="H312" s="22"/>
      <c r="S312" s="22"/>
      <c r="T312" s="22"/>
      <c r="U312" s="12"/>
      <c r="V312" s="22"/>
      <c r="W312" s="22"/>
      <c r="X312" s="22"/>
      <c r="Y312" s="22"/>
      <c r="Z312" s="22"/>
      <c r="AA312" s="22"/>
      <c r="AB312" s="22"/>
      <c r="AC312" s="22"/>
      <c r="AD312" s="22"/>
      <c r="AE312" s="22"/>
      <c r="AF312" s="22"/>
      <c r="AG312" s="22"/>
      <c r="AH312" s="22"/>
      <c r="AI312" s="22"/>
    </row>
    <row r="313" customFormat="false" ht="15.75" hidden="false" customHeight="false" outlineLevel="0" collapsed="false">
      <c r="B313" s="22"/>
      <c r="C313" s="22"/>
      <c r="D313" s="22"/>
      <c r="E313" s="22"/>
      <c r="F313" s="22"/>
      <c r="G313" s="22"/>
      <c r="H313" s="22"/>
      <c r="S313" s="22"/>
      <c r="T313" s="22"/>
      <c r="U313" s="12"/>
      <c r="V313" s="22"/>
      <c r="W313" s="22"/>
      <c r="X313" s="22"/>
      <c r="Y313" s="22"/>
      <c r="Z313" s="22"/>
      <c r="AA313" s="22"/>
      <c r="AB313" s="22"/>
      <c r="AC313" s="22"/>
      <c r="AD313" s="22"/>
      <c r="AE313" s="22"/>
      <c r="AF313" s="22"/>
      <c r="AG313" s="22"/>
      <c r="AH313" s="22"/>
      <c r="AI313" s="22"/>
    </row>
    <row r="314" customFormat="false" ht="15.75" hidden="false" customHeight="false" outlineLevel="0" collapsed="false">
      <c r="B314" s="22"/>
      <c r="C314" s="22"/>
      <c r="D314" s="22"/>
      <c r="E314" s="22"/>
      <c r="F314" s="22"/>
      <c r="G314" s="22"/>
      <c r="H314" s="22"/>
      <c r="S314" s="22"/>
      <c r="T314" s="22"/>
      <c r="U314" s="12"/>
      <c r="V314" s="22"/>
      <c r="W314" s="22"/>
      <c r="X314" s="22"/>
      <c r="Y314" s="22"/>
      <c r="Z314" s="22"/>
      <c r="AA314" s="22"/>
      <c r="AB314" s="22"/>
      <c r="AC314" s="22"/>
      <c r="AD314" s="22"/>
      <c r="AE314" s="22"/>
      <c r="AF314" s="22"/>
      <c r="AG314" s="22"/>
      <c r="AH314" s="22"/>
      <c r="AI314" s="22"/>
    </row>
    <row r="315" customFormat="false" ht="15.75" hidden="false" customHeight="false" outlineLevel="0" collapsed="false">
      <c r="B315" s="22"/>
      <c r="C315" s="22"/>
      <c r="D315" s="22"/>
      <c r="E315" s="22"/>
      <c r="F315" s="22"/>
      <c r="G315" s="22"/>
      <c r="H315" s="22"/>
      <c r="S315" s="22"/>
      <c r="T315" s="22"/>
      <c r="U315" s="12"/>
      <c r="V315" s="22"/>
      <c r="W315" s="22"/>
      <c r="X315" s="22"/>
      <c r="Y315" s="22"/>
      <c r="Z315" s="22"/>
      <c r="AA315" s="22"/>
      <c r="AB315" s="22"/>
      <c r="AC315" s="22"/>
      <c r="AD315" s="22"/>
      <c r="AE315" s="22"/>
      <c r="AF315" s="22"/>
      <c r="AG315" s="22"/>
      <c r="AH315" s="22"/>
      <c r="AI315" s="22"/>
    </row>
    <row r="316" customFormat="false" ht="15.75" hidden="false" customHeight="false" outlineLevel="0" collapsed="false">
      <c r="B316" s="22"/>
      <c r="C316" s="22"/>
      <c r="D316" s="22"/>
      <c r="E316" s="22"/>
      <c r="F316" s="22"/>
      <c r="G316" s="22"/>
      <c r="H316" s="22"/>
      <c r="S316" s="22"/>
      <c r="T316" s="22"/>
      <c r="U316" s="12"/>
      <c r="V316" s="22"/>
      <c r="W316" s="22"/>
      <c r="X316" s="22"/>
      <c r="Y316" s="22"/>
      <c r="Z316" s="22"/>
      <c r="AA316" s="22"/>
      <c r="AB316" s="22"/>
      <c r="AC316" s="22"/>
      <c r="AD316" s="22"/>
      <c r="AE316" s="22"/>
      <c r="AF316" s="22"/>
      <c r="AG316" s="22"/>
      <c r="AH316" s="22"/>
      <c r="AI316" s="22"/>
    </row>
    <row r="317" customFormat="false" ht="15.75" hidden="false" customHeight="false" outlineLevel="0" collapsed="false">
      <c r="B317" s="22"/>
      <c r="C317" s="22"/>
      <c r="D317" s="22"/>
      <c r="E317" s="22"/>
      <c r="F317" s="22"/>
      <c r="G317" s="22"/>
      <c r="H317" s="22"/>
      <c r="S317" s="22"/>
      <c r="T317" s="22"/>
      <c r="U317" s="12"/>
      <c r="V317" s="22"/>
      <c r="W317" s="22"/>
      <c r="X317" s="22"/>
      <c r="Y317" s="22"/>
      <c r="Z317" s="22"/>
      <c r="AA317" s="22"/>
      <c r="AB317" s="22"/>
      <c r="AC317" s="22"/>
      <c r="AD317" s="22"/>
      <c r="AE317" s="22"/>
      <c r="AF317" s="22"/>
      <c r="AG317" s="22"/>
      <c r="AH317" s="22"/>
      <c r="AI317" s="22"/>
    </row>
    <row r="318" customFormat="false" ht="15.75" hidden="false" customHeight="false" outlineLevel="0" collapsed="false">
      <c r="B318" s="22"/>
      <c r="C318" s="22"/>
      <c r="D318" s="22"/>
      <c r="E318" s="22"/>
      <c r="F318" s="22"/>
      <c r="G318" s="22"/>
      <c r="H318" s="22"/>
      <c r="S318" s="22"/>
      <c r="T318" s="22"/>
      <c r="U318" s="12"/>
      <c r="V318" s="22"/>
      <c r="W318" s="22"/>
      <c r="X318" s="22"/>
      <c r="Y318" s="22"/>
      <c r="Z318" s="22"/>
      <c r="AA318" s="22"/>
      <c r="AB318" s="22"/>
      <c r="AC318" s="22"/>
      <c r="AD318" s="22"/>
      <c r="AE318" s="22"/>
      <c r="AF318" s="22"/>
      <c r="AG318" s="22"/>
      <c r="AH318" s="22"/>
      <c r="AI318" s="22"/>
    </row>
    <row r="319" customFormat="false" ht="15.75" hidden="false" customHeight="false" outlineLevel="0" collapsed="false">
      <c r="B319" s="22"/>
      <c r="C319" s="22"/>
      <c r="D319" s="22"/>
      <c r="E319" s="22"/>
      <c r="F319" s="22"/>
      <c r="G319" s="22"/>
      <c r="H319" s="22"/>
      <c r="S319" s="22"/>
      <c r="T319" s="22"/>
      <c r="U319" s="12"/>
      <c r="V319" s="22"/>
      <c r="W319" s="22"/>
      <c r="X319" s="22"/>
      <c r="Y319" s="22"/>
      <c r="Z319" s="22"/>
      <c r="AA319" s="22"/>
      <c r="AB319" s="22"/>
      <c r="AC319" s="22"/>
      <c r="AD319" s="22"/>
      <c r="AE319" s="22"/>
      <c r="AF319" s="22"/>
      <c r="AG319" s="22"/>
      <c r="AH319" s="22"/>
      <c r="AI319" s="22"/>
    </row>
    <row r="320" customFormat="false" ht="15.75" hidden="false" customHeight="false" outlineLevel="0" collapsed="false">
      <c r="B320" s="22"/>
      <c r="C320" s="22"/>
      <c r="D320" s="22"/>
      <c r="E320" s="22"/>
      <c r="F320" s="22"/>
      <c r="G320" s="22"/>
      <c r="H320" s="22"/>
      <c r="S320" s="22"/>
      <c r="T320" s="22"/>
      <c r="U320" s="12"/>
      <c r="V320" s="22"/>
      <c r="W320" s="22"/>
      <c r="X320" s="22"/>
      <c r="Y320" s="22"/>
      <c r="Z320" s="22"/>
      <c r="AA320" s="22"/>
      <c r="AB320" s="22"/>
      <c r="AC320" s="22"/>
      <c r="AD320" s="22"/>
      <c r="AE320" s="22"/>
      <c r="AF320" s="22"/>
      <c r="AG320" s="22"/>
      <c r="AH320" s="22"/>
      <c r="AI320" s="22"/>
    </row>
    <row r="321" customFormat="false" ht="15.75" hidden="false" customHeight="false" outlineLevel="0" collapsed="false">
      <c r="B321" s="22"/>
      <c r="C321" s="22"/>
      <c r="D321" s="22"/>
      <c r="E321" s="22"/>
      <c r="F321" s="22"/>
      <c r="G321" s="22"/>
      <c r="H321" s="22"/>
      <c r="S321" s="22"/>
      <c r="T321" s="22"/>
      <c r="U321" s="12"/>
      <c r="V321" s="22"/>
      <c r="W321" s="22"/>
      <c r="X321" s="22"/>
      <c r="Y321" s="22"/>
      <c r="Z321" s="22"/>
      <c r="AA321" s="22"/>
      <c r="AB321" s="22"/>
      <c r="AC321" s="22"/>
      <c r="AD321" s="22"/>
      <c r="AE321" s="22"/>
      <c r="AF321" s="22"/>
      <c r="AG321" s="22"/>
      <c r="AH321" s="22"/>
      <c r="AI321" s="22"/>
    </row>
    <row r="322" customFormat="false" ht="15.75" hidden="false" customHeight="false" outlineLevel="0" collapsed="false">
      <c r="B322" s="22"/>
      <c r="C322" s="22"/>
      <c r="D322" s="22"/>
      <c r="E322" s="22"/>
      <c r="F322" s="22"/>
      <c r="G322" s="22"/>
      <c r="H322" s="22"/>
      <c r="S322" s="22"/>
      <c r="T322" s="22"/>
      <c r="U322" s="12"/>
      <c r="V322" s="22"/>
      <c r="W322" s="22"/>
      <c r="X322" s="22"/>
      <c r="Y322" s="22"/>
      <c r="Z322" s="22"/>
      <c r="AA322" s="22"/>
      <c r="AB322" s="22"/>
      <c r="AC322" s="22"/>
      <c r="AD322" s="22"/>
      <c r="AE322" s="22"/>
      <c r="AF322" s="22"/>
      <c r="AG322" s="22"/>
      <c r="AH322" s="22"/>
      <c r="AI322" s="22"/>
    </row>
    <row r="323" customFormat="false" ht="15.75" hidden="false" customHeight="false" outlineLevel="0" collapsed="false">
      <c r="B323" s="22"/>
      <c r="C323" s="22"/>
      <c r="D323" s="22"/>
      <c r="E323" s="22"/>
      <c r="F323" s="22"/>
      <c r="G323" s="22"/>
      <c r="H323" s="22"/>
      <c r="S323" s="22"/>
      <c r="T323" s="22"/>
      <c r="U323" s="12"/>
      <c r="V323" s="22"/>
      <c r="W323" s="22"/>
      <c r="X323" s="22"/>
      <c r="Y323" s="22"/>
      <c r="Z323" s="22"/>
      <c r="AA323" s="22"/>
      <c r="AB323" s="22"/>
      <c r="AC323" s="22"/>
      <c r="AD323" s="22"/>
      <c r="AE323" s="22"/>
      <c r="AF323" s="22"/>
      <c r="AG323" s="22"/>
      <c r="AH323" s="22"/>
      <c r="AI323" s="22"/>
    </row>
    <row r="324" customFormat="false" ht="15.75" hidden="false" customHeight="false" outlineLevel="0" collapsed="false">
      <c r="B324" s="22"/>
      <c r="C324" s="22"/>
      <c r="D324" s="22"/>
      <c r="E324" s="22"/>
      <c r="F324" s="22"/>
      <c r="G324" s="22"/>
      <c r="H324" s="22"/>
      <c r="S324" s="22"/>
      <c r="T324" s="22"/>
      <c r="U324" s="12"/>
      <c r="V324" s="22"/>
      <c r="W324" s="22"/>
      <c r="X324" s="22"/>
      <c r="Y324" s="22"/>
      <c r="Z324" s="22"/>
      <c r="AA324" s="22"/>
      <c r="AB324" s="22"/>
      <c r="AC324" s="22"/>
      <c r="AD324" s="22"/>
      <c r="AE324" s="22"/>
      <c r="AF324" s="22"/>
      <c r="AG324" s="22"/>
      <c r="AH324" s="22"/>
      <c r="AI324" s="22"/>
    </row>
    <row r="325" customFormat="false" ht="15.75" hidden="false" customHeight="false" outlineLevel="0" collapsed="false">
      <c r="B325" s="22"/>
      <c r="C325" s="22"/>
      <c r="D325" s="22"/>
      <c r="E325" s="22"/>
      <c r="F325" s="22"/>
      <c r="G325" s="22"/>
      <c r="H325" s="22"/>
      <c r="S325" s="22"/>
      <c r="T325" s="22"/>
      <c r="U325" s="12"/>
      <c r="V325" s="22"/>
      <c r="W325" s="22"/>
      <c r="X325" s="22"/>
      <c r="Y325" s="22"/>
      <c r="Z325" s="22"/>
      <c r="AA325" s="22"/>
      <c r="AB325" s="22"/>
      <c r="AC325" s="22"/>
      <c r="AD325" s="22"/>
      <c r="AE325" s="22"/>
      <c r="AF325" s="22"/>
      <c r="AG325" s="22"/>
      <c r="AH325" s="22"/>
      <c r="AI325" s="22"/>
    </row>
    <row r="326" customFormat="false" ht="15.75" hidden="false" customHeight="false" outlineLevel="0" collapsed="false">
      <c r="B326" s="22"/>
      <c r="C326" s="22"/>
      <c r="D326" s="22"/>
      <c r="E326" s="22"/>
      <c r="F326" s="22"/>
      <c r="G326" s="22"/>
      <c r="H326" s="22"/>
      <c r="S326" s="22"/>
      <c r="T326" s="22"/>
      <c r="U326" s="12"/>
      <c r="V326" s="22"/>
      <c r="W326" s="22"/>
      <c r="X326" s="22"/>
      <c r="Y326" s="22"/>
      <c r="Z326" s="22"/>
      <c r="AA326" s="22"/>
      <c r="AB326" s="22"/>
      <c r="AC326" s="22"/>
      <c r="AD326" s="22"/>
      <c r="AE326" s="22"/>
      <c r="AF326" s="22"/>
      <c r="AG326" s="22"/>
      <c r="AH326" s="22"/>
      <c r="AI326" s="22"/>
    </row>
    <row r="327" customFormat="false" ht="15.75" hidden="false" customHeight="false" outlineLevel="0" collapsed="false">
      <c r="B327" s="22"/>
      <c r="C327" s="22"/>
      <c r="D327" s="22"/>
      <c r="E327" s="22"/>
      <c r="F327" s="22"/>
      <c r="G327" s="22"/>
      <c r="H327" s="22"/>
      <c r="S327" s="22"/>
      <c r="T327" s="22"/>
      <c r="U327" s="12"/>
      <c r="V327" s="22"/>
      <c r="W327" s="22"/>
      <c r="X327" s="22"/>
      <c r="Y327" s="22"/>
      <c r="Z327" s="22"/>
      <c r="AA327" s="22"/>
      <c r="AB327" s="22"/>
      <c r="AC327" s="22"/>
      <c r="AD327" s="22"/>
      <c r="AE327" s="22"/>
      <c r="AF327" s="22"/>
      <c r="AG327" s="22"/>
      <c r="AH327" s="22"/>
      <c r="AI327" s="22"/>
    </row>
    <row r="328" customFormat="false" ht="15.75" hidden="false" customHeight="false" outlineLevel="0" collapsed="false">
      <c r="B328" s="22"/>
      <c r="C328" s="22"/>
      <c r="D328" s="22"/>
      <c r="E328" s="22"/>
      <c r="F328" s="22"/>
      <c r="G328" s="22"/>
      <c r="H328" s="22"/>
      <c r="S328" s="22"/>
      <c r="T328" s="22"/>
      <c r="U328" s="12"/>
      <c r="V328" s="22"/>
      <c r="W328" s="22"/>
      <c r="X328" s="22"/>
      <c r="Y328" s="22"/>
      <c r="Z328" s="22"/>
      <c r="AA328" s="22"/>
      <c r="AB328" s="22"/>
      <c r="AC328" s="22"/>
      <c r="AD328" s="22"/>
      <c r="AE328" s="22"/>
      <c r="AF328" s="22"/>
      <c r="AG328" s="22"/>
      <c r="AH328" s="22"/>
      <c r="AI328" s="22"/>
    </row>
    <row r="329" customFormat="false" ht="15.75" hidden="false" customHeight="false" outlineLevel="0" collapsed="false">
      <c r="B329" s="22"/>
      <c r="C329" s="22"/>
      <c r="D329" s="22"/>
      <c r="E329" s="22"/>
      <c r="F329" s="22"/>
      <c r="G329" s="22"/>
      <c r="H329" s="22"/>
      <c r="S329" s="22"/>
      <c r="T329" s="22"/>
      <c r="U329" s="12"/>
      <c r="V329" s="22"/>
      <c r="W329" s="22"/>
      <c r="X329" s="22"/>
      <c r="Y329" s="22"/>
      <c r="Z329" s="22"/>
      <c r="AA329" s="22"/>
      <c r="AB329" s="22"/>
      <c r="AC329" s="22"/>
      <c r="AD329" s="22"/>
      <c r="AE329" s="22"/>
      <c r="AF329" s="22"/>
      <c r="AG329" s="22"/>
      <c r="AH329" s="22"/>
      <c r="AI329" s="22"/>
    </row>
    <row r="330" customFormat="false" ht="15.75" hidden="false" customHeight="false" outlineLevel="0" collapsed="false">
      <c r="B330" s="22"/>
      <c r="C330" s="22"/>
      <c r="D330" s="22"/>
      <c r="E330" s="22"/>
      <c r="F330" s="22"/>
      <c r="G330" s="22"/>
      <c r="H330" s="22"/>
      <c r="S330" s="22"/>
      <c r="T330" s="22"/>
      <c r="U330" s="12"/>
      <c r="V330" s="22"/>
      <c r="W330" s="22"/>
      <c r="X330" s="22"/>
      <c r="Y330" s="22"/>
      <c r="Z330" s="22"/>
      <c r="AA330" s="22"/>
      <c r="AB330" s="22"/>
      <c r="AC330" s="22"/>
      <c r="AD330" s="22"/>
      <c r="AE330" s="22"/>
      <c r="AF330" s="22"/>
      <c r="AG330" s="22"/>
      <c r="AH330" s="22"/>
      <c r="AI330" s="22"/>
    </row>
    <row r="331" customFormat="false" ht="15.75" hidden="false" customHeight="false" outlineLevel="0" collapsed="false">
      <c r="B331" s="22"/>
      <c r="C331" s="22"/>
      <c r="D331" s="22"/>
      <c r="E331" s="22"/>
      <c r="F331" s="22"/>
      <c r="G331" s="22"/>
      <c r="H331" s="22"/>
      <c r="S331" s="22"/>
      <c r="T331" s="22"/>
      <c r="U331" s="12"/>
      <c r="V331" s="22"/>
      <c r="W331" s="22"/>
      <c r="X331" s="22"/>
      <c r="Y331" s="22"/>
      <c r="Z331" s="22"/>
      <c r="AA331" s="22"/>
      <c r="AB331" s="22"/>
      <c r="AC331" s="22"/>
      <c r="AD331" s="22"/>
      <c r="AE331" s="22"/>
      <c r="AF331" s="22"/>
      <c r="AG331" s="22"/>
      <c r="AH331" s="22"/>
      <c r="AI331" s="22"/>
    </row>
    <row r="332" customFormat="false" ht="15.75" hidden="false" customHeight="false" outlineLevel="0" collapsed="false">
      <c r="B332" s="22"/>
      <c r="C332" s="22"/>
      <c r="D332" s="22"/>
      <c r="E332" s="22"/>
      <c r="F332" s="22"/>
      <c r="G332" s="22"/>
      <c r="H332" s="22"/>
      <c r="S332" s="22"/>
      <c r="T332" s="22"/>
      <c r="U332" s="12"/>
      <c r="V332" s="22"/>
      <c r="W332" s="22"/>
      <c r="X332" s="22"/>
      <c r="Y332" s="22"/>
      <c r="Z332" s="22"/>
      <c r="AA332" s="22"/>
      <c r="AB332" s="22"/>
      <c r="AC332" s="22"/>
      <c r="AD332" s="22"/>
      <c r="AE332" s="22"/>
      <c r="AF332" s="22"/>
      <c r="AG332" s="22"/>
      <c r="AH332" s="22"/>
      <c r="AI332" s="22"/>
    </row>
    <row r="333" customFormat="false" ht="15.75" hidden="false" customHeight="false" outlineLevel="0" collapsed="false">
      <c r="B333" s="22"/>
      <c r="C333" s="22"/>
      <c r="D333" s="22"/>
      <c r="E333" s="22"/>
      <c r="F333" s="22"/>
      <c r="G333" s="22"/>
      <c r="H333" s="22"/>
      <c r="S333" s="22"/>
      <c r="T333" s="22"/>
      <c r="U333" s="12"/>
      <c r="V333" s="22"/>
      <c r="W333" s="22"/>
      <c r="X333" s="22"/>
      <c r="Y333" s="22"/>
      <c r="Z333" s="22"/>
      <c r="AA333" s="22"/>
      <c r="AB333" s="22"/>
      <c r="AC333" s="22"/>
      <c r="AD333" s="22"/>
      <c r="AE333" s="22"/>
      <c r="AF333" s="22"/>
      <c r="AG333" s="22"/>
      <c r="AH333" s="22"/>
      <c r="AI333" s="22"/>
    </row>
    <row r="334" customFormat="false" ht="15.75" hidden="false" customHeight="false" outlineLevel="0" collapsed="false">
      <c r="B334" s="22"/>
      <c r="C334" s="22"/>
      <c r="D334" s="22"/>
      <c r="E334" s="22"/>
      <c r="F334" s="22"/>
      <c r="G334" s="22"/>
      <c r="H334" s="22"/>
      <c r="S334" s="22"/>
      <c r="T334" s="22"/>
      <c r="U334" s="12"/>
      <c r="V334" s="22"/>
      <c r="W334" s="22"/>
      <c r="X334" s="22"/>
      <c r="Y334" s="22"/>
      <c r="Z334" s="22"/>
      <c r="AA334" s="22"/>
      <c r="AB334" s="22"/>
      <c r="AC334" s="22"/>
      <c r="AD334" s="22"/>
      <c r="AE334" s="22"/>
      <c r="AF334" s="22"/>
      <c r="AG334" s="22"/>
      <c r="AH334" s="22"/>
      <c r="AI334" s="22"/>
    </row>
    <row r="335" customFormat="false" ht="15.75" hidden="false" customHeight="false" outlineLevel="0" collapsed="false">
      <c r="B335" s="22"/>
      <c r="C335" s="22"/>
      <c r="D335" s="22"/>
      <c r="E335" s="22"/>
      <c r="F335" s="22"/>
      <c r="G335" s="22"/>
      <c r="H335" s="22"/>
      <c r="S335" s="22"/>
      <c r="T335" s="22"/>
      <c r="U335" s="12"/>
      <c r="V335" s="22"/>
      <c r="W335" s="22"/>
      <c r="X335" s="22"/>
      <c r="Y335" s="22"/>
      <c r="Z335" s="22"/>
      <c r="AA335" s="22"/>
      <c r="AB335" s="22"/>
      <c r="AC335" s="22"/>
      <c r="AD335" s="22"/>
      <c r="AE335" s="22"/>
      <c r="AF335" s="22"/>
      <c r="AG335" s="22"/>
      <c r="AH335" s="22"/>
      <c r="AI335" s="22"/>
    </row>
    <row r="336" customFormat="false" ht="15.75" hidden="false" customHeight="false" outlineLevel="0" collapsed="false">
      <c r="B336" s="22"/>
      <c r="C336" s="22"/>
      <c r="D336" s="22"/>
      <c r="E336" s="22"/>
      <c r="F336" s="22"/>
      <c r="G336" s="22"/>
      <c r="H336" s="22"/>
      <c r="S336" s="22"/>
      <c r="T336" s="22"/>
      <c r="U336" s="12"/>
      <c r="V336" s="22"/>
      <c r="W336" s="22"/>
      <c r="X336" s="22"/>
      <c r="Y336" s="22"/>
      <c r="Z336" s="22"/>
      <c r="AA336" s="22"/>
      <c r="AB336" s="22"/>
      <c r="AC336" s="22"/>
      <c r="AD336" s="22"/>
      <c r="AE336" s="22"/>
      <c r="AF336" s="22"/>
      <c r="AG336" s="22"/>
      <c r="AH336" s="22"/>
      <c r="AI336" s="22"/>
    </row>
    <row r="337" customFormat="false" ht="15.75" hidden="false" customHeight="false" outlineLevel="0" collapsed="false">
      <c r="B337" s="22"/>
      <c r="C337" s="22"/>
      <c r="D337" s="22"/>
      <c r="E337" s="22"/>
      <c r="F337" s="22"/>
      <c r="G337" s="22"/>
      <c r="H337" s="22"/>
      <c r="S337" s="22"/>
      <c r="T337" s="22"/>
      <c r="U337" s="12"/>
      <c r="V337" s="22"/>
      <c r="W337" s="22"/>
      <c r="X337" s="22"/>
      <c r="Y337" s="22"/>
      <c r="Z337" s="22"/>
      <c r="AA337" s="22"/>
      <c r="AB337" s="22"/>
      <c r="AC337" s="22"/>
      <c r="AD337" s="22"/>
      <c r="AE337" s="22"/>
      <c r="AF337" s="22"/>
      <c r="AG337" s="22"/>
      <c r="AH337" s="22"/>
      <c r="AI337" s="22"/>
    </row>
    <row r="338" customFormat="false" ht="15.75" hidden="false" customHeight="false" outlineLevel="0" collapsed="false">
      <c r="B338" s="22"/>
      <c r="C338" s="22"/>
      <c r="D338" s="22"/>
      <c r="E338" s="22"/>
      <c r="F338" s="22"/>
      <c r="G338" s="22"/>
      <c r="H338" s="22"/>
      <c r="S338" s="22"/>
      <c r="T338" s="22"/>
      <c r="U338" s="12"/>
      <c r="V338" s="22"/>
      <c r="W338" s="22"/>
      <c r="X338" s="22"/>
      <c r="Y338" s="22"/>
      <c r="Z338" s="22"/>
      <c r="AA338" s="22"/>
      <c r="AB338" s="22"/>
      <c r="AC338" s="22"/>
      <c r="AD338" s="22"/>
      <c r="AE338" s="22"/>
      <c r="AF338" s="22"/>
      <c r="AG338" s="22"/>
      <c r="AH338" s="22"/>
      <c r="AI338" s="22"/>
    </row>
    <row r="339" customFormat="false" ht="15.75" hidden="false" customHeight="false" outlineLevel="0" collapsed="false">
      <c r="B339" s="22"/>
      <c r="C339" s="22"/>
      <c r="D339" s="22"/>
      <c r="E339" s="22"/>
      <c r="F339" s="22"/>
      <c r="G339" s="22"/>
      <c r="H339" s="22"/>
      <c r="S339" s="22"/>
      <c r="T339" s="22"/>
      <c r="U339" s="12"/>
      <c r="V339" s="22"/>
      <c r="W339" s="22"/>
      <c r="X339" s="22"/>
      <c r="Y339" s="22"/>
      <c r="Z339" s="22"/>
      <c r="AA339" s="22"/>
      <c r="AB339" s="22"/>
      <c r="AC339" s="22"/>
      <c r="AD339" s="22"/>
      <c r="AE339" s="22"/>
      <c r="AF339" s="22"/>
      <c r="AG339" s="22"/>
      <c r="AH339" s="22"/>
      <c r="AI339" s="22"/>
    </row>
    <row r="340" customFormat="false" ht="15.75" hidden="false" customHeight="false" outlineLevel="0" collapsed="false">
      <c r="B340" s="22"/>
      <c r="C340" s="22"/>
      <c r="D340" s="22"/>
      <c r="E340" s="22"/>
      <c r="F340" s="22"/>
      <c r="G340" s="22"/>
      <c r="H340" s="22"/>
      <c r="S340" s="22"/>
      <c r="T340" s="22"/>
      <c r="U340" s="12"/>
      <c r="V340" s="22"/>
      <c r="W340" s="22"/>
      <c r="X340" s="22"/>
      <c r="Y340" s="22"/>
      <c r="Z340" s="22"/>
      <c r="AA340" s="22"/>
      <c r="AB340" s="22"/>
      <c r="AC340" s="22"/>
      <c r="AD340" s="22"/>
      <c r="AE340" s="22"/>
      <c r="AF340" s="22"/>
      <c r="AG340" s="22"/>
      <c r="AH340" s="22"/>
      <c r="AI340" s="22"/>
    </row>
    <row r="341" customFormat="false" ht="15.75" hidden="false" customHeight="false" outlineLevel="0" collapsed="false">
      <c r="B341" s="22"/>
      <c r="C341" s="22"/>
      <c r="D341" s="22"/>
      <c r="E341" s="22"/>
      <c r="F341" s="22"/>
      <c r="G341" s="22"/>
      <c r="H341" s="22"/>
      <c r="S341" s="22"/>
      <c r="T341" s="22"/>
      <c r="U341" s="12"/>
      <c r="V341" s="22"/>
      <c r="W341" s="22"/>
      <c r="X341" s="22"/>
      <c r="Y341" s="22"/>
      <c r="Z341" s="22"/>
      <c r="AA341" s="22"/>
      <c r="AB341" s="22"/>
      <c r="AC341" s="22"/>
      <c r="AD341" s="22"/>
      <c r="AE341" s="22"/>
      <c r="AF341" s="22"/>
      <c r="AG341" s="22"/>
      <c r="AH341" s="22"/>
      <c r="AI341" s="22"/>
    </row>
    <row r="342" customFormat="false" ht="15.75" hidden="false" customHeight="false" outlineLevel="0" collapsed="false">
      <c r="B342" s="22"/>
      <c r="C342" s="22"/>
      <c r="D342" s="22"/>
      <c r="E342" s="22"/>
      <c r="F342" s="22"/>
      <c r="G342" s="22"/>
      <c r="H342" s="22"/>
      <c r="S342" s="22"/>
      <c r="T342" s="22"/>
      <c r="U342" s="12"/>
      <c r="V342" s="22"/>
      <c r="W342" s="22"/>
      <c r="X342" s="22"/>
      <c r="Y342" s="22"/>
      <c r="Z342" s="22"/>
      <c r="AA342" s="22"/>
      <c r="AB342" s="22"/>
      <c r="AC342" s="22"/>
      <c r="AD342" s="22"/>
      <c r="AE342" s="22"/>
      <c r="AF342" s="22"/>
      <c r="AG342" s="22"/>
      <c r="AH342" s="22"/>
      <c r="AI342" s="22"/>
    </row>
    <row r="343" customFormat="false" ht="15.75" hidden="false" customHeight="false" outlineLevel="0" collapsed="false">
      <c r="B343" s="22"/>
      <c r="C343" s="22"/>
      <c r="D343" s="22"/>
      <c r="E343" s="22"/>
      <c r="F343" s="22"/>
      <c r="G343" s="22"/>
      <c r="H343" s="22"/>
      <c r="S343" s="22"/>
      <c r="T343" s="22"/>
      <c r="U343" s="12"/>
      <c r="V343" s="22"/>
      <c r="W343" s="22"/>
      <c r="X343" s="22"/>
      <c r="Y343" s="22"/>
      <c r="Z343" s="22"/>
      <c r="AA343" s="22"/>
      <c r="AB343" s="22"/>
      <c r="AC343" s="22"/>
      <c r="AD343" s="22"/>
      <c r="AE343" s="22"/>
      <c r="AF343" s="22"/>
      <c r="AG343" s="22"/>
      <c r="AH343" s="22"/>
      <c r="AI343" s="22"/>
    </row>
    <row r="344" customFormat="false" ht="15.75" hidden="false" customHeight="false" outlineLevel="0" collapsed="false">
      <c r="B344" s="22"/>
      <c r="C344" s="22"/>
      <c r="D344" s="22"/>
      <c r="E344" s="22"/>
      <c r="F344" s="22"/>
      <c r="G344" s="22"/>
      <c r="H344" s="22"/>
      <c r="S344" s="22"/>
      <c r="T344" s="22"/>
      <c r="U344" s="12"/>
      <c r="V344" s="22"/>
      <c r="W344" s="22"/>
      <c r="X344" s="22"/>
      <c r="Y344" s="22"/>
      <c r="Z344" s="22"/>
      <c r="AA344" s="22"/>
      <c r="AB344" s="22"/>
      <c r="AC344" s="22"/>
      <c r="AD344" s="22"/>
      <c r="AE344" s="22"/>
      <c r="AF344" s="22"/>
      <c r="AG344" s="22"/>
      <c r="AH344" s="22"/>
      <c r="AI344" s="22"/>
    </row>
    <row r="345" customFormat="false" ht="15.75" hidden="false" customHeight="false" outlineLevel="0" collapsed="false">
      <c r="B345" s="22"/>
      <c r="C345" s="22"/>
      <c r="D345" s="22"/>
      <c r="E345" s="22"/>
      <c r="F345" s="22"/>
      <c r="G345" s="22"/>
      <c r="H345" s="22"/>
      <c r="S345" s="22"/>
      <c r="T345" s="22"/>
      <c r="U345" s="12"/>
      <c r="V345" s="22"/>
      <c r="W345" s="22"/>
      <c r="X345" s="22"/>
      <c r="Y345" s="22"/>
      <c r="Z345" s="22"/>
      <c r="AA345" s="22"/>
      <c r="AB345" s="22"/>
      <c r="AC345" s="22"/>
      <c r="AD345" s="22"/>
      <c r="AE345" s="22"/>
      <c r="AF345" s="22"/>
      <c r="AG345" s="22"/>
      <c r="AH345" s="22"/>
      <c r="AI345" s="22"/>
    </row>
    <row r="346" customFormat="false" ht="15.75" hidden="false" customHeight="false" outlineLevel="0" collapsed="false">
      <c r="B346" s="22"/>
      <c r="C346" s="22"/>
      <c r="D346" s="22"/>
      <c r="E346" s="22"/>
      <c r="F346" s="22"/>
      <c r="G346" s="22"/>
      <c r="H346" s="22"/>
      <c r="S346" s="22"/>
      <c r="T346" s="22"/>
      <c r="U346" s="12"/>
      <c r="V346" s="22"/>
      <c r="W346" s="22"/>
      <c r="X346" s="22"/>
      <c r="Y346" s="22"/>
      <c r="Z346" s="22"/>
      <c r="AA346" s="22"/>
      <c r="AB346" s="22"/>
      <c r="AC346" s="22"/>
      <c r="AD346" s="22"/>
      <c r="AE346" s="22"/>
      <c r="AF346" s="22"/>
      <c r="AG346" s="22"/>
      <c r="AH346" s="22"/>
      <c r="AI346" s="22"/>
    </row>
    <row r="347" customFormat="false" ht="15.75" hidden="false" customHeight="false" outlineLevel="0" collapsed="false">
      <c r="B347" s="22"/>
      <c r="C347" s="22"/>
      <c r="D347" s="22"/>
      <c r="E347" s="22"/>
      <c r="F347" s="22"/>
      <c r="G347" s="22"/>
      <c r="H347" s="22"/>
      <c r="S347" s="22"/>
      <c r="T347" s="22"/>
      <c r="U347" s="12"/>
      <c r="V347" s="22"/>
      <c r="W347" s="22"/>
      <c r="X347" s="22"/>
      <c r="Y347" s="22"/>
      <c r="Z347" s="22"/>
      <c r="AA347" s="22"/>
      <c r="AB347" s="22"/>
      <c r="AC347" s="22"/>
      <c r="AD347" s="22"/>
      <c r="AE347" s="22"/>
      <c r="AF347" s="22"/>
      <c r="AG347" s="22"/>
      <c r="AH347" s="22"/>
      <c r="AI347" s="22"/>
    </row>
    <row r="348" customFormat="false" ht="15.75" hidden="false" customHeight="false" outlineLevel="0" collapsed="false">
      <c r="B348" s="22"/>
      <c r="C348" s="22"/>
      <c r="D348" s="22"/>
      <c r="E348" s="22"/>
      <c r="F348" s="22"/>
      <c r="G348" s="22"/>
      <c r="H348" s="22"/>
      <c r="S348" s="22"/>
      <c r="T348" s="22"/>
      <c r="U348" s="12"/>
      <c r="V348" s="22"/>
      <c r="W348" s="22"/>
      <c r="X348" s="22"/>
      <c r="Y348" s="22"/>
      <c r="Z348" s="22"/>
      <c r="AA348" s="22"/>
      <c r="AB348" s="22"/>
      <c r="AC348" s="22"/>
      <c r="AD348" s="22"/>
      <c r="AE348" s="22"/>
      <c r="AF348" s="22"/>
      <c r="AG348" s="22"/>
      <c r="AH348" s="22"/>
      <c r="AI348" s="22"/>
    </row>
    <row r="349" customFormat="false" ht="15.75" hidden="false" customHeight="false" outlineLevel="0" collapsed="false">
      <c r="B349" s="22"/>
      <c r="C349" s="22"/>
      <c r="D349" s="22"/>
      <c r="E349" s="22"/>
      <c r="F349" s="22"/>
      <c r="G349" s="22"/>
      <c r="H349" s="22"/>
      <c r="S349" s="22"/>
      <c r="T349" s="22"/>
      <c r="U349" s="12"/>
      <c r="V349" s="22"/>
      <c r="W349" s="22"/>
      <c r="X349" s="22"/>
      <c r="Y349" s="22"/>
      <c r="Z349" s="22"/>
      <c r="AA349" s="22"/>
      <c r="AB349" s="22"/>
      <c r="AC349" s="22"/>
      <c r="AD349" s="22"/>
      <c r="AE349" s="22"/>
      <c r="AF349" s="22"/>
      <c r="AG349" s="22"/>
      <c r="AH349" s="22"/>
      <c r="AI349" s="22"/>
    </row>
    <row r="350" customFormat="false" ht="15.75" hidden="false" customHeight="false" outlineLevel="0" collapsed="false">
      <c r="B350" s="22"/>
      <c r="C350" s="22"/>
      <c r="D350" s="22"/>
      <c r="E350" s="22"/>
      <c r="F350" s="22"/>
      <c r="G350" s="22"/>
      <c r="H350" s="22"/>
      <c r="S350" s="22"/>
      <c r="T350" s="22"/>
      <c r="U350" s="12"/>
      <c r="V350" s="22"/>
      <c r="W350" s="22"/>
      <c r="X350" s="22"/>
      <c r="Y350" s="22"/>
      <c r="Z350" s="22"/>
      <c r="AA350" s="22"/>
      <c r="AB350" s="22"/>
      <c r="AC350" s="22"/>
      <c r="AD350" s="22"/>
      <c r="AE350" s="22"/>
      <c r="AF350" s="22"/>
      <c r="AG350" s="22"/>
      <c r="AH350" s="22"/>
      <c r="AI350" s="22"/>
    </row>
    <row r="351" customFormat="false" ht="15.75" hidden="false" customHeight="false" outlineLevel="0" collapsed="false">
      <c r="B351" s="22"/>
      <c r="C351" s="22"/>
      <c r="D351" s="22"/>
      <c r="E351" s="22"/>
      <c r="F351" s="22"/>
      <c r="G351" s="22"/>
      <c r="H351" s="22"/>
      <c r="S351" s="22"/>
      <c r="T351" s="22"/>
      <c r="U351" s="12"/>
      <c r="V351" s="22"/>
      <c r="W351" s="22"/>
      <c r="X351" s="22"/>
      <c r="Y351" s="22"/>
      <c r="Z351" s="22"/>
      <c r="AA351" s="22"/>
      <c r="AB351" s="22"/>
      <c r="AC351" s="22"/>
      <c r="AD351" s="22"/>
      <c r="AE351" s="22"/>
      <c r="AF351" s="22"/>
      <c r="AG351" s="22"/>
      <c r="AH351" s="22"/>
      <c r="AI351" s="22"/>
    </row>
    <row r="352" customFormat="false" ht="15.75" hidden="false" customHeight="false" outlineLevel="0" collapsed="false">
      <c r="B352" s="22"/>
      <c r="C352" s="22"/>
      <c r="D352" s="22"/>
      <c r="E352" s="22"/>
      <c r="F352" s="22"/>
      <c r="G352" s="22"/>
      <c r="H352" s="22"/>
      <c r="S352" s="22"/>
      <c r="T352" s="22"/>
      <c r="U352" s="12"/>
      <c r="V352" s="22"/>
      <c r="W352" s="22"/>
      <c r="X352" s="22"/>
      <c r="Y352" s="22"/>
      <c r="Z352" s="22"/>
      <c r="AA352" s="22"/>
      <c r="AB352" s="22"/>
      <c r="AC352" s="22"/>
      <c r="AD352" s="22"/>
      <c r="AE352" s="22"/>
      <c r="AF352" s="22"/>
      <c r="AG352" s="22"/>
      <c r="AH352" s="22"/>
      <c r="AI352" s="22"/>
    </row>
    <row r="353" customFormat="false" ht="15.75" hidden="false" customHeight="false" outlineLevel="0" collapsed="false">
      <c r="B353" s="22"/>
      <c r="C353" s="22"/>
      <c r="D353" s="22"/>
      <c r="E353" s="22"/>
      <c r="F353" s="22"/>
      <c r="G353" s="22"/>
      <c r="H353" s="22"/>
      <c r="S353" s="22"/>
      <c r="T353" s="22"/>
      <c r="U353" s="12"/>
      <c r="V353" s="22"/>
      <c r="W353" s="22"/>
      <c r="X353" s="22"/>
      <c r="Y353" s="22"/>
      <c r="Z353" s="22"/>
      <c r="AA353" s="22"/>
      <c r="AB353" s="22"/>
      <c r="AC353" s="22"/>
      <c r="AD353" s="22"/>
      <c r="AE353" s="22"/>
      <c r="AF353" s="22"/>
      <c r="AG353" s="22"/>
      <c r="AH353" s="22"/>
      <c r="AI353" s="22"/>
    </row>
    <row r="354" customFormat="false" ht="15.75" hidden="false" customHeight="false" outlineLevel="0" collapsed="false">
      <c r="B354" s="22"/>
      <c r="C354" s="22"/>
      <c r="D354" s="22"/>
      <c r="E354" s="22"/>
      <c r="F354" s="22"/>
      <c r="G354" s="22"/>
      <c r="H354" s="22"/>
      <c r="S354" s="22"/>
      <c r="T354" s="22"/>
      <c r="U354" s="12"/>
      <c r="V354" s="22"/>
      <c r="W354" s="22"/>
      <c r="X354" s="22"/>
      <c r="Y354" s="22"/>
      <c r="Z354" s="22"/>
      <c r="AA354" s="22"/>
      <c r="AB354" s="22"/>
      <c r="AC354" s="22"/>
      <c r="AD354" s="22"/>
      <c r="AE354" s="22"/>
      <c r="AF354" s="22"/>
      <c r="AG354" s="22"/>
      <c r="AH354" s="22"/>
      <c r="AI354" s="22"/>
    </row>
    <row r="355" customFormat="false" ht="15.75" hidden="false" customHeight="false" outlineLevel="0" collapsed="false">
      <c r="B355" s="22"/>
      <c r="C355" s="22"/>
      <c r="D355" s="22"/>
      <c r="E355" s="22"/>
      <c r="F355" s="22"/>
      <c r="G355" s="22"/>
      <c r="H355" s="22"/>
      <c r="S355" s="22"/>
      <c r="T355" s="22"/>
      <c r="U355" s="12"/>
      <c r="V355" s="22"/>
      <c r="W355" s="22"/>
      <c r="X355" s="22"/>
      <c r="Y355" s="22"/>
      <c r="Z355" s="22"/>
      <c r="AA355" s="22"/>
      <c r="AB355" s="22"/>
      <c r="AC355" s="22"/>
      <c r="AD355" s="22"/>
      <c r="AE355" s="22"/>
      <c r="AF355" s="22"/>
      <c r="AG355" s="22"/>
      <c r="AH355" s="22"/>
      <c r="AI355" s="22"/>
    </row>
    <row r="356" customFormat="false" ht="15.75" hidden="false" customHeight="false" outlineLevel="0" collapsed="false">
      <c r="B356" s="22"/>
      <c r="C356" s="22"/>
      <c r="D356" s="22"/>
      <c r="E356" s="22"/>
      <c r="F356" s="22"/>
      <c r="G356" s="22"/>
      <c r="H356" s="22"/>
      <c r="S356" s="22"/>
      <c r="T356" s="22"/>
      <c r="U356" s="12"/>
      <c r="V356" s="22"/>
      <c r="W356" s="22"/>
      <c r="X356" s="22"/>
      <c r="Y356" s="22"/>
      <c r="Z356" s="22"/>
      <c r="AA356" s="22"/>
      <c r="AB356" s="22"/>
      <c r="AC356" s="22"/>
      <c r="AD356" s="22"/>
      <c r="AE356" s="22"/>
      <c r="AF356" s="22"/>
      <c r="AG356" s="22"/>
      <c r="AH356" s="22"/>
      <c r="AI356" s="22"/>
    </row>
    <row r="357" customFormat="false" ht="15.75" hidden="false" customHeight="false" outlineLevel="0" collapsed="false">
      <c r="B357" s="22"/>
      <c r="C357" s="22"/>
      <c r="D357" s="22"/>
      <c r="E357" s="22"/>
      <c r="F357" s="22"/>
      <c r="G357" s="22"/>
      <c r="H357" s="22"/>
      <c r="S357" s="22"/>
      <c r="T357" s="22"/>
      <c r="U357" s="12"/>
      <c r="V357" s="22"/>
      <c r="W357" s="22"/>
      <c r="X357" s="22"/>
      <c r="Y357" s="22"/>
      <c r="Z357" s="22"/>
      <c r="AA357" s="22"/>
      <c r="AB357" s="22"/>
      <c r="AC357" s="22"/>
      <c r="AD357" s="22"/>
      <c r="AE357" s="22"/>
      <c r="AF357" s="22"/>
      <c r="AG357" s="22"/>
      <c r="AH357" s="22"/>
      <c r="AI357" s="22"/>
    </row>
    <row r="358" customFormat="false" ht="15.75" hidden="false" customHeight="false" outlineLevel="0" collapsed="false">
      <c r="B358" s="22"/>
      <c r="C358" s="22"/>
      <c r="D358" s="22"/>
      <c r="E358" s="22"/>
      <c r="F358" s="22"/>
      <c r="G358" s="22"/>
      <c r="H358" s="22"/>
      <c r="S358" s="22"/>
      <c r="T358" s="22"/>
      <c r="U358" s="12"/>
      <c r="V358" s="22"/>
      <c r="W358" s="22"/>
      <c r="X358" s="22"/>
      <c r="Y358" s="22"/>
      <c r="Z358" s="22"/>
      <c r="AA358" s="22"/>
      <c r="AB358" s="22"/>
      <c r="AC358" s="22"/>
      <c r="AD358" s="22"/>
      <c r="AE358" s="22"/>
      <c r="AF358" s="22"/>
      <c r="AG358" s="22"/>
      <c r="AH358" s="22"/>
      <c r="AI358" s="22"/>
    </row>
    <row r="359" customFormat="false" ht="15.75" hidden="false" customHeight="false" outlineLevel="0" collapsed="false">
      <c r="B359" s="22"/>
      <c r="C359" s="22"/>
      <c r="D359" s="22"/>
      <c r="E359" s="22"/>
      <c r="F359" s="22"/>
      <c r="G359" s="22"/>
      <c r="H359" s="22"/>
      <c r="S359" s="22"/>
      <c r="T359" s="22"/>
      <c r="U359" s="12"/>
      <c r="V359" s="22"/>
      <c r="W359" s="22"/>
      <c r="X359" s="22"/>
      <c r="Y359" s="22"/>
      <c r="Z359" s="22"/>
      <c r="AA359" s="22"/>
      <c r="AB359" s="22"/>
      <c r="AC359" s="22"/>
      <c r="AD359" s="22"/>
      <c r="AE359" s="22"/>
      <c r="AF359" s="22"/>
      <c r="AG359" s="22"/>
      <c r="AH359" s="22"/>
      <c r="AI359" s="22"/>
    </row>
    <row r="360" customFormat="false" ht="15.75" hidden="false" customHeight="false" outlineLevel="0" collapsed="false">
      <c r="B360" s="22"/>
      <c r="C360" s="22"/>
      <c r="D360" s="22"/>
      <c r="E360" s="22"/>
      <c r="F360" s="22"/>
      <c r="G360" s="22"/>
      <c r="H360" s="22"/>
      <c r="S360" s="22"/>
      <c r="T360" s="22"/>
      <c r="U360" s="12"/>
      <c r="V360" s="22"/>
      <c r="W360" s="22"/>
      <c r="X360" s="22"/>
      <c r="Y360" s="22"/>
      <c r="Z360" s="22"/>
      <c r="AA360" s="22"/>
      <c r="AB360" s="22"/>
      <c r="AC360" s="22"/>
      <c r="AD360" s="22"/>
      <c r="AE360" s="22"/>
      <c r="AF360" s="22"/>
      <c r="AG360" s="22"/>
      <c r="AH360" s="22"/>
      <c r="AI360" s="22"/>
    </row>
    <row r="361" customFormat="false" ht="15.75" hidden="false" customHeight="false" outlineLevel="0" collapsed="false">
      <c r="B361" s="22"/>
      <c r="C361" s="22"/>
      <c r="D361" s="22"/>
      <c r="E361" s="22"/>
      <c r="F361" s="22"/>
      <c r="G361" s="22"/>
      <c r="H361" s="22"/>
      <c r="S361" s="22"/>
      <c r="T361" s="22"/>
      <c r="U361" s="12"/>
      <c r="V361" s="22"/>
      <c r="W361" s="22"/>
      <c r="X361" s="22"/>
      <c r="Y361" s="22"/>
      <c r="Z361" s="22"/>
      <c r="AA361" s="22"/>
      <c r="AB361" s="22"/>
      <c r="AC361" s="22"/>
      <c r="AD361" s="22"/>
      <c r="AE361" s="22"/>
      <c r="AF361" s="22"/>
      <c r="AG361" s="22"/>
      <c r="AH361" s="22"/>
      <c r="AI361" s="22"/>
    </row>
    <row r="362" customFormat="false" ht="15.75" hidden="false" customHeight="false" outlineLevel="0" collapsed="false">
      <c r="B362" s="22"/>
      <c r="C362" s="22"/>
      <c r="D362" s="22"/>
      <c r="E362" s="22"/>
      <c r="F362" s="22"/>
      <c r="G362" s="22"/>
      <c r="H362" s="22"/>
      <c r="S362" s="22"/>
      <c r="T362" s="22"/>
      <c r="U362" s="12"/>
      <c r="V362" s="22"/>
      <c r="W362" s="22"/>
      <c r="X362" s="22"/>
      <c r="Y362" s="22"/>
      <c r="Z362" s="22"/>
      <c r="AA362" s="22"/>
      <c r="AB362" s="22"/>
      <c r="AC362" s="22"/>
      <c r="AD362" s="22"/>
      <c r="AE362" s="22"/>
      <c r="AF362" s="22"/>
      <c r="AG362" s="22"/>
      <c r="AH362" s="22"/>
      <c r="AI362" s="22"/>
    </row>
    <row r="363" customFormat="false" ht="15.75" hidden="false" customHeight="false" outlineLevel="0" collapsed="false">
      <c r="B363" s="22"/>
      <c r="C363" s="22"/>
      <c r="D363" s="22"/>
      <c r="E363" s="22"/>
      <c r="F363" s="22"/>
      <c r="G363" s="22"/>
      <c r="H363" s="22"/>
      <c r="S363" s="22"/>
      <c r="T363" s="22"/>
      <c r="U363" s="12"/>
      <c r="V363" s="22"/>
      <c r="W363" s="22"/>
      <c r="X363" s="22"/>
      <c r="Y363" s="22"/>
      <c r="Z363" s="22"/>
      <c r="AA363" s="22"/>
      <c r="AB363" s="22"/>
      <c r="AC363" s="22"/>
      <c r="AD363" s="22"/>
      <c r="AE363" s="22"/>
      <c r="AF363" s="22"/>
      <c r="AG363" s="22"/>
      <c r="AH363" s="22"/>
      <c r="AI363" s="22"/>
    </row>
    <row r="364" customFormat="false" ht="15.75" hidden="false" customHeight="false" outlineLevel="0" collapsed="false">
      <c r="B364" s="22"/>
      <c r="C364" s="22"/>
      <c r="D364" s="22"/>
      <c r="E364" s="22"/>
      <c r="F364" s="22"/>
      <c r="G364" s="22"/>
      <c r="H364" s="22"/>
      <c r="S364" s="22"/>
      <c r="T364" s="22"/>
      <c r="U364" s="12"/>
      <c r="V364" s="22"/>
      <c r="W364" s="22"/>
      <c r="X364" s="22"/>
      <c r="Y364" s="22"/>
      <c r="Z364" s="22"/>
      <c r="AA364" s="22"/>
      <c r="AB364" s="22"/>
      <c r="AC364" s="22"/>
      <c r="AD364" s="22"/>
      <c r="AE364" s="22"/>
      <c r="AF364" s="22"/>
      <c r="AG364" s="22"/>
      <c r="AH364" s="22"/>
      <c r="AI364" s="22"/>
    </row>
    <row r="365" customFormat="false" ht="15.75" hidden="false" customHeight="false" outlineLevel="0" collapsed="false">
      <c r="B365" s="22"/>
      <c r="C365" s="22"/>
      <c r="D365" s="22"/>
      <c r="E365" s="22"/>
      <c r="F365" s="22"/>
      <c r="G365" s="22"/>
      <c r="H365" s="22"/>
      <c r="S365" s="22"/>
      <c r="T365" s="22"/>
      <c r="U365" s="12"/>
      <c r="V365" s="22"/>
      <c r="W365" s="22"/>
      <c r="X365" s="22"/>
      <c r="Y365" s="22"/>
      <c r="Z365" s="22"/>
      <c r="AA365" s="22"/>
      <c r="AB365" s="22"/>
      <c r="AC365" s="22"/>
      <c r="AD365" s="22"/>
      <c r="AE365" s="22"/>
      <c r="AF365" s="22"/>
      <c r="AG365" s="22"/>
      <c r="AH365" s="22"/>
      <c r="AI365" s="22"/>
    </row>
    <row r="366" customFormat="false" ht="15.75" hidden="false" customHeight="false" outlineLevel="0" collapsed="false">
      <c r="B366" s="22"/>
      <c r="C366" s="22"/>
      <c r="D366" s="22"/>
      <c r="E366" s="22"/>
      <c r="F366" s="22"/>
      <c r="G366" s="22"/>
      <c r="H366" s="22"/>
      <c r="S366" s="22"/>
      <c r="T366" s="22"/>
      <c r="U366" s="12"/>
      <c r="V366" s="22"/>
      <c r="W366" s="22"/>
      <c r="X366" s="22"/>
      <c r="Y366" s="22"/>
      <c r="Z366" s="22"/>
      <c r="AA366" s="22"/>
      <c r="AB366" s="22"/>
      <c r="AC366" s="22"/>
      <c r="AD366" s="22"/>
      <c r="AE366" s="22"/>
      <c r="AF366" s="22"/>
      <c r="AG366" s="22"/>
      <c r="AH366" s="22"/>
      <c r="AI366" s="22"/>
    </row>
    <row r="367" customFormat="false" ht="15.75" hidden="false" customHeight="false" outlineLevel="0" collapsed="false">
      <c r="B367" s="22"/>
      <c r="C367" s="22"/>
      <c r="D367" s="22"/>
      <c r="E367" s="22"/>
      <c r="F367" s="22"/>
      <c r="G367" s="22"/>
      <c r="H367" s="22"/>
      <c r="S367" s="22"/>
      <c r="T367" s="22"/>
      <c r="U367" s="12"/>
      <c r="V367" s="22"/>
      <c r="W367" s="22"/>
      <c r="X367" s="22"/>
      <c r="Y367" s="22"/>
      <c r="Z367" s="22"/>
      <c r="AA367" s="22"/>
      <c r="AB367" s="22"/>
      <c r="AC367" s="22"/>
      <c r="AD367" s="22"/>
      <c r="AE367" s="22"/>
      <c r="AF367" s="22"/>
      <c r="AG367" s="22"/>
      <c r="AH367" s="22"/>
      <c r="AI367" s="22"/>
    </row>
    <row r="368" customFormat="false" ht="15.75" hidden="false" customHeight="false" outlineLevel="0" collapsed="false">
      <c r="B368" s="22"/>
      <c r="C368" s="22"/>
      <c r="D368" s="22"/>
      <c r="E368" s="22"/>
      <c r="F368" s="22"/>
      <c r="G368" s="22"/>
      <c r="H368" s="22"/>
      <c r="S368" s="22"/>
      <c r="T368" s="22"/>
      <c r="U368" s="12"/>
      <c r="V368" s="22"/>
      <c r="W368" s="22"/>
      <c r="X368" s="22"/>
      <c r="Y368" s="22"/>
      <c r="Z368" s="22"/>
      <c r="AA368" s="22"/>
      <c r="AB368" s="22"/>
      <c r="AC368" s="22"/>
      <c r="AD368" s="22"/>
      <c r="AE368" s="22"/>
      <c r="AF368" s="22"/>
      <c r="AG368" s="22"/>
      <c r="AH368" s="22"/>
      <c r="AI368" s="22"/>
    </row>
    <row r="369" customFormat="false" ht="15.75" hidden="false" customHeight="false" outlineLevel="0" collapsed="false">
      <c r="B369" s="22"/>
      <c r="C369" s="22"/>
      <c r="D369" s="22"/>
      <c r="E369" s="22"/>
      <c r="F369" s="22"/>
      <c r="G369" s="22"/>
      <c r="H369" s="22"/>
      <c r="S369" s="22"/>
      <c r="T369" s="22"/>
      <c r="U369" s="12"/>
      <c r="V369" s="22"/>
      <c r="W369" s="22"/>
      <c r="X369" s="22"/>
      <c r="Y369" s="22"/>
      <c r="Z369" s="22"/>
      <c r="AA369" s="22"/>
      <c r="AB369" s="22"/>
      <c r="AC369" s="22"/>
      <c r="AD369" s="22"/>
      <c r="AE369" s="22"/>
      <c r="AF369" s="22"/>
      <c r="AG369" s="22"/>
      <c r="AH369" s="22"/>
      <c r="AI369" s="22"/>
    </row>
    <row r="370" customFormat="false" ht="15.75" hidden="false" customHeight="false" outlineLevel="0" collapsed="false">
      <c r="B370" s="22"/>
      <c r="C370" s="22"/>
      <c r="D370" s="22"/>
      <c r="E370" s="22"/>
      <c r="F370" s="22"/>
      <c r="G370" s="22"/>
      <c r="H370" s="22"/>
      <c r="S370" s="22"/>
      <c r="T370" s="22"/>
      <c r="U370" s="12"/>
      <c r="V370" s="22"/>
      <c r="W370" s="22"/>
      <c r="X370" s="22"/>
      <c r="Y370" s="22"/>
      <c r="Z370" s="22"/>
      <c r="AA370" s="22"/>
      <c r="AB370" s="22"/>
      <c r="AC370" s="22"/>
      <c r="AD370" s="22"/>
      <c r="AE370" s="22"/>
      <c r="AF370" s="22"/>
      <c r="AG370" s="22"/>
      <c r="AH370" s="22"/>
      <c r="AI370" s="22"/>
    </row>
    <row r="371" customFormat="false" ht="15.75" hidden="false" customHeight="false" outlineLevel="0" collapsed="false">
      <c r="B371" s="22"/>
      <c r="C371" s="22"/>
      <c r="D371" s="22"/>
      <c r="E371" s="22"/>
      <c r="F371" s="22"/>
      <c r="G371" s="22"/>
      <c r="H371" s="22"/>
      <c r="S371" s="22"/>
      <c r="T371" s="22"/>
      <c r="U371" s="12"/>
      <c r="V371" s="22"/>
      <c r="W371" s="22"/>
      <c r="X371" s="22"/>
      <c r="Y371" s="22"/>
      <c r="Z371" s="22"/>
      <c r="AA371" s="22"/>
      <c r="AB371" s="22"/>
      <c r="AC371" s="22"/>
      <c r="AD371" s="22"/>
      <c r="AE371" s="22"/>
      <c r="AF371" s="22"/>
      <c r="AG371" s="22"/>
      <c r="AH371" s="22"/>
      <c r="AI371" s="22"/>
    </row>
    <row r="372" customFormat="false" ht="15.75" hidden="false" customHeight="false" outlineLevel="0" collapsed="false">
      <c r="B372" s="22"/>
      <c r="C372" s="22"/>
      <c r="D372" s="22"/>
      <c r="E372" s="22"/>
      <c r="F372" s="22"/>
      <c r="G372" s="22"/>
      <c r="H372" s="22"/>
      <c r="S372" s="22"/>
      <c r="T372" s="22"/>
      <c r="U372" s="12"/>
      <c r="V372" s="22"/>
      <c r="W372" s="22"/>
      <c r="X372" s="22"/>
      <c r="Y372" s="22"/>
      <c r="Z372" s="22"/>
      <c r="AA372" s="22"/>
      <c r="AB372" s="22"/>
      <c r="AC372" s="22"/>
      <c r="AD372" s="22"/>
      <c r="AE372" s="22"/>
      <c r="AF372" s="22"/>
      <c r="AG372" s="22"/>
      <c r="AH372" s="22"/>
      <c r="AI372" s="22"/>
    </row>
    <row r="373" customFormat="false" ht="15.75" hidden="false" customHeight="false" outlineLevel="0" collapsed="false">
      <c r="B373" s="22"/>
      <c r="C373" s="22"/>
      <c r="D373" s="22"/>
      <c r="E373" s="22"/>
      <c r="F373" s="22"/>
      <c r="G373" s="22"/>
      <c r="H373" s="22"/>
      <c r="S373" s="22"/>
      <c r="T373" s="22"/>
      <c r="U373" s="12"/>
      <c r="V373" s="22"/>
      <c r="W373" s="22"/>
      <c r="X373" s="22"/>
      <c r="Y373" s="22"/>
      <c r="Z373" s="22"/>
      <c r="AA373" s="22"/>
      <c r="AB373" s="22"/>
      <c r="AC373" s="22"/>
      <c r="AD373" s="22"/>
      <c r="AE373" s="22"/>
      <c r="AF373" s="22"/>
      <c r="AG373" s="22"/>
      <c r="AH373" s="22"/>
      <c r="AI373" s="22"/>
    </row>
    <row r="374" customFormat="false" ht="15.75" hidden="false" customHeight="false" outlineLevel="0" collapsed="false">
      <c r="B374" s="22"/>
      <c r="C374" s="22"/>
      <c r="D374" s="22"/>
      <c r="E374" s="22"/>
      <c r="F374" s="22"/>
      <c r="G374" s="22"/>
      <c r="H374" s="22"/>
      <c r="S374" s="22"/>
      <c r="T374" s="22"/>
      <c r="U374" s="12"/>
      <c r="V374" s="22"/>
      <c r="W374" s="22"/>
      <c r="X374" s="22"/>
      <c r="Y374" s="22"/>
      <c r="Z374" s="22"/>
      <c r="AA374" s="22"/>
      <c r="AB374" s="22"/>
      <c r="AC374" s="22"/>
      <c r="AD374" s="22"/>
      <c r="AE374" s="22"/>
      <c r="AF374" s="22"/>
      <c r="AG374" s="22"/>
      <c r="AH374" s="22"/>
      <c r="AI374" s="22"/>
    </row>
    <row r="375" customFormat="false" ht="15.75" hidden="false" customHeight="false" outlineLevel="0" collapsed="false">
      <c r="B375" s="22"/>
      <c r="C375" s="22"/>
      <c r="D375" s="22"/>
      <c r="E375" s="22"/>
      <c r="F375" s="22"/>
      <c r="G375" s="22"/>
      <c r="H375" s="22"/>
      <c r="S375" s="22"/>
      <c r="T375" s="22"/>
      <c r="U375" s="12"/>
      <c r="V375" s="22"/>
      <c r="W375" s="22"/>
      <c r="X375" s="22"/>
      <c r="Y375" s="22"/>
      <c r="Z375" s="22"/>
      <c r="AA375" s="22"/>
      <c r="AB375" s="22"/>
      <c r="AC375" s="22"/>
      <c r="AD375" s="22"/>
      <c r="AE375" s="22"/>
      <c r="AF375" s="22"/>
      <c r="AG375" s="22"/>
      <c r="AH375" s="22"/>
      <c r="AI375" s="22"/>
    </row>
    <row r="376" customFormat="false" ht="15.75" hidden="false" customHeight="false" outlineLevel="0" collapsed="false">
      <c r="B376" s="22"/>
      <c r="C376" s="22"/>
      <c r="D376" s="22"/>
      <c r="E376" s="22"/>
      <c r="F376" s="22"/>
      <c r="G376" s="22"/>
      <c r="H376" s="22"/>
      <c r="S376" s="22"/>
      <c r="T376" s="22"/>
      <c r="U376" s="12"/>
      <c r="V376" s="22"/>
      <c r="W376" s="22"/>
      <c r="X376" s="22"/>
      <c r="Y376" s="22"/>
      <c r="Z376" s="22"/>
      <c r="AA376" s="22"/>
      <c r="AB376" s="22"/>
      <c r="AC376" s="22"/>
      <c r="AD376" s="22"/>
      <c r="AE376" s="22"/>
      <c r="AF376" s="22"/>
      <c r="AG376" s="22"/>
      <c r="AH376" s="22"/>
      <c r="AI376" s="22"/>
    </row>
    <row r="377" customFormat="false" ht="15.75" hidden="false" customHeight="false" outlineLevel="0" collapsed="false">
      <c r="B377" s="22"/>
      <c r="C377" s="22"/>
      <c r="D377" s="22"/>
      <c r="E377" s="22"/>
      <c r="F377" s="22"/>
      <c r="G377" s="22"/>
      <c r="H377" s="22"/>
      <c r="S377" s="22"/>
      <c r="T377" s="22"/>
      <c r="U377" s="12"/>
      <c r="V377" s="22"/>
      <c r="W377" s="22"/>
      <c r="X377" s="22"/>
      <c r="Y377" s="22"/>
      <c r="Z377" s="22"/>
      <c r="AA377" s="22"/>
      <c r="AB377" s="22"/>
      <c r="AC377" s="22"/>
      <c r="AD377" s="22"/>
      <c r="AE377" s="22"/>
      <c r="AF377" s="22"/>
      <c r="AG377" s="22"/>
      <c r="AH377" s="22"/>
      <c r="AI377" s="22"/>
    </row>
    <row r="378" customFormat="false" ht="15.75" hidden="false" customHeight="false" outlineLevel="0" collapsed="false">
      <c r="B378" s="22"/>
      <c r="C378" s="22"/>
      <c r="D378" s="22"/>
      <c r="E378" s="22"/>
      <c r="F378" s="22"/>
      <c r="G378" s="22"/>
      <c r="H378" s="22"/>
      <c r="S378" s="22"/>
      <c r="T378" s="22"/>
      <c r="U378" s="12"/>
      <c r="V378" s="22"/>
      <c r="W378" s="22"/>
      <c r="X378" s="22"/>
      <c r="Y378" s="22"/>
      <c r="Z378" s="22"/>
      <c r="AA378" s="22"/>
      <c r="AB378" s="22"/>
      <c r="AC378" s="22"/>
      <c r="AD378" s="22"/>
      <c r="AE378" s="22"/>
      <c r="AF378" s="22"/>
      <c r="AG378" s="22"/>
      <c r="AH378" s="22"/>
      <c r="AI378" s="22"/>
    </row>
    <row r="379" customFormat="false" ht="15.75" hidden="false" customHeight="false" outlineLevel="0" collapsed="false">
      <c r="B379" s="22"/>
      <c r="C379" s="22"/>
      <c r="D379" s="22"/>
      <c r="E379" s="22"/>
      <c r="F379" s="22"/>
      <c r="G379" s="22"/>
      <c r="H379" s="22"/>
      <c r="S379" s="22"/>
      <c r="T379" s="22"/>
      <c r="U379" s="12"/>
      <c r="V379" s="22"/>
      <c r="W379" s="22"/>
      <c r="X379" s="22"/>
      <c r="Y379" s="22"/>
      <c r="Z379" s="22"/>
      <c r="AA379" s="22"/>
      <c r="AB379" s="22"/>
      <c r="AC379" s="22"/>
      <c r="AD379" s="22"/>
      <c r="AE379" s="22"/>
      <c r="AF379" s="22"/>
      <c r="AG379" s="22"/>
      <c r="AH379" s="22"/>
      <c r="AI379" s="22"/>
    </row>
    <row r="380" customFormat="false" ht="15.75" hidden="false" customHeight="false" outlineLevel="0" collapsed="false">
      <c r="B380" s="22"/>
      <c r="C380" s="22"/>
      <c r="D380" s="22"/>
      <c r="E380" s="22"/>
      <c r="F380" s="22"/>
      <c r="G380" s="22"/>
      <c r="H380" s="22"/>
      <c r="S380" s="22"/>
      <c r="T380" s="22"/>
      <c r="U380" s="12"/>
      <c r="V380" s="22"/>
      <c r="W380" s="22"/>
      <c r="X380" s="22"/>
      <c r="Y380" s="22"/>
      <c r="Z380" s="22"/>
      <c r="AA380" s="22"/>
      <c r="AB380" s="22"/>
      <c r="AC380" s="22"/>
      <c r="AD380" s="22"/>
      <c r="AE380" s="22"/>
      <c r="AF380" s="22"/>
      <c r="AG380" s="22"/>
      <c r="AH380" s="22"/>
      <c r="AI380" s="22"/>
    </row>
    <row r="381" customFormat="false" ht="15.75" hidden="false" customHeight="false" outlineLevel="0" collapsed="false">
      <c r="B381" s="22"/>
      <c r="C381" s="22"/>
      <c r="D381" s="22"/>
      <c r="E381" s="22"/>
      <c r="F381" s="22"/>
      <c r="G381" s="22"/>
      <c r="H381" s="22"/>
      <c r="S381" s="22"/>
      <c r="T381" s="22"/>
      <c r="U381" s="12"/>
      <c r="V381" s="22"/>
      <c r="W381" s="22"/>
      <c r="X381" s="22"/>
      <c r="Y381" s="22"/>
      <c r="Z381" s="22"/>
      <c r="AA381" s="22"/>
      <c r="AB381" s="22"/>
      <c r="AC381" s="22"/>
      <c r="AD381" s="22"/>
      <c r="AE381" s="22"/>
      <c r="AF381" s="22"/>
      <c r="AG381" s="22"/>
      <c r="AH381" s="22"/>
      <c r="AI381" s="22"/>
    </row>
    <row r="382" customFormat="false" ht="15.75" hidden="false" customHeight="false" outlineLevel="0" collapsed="false">
      <c r="B382" s="22"/>
      <c r="C382" s="22"/>
      <c r="D382" s="22"/>
      <c r="E382" s="22"/>
      <c r="F382" s="22"/>
      <c r="G382" s="22"/>
      <c r="H382" s="22"/>
      <c r="S382" s="22"/>
      <c r="T382" s="22"/>
      <c r="U382" s="12"/>
      <c r="V382" s="22"/>
      <c r="W382" s="22"/>
      <c r="X382" s="22"/>
      <c r="Y382" s="22"/>
      <c r="Z382" s="22"/>
      <c r="AA382" s="22"/>
      <c r="AB382" s="22"/>
      <c r="AC382" s="22"/>
      <c r="AD382" s="22"/>
      <c r="AE382" s="22"/>
      <c r="AF382" s="22"/>
      <c r="AG382" s="22"/>
      <c r="AH382" s="22"/>
      <c r="AI382" s="22"/>
    </row>
    <row r="383" customFormat="false" ht="15.75" hidden="false" customHeight="false" outlineLevel="0" collapsed="false">
      <c r="B383" s="22"/>
      <c r="C383" s="22"/>
      <c r="D383" s="22"/>
      <c r="E383" s="22"/>
      <c r="F383" s="22"/>
      <c r="G383" s="22"/>
      <c r="H383" s="22"/>
      <c r="S383" s="22"/>
      <c r="T383" s="22"/>
      <c r="U383" s="12"/>
      <c r="V383" s="22"/>
      <c r="W383" s="22"/>
      <c r="X383" s="22"/>
      <c r="Y383" s="22"/>
      <c r="Z383" s="22"/>
      <c r="AA383" s="22"/>
      <c r="AB383" s="22"/>
      <c r="AC383" s="22"/>
      <c r="AD383" s="22"/>
      <c r="AE383" s="22"/>
      <c r="AF383" s="22"/>
      <c r="AG383" s="22"/>
      <c r="AH383" s="22"/>
      <c r="AI383" s="22"/>
    </row>
    <row r="384" customFormat="false" ht="15.75" hidden="false" customHeight="false" outlineLevel="0" collapsed="false">
      <c r="B384" s="22"/>
      <c r="C384" s="22"/>
      <c r="D384" s="22"/>
      <c r="E384" s="22"/>
      <c r="F384" s="22"/>
      <c r="G384" s="22"/>
      <c r="H384" s="22"/>
      <c r="S384" s="22"/>
      <c r="T384" s="22"/>
      <c r="U384" s="12"/>
      <c r="V384" s="22"/>
      <c r="W384" s="22"/>
      <c r="X384" s="22"/>
      <c r="Y384" s="22"/>
      <c r="Z384" s="22"/>
      <c r="AA384" s="22"/>
      <c r="AB384" s="22"/>
      <c r="AC384" s="22"/>
      <c r="AD384" s="22"/>
      <c r="AE384" s="22"/>
      <c r="AF384" s="22"/>
      <c r="AG384" s="22"/>
      <c r="AH384" s="22"/>
      <c r="AI384" s="22"/>
    </row>
    <row r="385" customFormat="false" ht="15.75" hidden="false" customHeight="false" outlineLevel="0" collapsed="false">
      <c r="B385" s="22"/>
      <c r="C385" s="22"/>
      <c r="D385" s="22"/>
      <c r="E385" s="22"/>
      <c r="F385" s="22"/>
      <c r="G385" s="22"/>
      <c r="H385" s="22"/>
      <c r="S385" s="22"/>
      <c r="T385" s="22"/>
      <c r="U385" s="12"/>
      <c r="V385" s="22"/>
      <c r="W385" s="22"/>
      <c r="X385" s="22"/>
      <c r="Y385" s="22"/>
      <c r="Z385" s="22"/>
      <c r="AA385" s="22"/>
      <c r="AB385" s="22"/>
      <c r="AC385" s="22"/>
      <c r="AD385" s="22"/>
      <c r="AE385" s="22"/>
      <c r="AF385" s="22"/>
      <c r="AG385" s="22"/>
      <c r="AH385" s="22"/>
      <c r="AI385" s="22"/>
    </row>
    <row r="386" customFormat="false" ht="15.75" hidden="false" customHeight="false" outlineLevel="0" collapsed="false">
      <c r="B386" s="22"/>
      <c r="C386" s="22"/>
      <c r="D386" s="22"/>
      <c r="E386" s="22"/>
      <c r="F386" s="22"/>
      <c r="G386" s="22"/>
      <c r="H386" s="22"/>
      <c r="S386" s="22"/>
      <c r="T386" s="22"/>
      <c r="U386" s="12"/>
      <c r="V386" s="22"/>
      <c r="W386" s="22"/>
      <c r="X386" s="22"/>
      <c r="Y386" s="22"/>
      <c r="Z386" s="22"/>
      <c r="AA386" s="22"/>
      <c r="AB386" s="22"/>
      <c r="AC386" s="22"/>
      <c r="AD386" s="22"/>
      <c r="AE386" s="22"/>
      <c r="AF386" s="22"/>
      <c r="AG386" s="22"/>
      <c r="AH386" s="22"/>
      <c r="AI386" s="22"/>
    </row>
    <row r="387" customFormat="false" ht="15.75" hidden="false" customHeight="false" outlineLevel="0" collapsed="false">
      <c r="B387" s="22"/>
      <c r="C387" s="22"/>
      <c r="D387" s="22"/>
      <c r="E387" s="22"/>
      <c r="F387" s="22"/>
      <c r="G387" s="22"/>
      <c r="H387" s="22"/>
      <c r="S387" s="22"/>
      <c r="T387" s="22"/>
      <c r="U387" s="12"/>
      <c r="V387" s="22"/>
      <c r="W387" s="22"/>
      <c r="X387" s="22"/>
      <c r="Y387" s="22"/>
      <c r="Z387" s="22"/>
      <c r="AA387" s="22"/>
      <c r="AB387" s="22"/>
      <c r="AC387" s="22"/>
      <c r="AD387" s="22"/>
      <c r="AE387" s="22"/>
      <c r="AF387" s="22"/>
      <c r="AG387" s="22"/>
      <c r="AH387" s="22"/>
      <c r="AI387" s="22"/>
    </row>
    <row r="388" customFormat="false" ht="15.75" hidden="false" customHeight="false" outlineLevel="0" collapsed="false">
      <c r="B388" s="22"/>
      <c r="C388" s="22"/>
      <c r="D388" s="22"/>
      <c r="E388" s="22"/>
      <c r="F388" s="22"/>
      <c r="G388" s="22"/>
      <c r="H388" s="22"/>
      <c r="S388" s="22"/>
      <c r="T388" s="22"/>
      <c r="U388" s="12"/>
      <c r="V388" s="22"/>
      <c r="W388" s="22"/>
      <c r="X388" s="22"/>
      <c r="Y388" s="22"/>
      <c r="Z388" s="22"/>
      <c r="AA388" s="22"/>
      <c r="AB388" s="22"/>
      <c r="AC388" s="22"/>
      <c r="AD388" s="22"/>
      <c r="AE388" s="22"/>
      <c r="AF388" s="22"/>
      <c r="AG388" s="22"/>
      <c r="AH388" s="22"/>
      <c r="AI388" s="22"/>
    </row>
    <row r="389" customFormat="false" ht="15.75" hidden="false" customHeight="false" outlineLevel="0" collapsed="false">
      <c r="B389" s="22"/>
      <c r="C389" s="22"/>
      <c r="D389" s="22"/>
      <c r="E389" s="22"/>
      <c r="F389" s="22"/>
      <c r="G389" s="22"/>
      <c r="H389" s="22"/>
      <c r="S389" s="22"/>
      <c r="T389" s="22"/>
      <c r="U389" s="12"/>
      <c r="V389" s="22"/>
      <c r="W389" s="22"/>
      <c r="X389" s="22"/>
      <c r="Y389" s="22"/>
      <c r="Z389" s="22"/>
      <c r="AA389" s="22"/>
      <c r="AB389" s="22"/>
      <c r="AC389" s="22"/>
      <c r="AD389" s="22"/>
      <c r="AE389" s="22"/>
      <c r="AF389" s="22"/>
      <c r="AG389" s="22"/>
      <c r="AH389" s="22"/>
      <c r="AI389" s="22"/>
    </row>
    <row r="390" customFormat="false" ht="15.75" hidden="false" customHeight="false" outlineLevel="0" collapsed="false">
      <c r="B390" s="22"/>
      <c r="C390" s="22"/>
      <c r="D390" s="22"/>
      <c r="E390" s="22"/>
      <c r="F390" s="22"/>
      <c r="G390" s="22"/>
      <c r="H390" s="22"/>
      <c r="S390" s="22"/>
      <c r="T390" s="22"/>
      <c r="U390" s="12"/>
      <c r="V390" s="22"/>
      <c r="W390" s="22"/>
      <c r="X390" s="22"/>
      <c r="Y390" s="22"/>
      <c r="Z390" s="22"/>
      <c r="AA390" s="22"/>
      <c r="AB390" s="22"/>
      <c r="AC390" s="22"/>
      <c r="AD390" s="22"/>
      <c r="AE390" s="22"/>
      <c r="AF390" s="22"/>
      <c r="AG390" s="22"/>
      <c r="AH390" s="22"/>
      <c r="AI390" s="22"/>
    </row>
    <row r="391" customFormat="false" ht="15.75" hidden="false" customHeight="false" outlineLevel="0" collapsed="false">
      <c r="B391" s="22"/>
      <c r="C391" s="22"/>
      <c r="D391" s="22"/>
      <c r="E391" s="22"/>
      <c r="F391" s="22"/>
      <c r="G391" s="22"/>
      <c r="H391" s="22"/>
      <c r="S391" s="22"/>
      <c r="T391" s="22"/>
      <c r="U391" s="12"/>
      <c r="V391" s="22"/>
      <c r="W391" s="22"/>
      <c r="X391" s="22"/>
      <c r="Y391" s="22"/>
      <c r="Z391" s="22"/>
      <c r="AA391" s="22"/>
      <c r="AB391" s="22"/>
      <c r="AC391" s="22"/>
      <c r="AD391" s="22"/>
      <c r="AE391" s="22"/>
      <c r="AF391" s="22"/>
      <c r="AG391" s="22"/>
      <c r="AH391" s="22"/>
      <c r="AI391" s="22"/>
    </row>
    <row r="392" customFormat="false" ht="15.75" hidden="false" customHeight="false" outlineLevel="0" collapsed="false">
      <c r="B392" s="22"/>
      <c r="C392" s="22"/>
      <c r="D392" s="22"/>
      <c r="E392" s="22"/>
      <c r="F392" s="22"/>
      <c r="G392" s="22"/>
      <c r="H392" s="22"/>
      <c r="S392" s="22"/>
      <c r="T392" s="22"/>
      <c r="U392" s="12"/>
      <c r="V392" s="22"/>
      <c r="W392" s="22"/>
      <c r="X392" s="22"/>
      <c r="Y392" s="22"/>
      <c r="Z392" s="22"/>
      <c r="AA392" s="22"/>
      <c r="AB392" s="22"/>
      <c r="AC392" s="22"/>
      <c r="AD392" s="22"/>
      <c r="AE392" s="22"/>
      <c r="AF392" s="22"/>
      <c r="AG392" s="22"/>
      <c r="AH392" s="22"/>
      <c r="AI392" s="22"/>
    </row>
    <row r="393" customFormat="false" ht="15.75" hidden="false" customHeight="false" outlineLevel="0" collapsed="false">
      <c r="B393" s="22"/>
      <c r="C393" s="22"/>
      <c r="D393" s="22"/>
      <c r="E393" s="22"/>
      <c r="F393" s="22"/>
      <c r="G393" s="22"/>
      <c r="H393" s="22"/>
      <c r="S393" s="22"/>
      <c r="T393" s="22"/>
      <c r="U393" s="12"/>
      <c r="V393" s="22"/>
      <c r="W393" s="22"/>
      <c r="X393" s="22"/>
      <c r="Y393" s="22"/>
      <c r="Z393" s="22"/>
      <c r="AA393" s="22"/>
      <c r="AB393" s="22"/>
      <c r="AC393" s="22"/>
      <c r="AD393" s="22"/>
      <c r="AE393" s="22"/>
      <c r="AF393" s="22"/>
      <c r="AG393" s="22"/>
      <c r="AH393" s="22"/>
      <c r="AI393" s="22"/>
    </row>
    <row r="394" customFormat="false" ht="15.75" hidden="false" customHeight="false" outlineLevel="0" collapsed="false">
      <c r="B394" s="22"/>
      <c r="C394" s="22"/>
      <c r="D394" s="22"/>
      <c r="E394" s="22"/>
      <c r="F394" s="22"/>
      <c r="G394" s="22"/>
      <c r="H394" s="22"/>
      <c r="S394" s="22"/>
      <c r="T394" s="22"/>
      <c r="U394" s="12"/>
      <c r="V394" s="22"/>
      <c r="W394" s="22"/>
      <c r="X394" s="22"/>
      <c r="Y394" s="22"/>
      <c r="Z394" s="22"/>
      <c r="AA394" s="22"/>
      <c r="AB394" s="22"/>
      <c r="AC394" s="22"/>
      <c r="AD394" s="22"/>
      <c r="AE394" s="22"/>
      <c r="AF394" s="22"/>
      <c r="AG394" s="22"/>
      <c r="AH394" s="22"/>
      <c r="AI394" s="22"/>
    </row>
    <row r="395" customFormat="false" ht="15.75" hidden="false" customHeight="false" outlineLevel="0" collapsed="false">
      <c r="B395" s="22"/>
      <c r="C395" s="22"/>
      <c r="D395" s="22"/>
      <c r="E395" s="22"/>
      <c r="F395" s="22"/>
      <c r="G395" s="22"/>
      <c r="H395" s="22"/>
      <c r="S395" s="22"/>
      <c r="T395" s="22"/>
      <c r="U395" s="12"/>
      <c r="V395" s="22"/>
      <c r="W395" s="22"/>
      <c r="X395" s="22"/>
      <c r="Y395" s="22"/>
      <c r="Z395" s="22"/>
      <c r="AA395" s="22"/>
      <c r="AB395" s="22"/>
      <c r="AC395" s="22"/>
      <c r="AD395" s="22"/>
      <c r="AE395" s="22"/>
      <c r="AF395" s="22"/>
      <c r="AG395" s="22"/>
      <c r="AH395" s="22"/>
      <c r="AI395" s="22"/>
    </row>
    <row r="396" customFormat="false" ht="15.75" hidden="false" customHeight="false" outlineLevel="0" collapsed="false">
      <c r="B396" s="22"/>
      <c r="C396" s="22"/>
      <c r="D396" s="22"/>
      <c r="E396" s="22"/>
      <c r="F396" s="22"/>
      <c r="G396" s="22"/>
      <c r="H396" s="22"/>
      <c r="S396" s="22"/>
      <c r="T396" s="22"/>
      <c r="U396" s="12"/>
      <c r="V396" s="22"/>
      <c r="W396" s="22"/>
      <c r="X396" s="22"/>
      <c r="Y396" s="22"/>
      <c r="Z396" s="22"/>
      <c r="AA396" s="22"/>
      <c r="AB396" s="22"/>
      <c r="AC396" s="22"/>
      <c r="AD396" s="22"/>
      <c r="AE396" s="22"/>
      <c r="AF396" s="22"/>
      <c r="AG396" s="22"/>
      <c r="AH396" s="22"/>
      <c r="AI396" s="22"/>
    </row>
    <row r="397" customFormat="false" ht="15.75" hidden="false" customHeight="false" outlineLevel="0" collapsed="false">
      <c r="B397" s="22"/>
      <c r="C397" s="22"/>
      <c r="D397" s="22"/>
      <c r="E397" s="22"/>
      <c r="F397" s="22"/>
      <c r="G397" s="22"/>
      <c r="H397" s="22"/>
      <c r="S397" s="22"/>
      <c r="T397" s="22"/>
      <c r="U397" s="12"/>
      <c r="V397" s="22"/>
      <c r="W397" s="22"/>
      <c r="X397" s="22"/>
      <c r="Y397" s="22"/>
      <c r="Z397" s="22"/>
      <c r="AA397" s="22"/>
      <c r="AB397" s="22"/>
      <c r="AC397" s="22"/>
      <c r="AD397" s="22"/>
      <c r="AE397" s="22"/>
      <c r="AF397" s="22"/>
      <c r="AG397" s="22"/>
      <c r="AH397" s="22"/>
      <c r="AI397" s="22"/>
    </row>
    <row r="398" customFormat="false" ht="15.75" hidden="false" customHeight="false" outlineLevel="0" collapsed="false">
      <c r="B398" s="22"/>
      <c r="C398" s="22"/>
      <c r="D398" s="22"/>
      <c r="E398" s="22"/>
      <c r="F398" s="22"/>
      <c r="G398" s="22"/>
      <c r="H398" s="22"/>
      <c r="S398" s="22"/>
      <c r="T398" s="22"/>
      <c r="U398" s="12"/>
      <c r="V398" s="22"/>
      <c r="W398" s="22"/>
      <c r="X398" s="22"/>
      <c r="Y398" s="22"/>
      <c r="Z398" s="22"/>
      <c r="AA398" s="22"/>
      <c r="AB398" s="22"/>
      <c r="AC398" s="22"/>
      <c r="AD398" s="22"/>
      <c r="AE398" s="22"/>
      <c r="AF398" s="22"/>
      <c r="AG398" s="22"/>
      <c r="AH398" s="22"/>
      <c r="AI398" s="22"/>
    </row>
    <row r="399" customFormat="false" ht="15.75" hidden="false" customHeight="false" outlineLevel="0" collapsed="false">
      <c r="B399" s="22"/>
      <c r="C399" s="22"/>
      <c r="D399" s="22"/>
      <c r="E399" s="22"/>
      <c r="F399" s="22"/>
      <c r="G399" s="22"/>
      <c r="H399" s="22"/>
      <c r="S399" s="22"/>
      <c r="T399" s="22"/>
      <c r="U399" s="12"/>
      <c r="V399" s="22"/>
      <c r="W399" s="22"/>
      <c r="X399" s="22"/>
      <c r="Y399" s="22"/>
      <c r="Z399" s="22"/>
      <c r="AA399" s="22"/>
      <c r="AB399" s="22"/>
      <c r="AC399" s="22"/>
      <c r="AD399" s="22"/>
      <c r="AE399" s="22"/>
      <c r="AF399" s="22"/>
      <c r="AG399" s="22"/>
      <c r="AH399" s="22"/>
      <c r="AI399" s="22"/>
    </row>
    <row r="400" customFormat="false" ht="15.75" hidden="false" customHeight="false" outlineLevel="0" collapsed="false">
      <c r="B400" s="22"/>
      <c r="C400" s="22"/>
      <c r="D400" s="22"/>
      <c r="E400" s="22"/>
      <c r="F400" s="22"/>
      <c r="G400" s="22"/>
      <c r="H400" s="22"/>
      <c r="S400" s="22"/>
      <c r="T400" s="22"/>
      <c r="U400" s="12"/>
      <c r="V400" s="22"/>
      <c r="W400" s="22"/>
      <c r="X400" s="22"/>
      <c r="Y400" s="22"/>
      <c r="Z400" s="22"/>
      <c r="AA400" s="22"/>
      <c r="AB400" s="22"/>
      <c r="AC400" s="22"/>
      <c r="AD400" s="22"/>
      <c r="AE400" s="22"/>
      <c r="AF400" s="22"/>
      <c r="AG400" s="22"/>
      <c r="AH400" s="22"/>
      <c r="AI400" s="22"/>
    </row>
    <row r="401" customFormat="false" ht="15.75" hidden="false" customHeight="false" outlineLevel="0" collapsed="false">
      <c r="B401" s="22"/>
      <c r="C401" s="22"/>
      <c r="D401" s="22"/>
      <c r="E401" s="22"/>
      <c r="F401" s="22"/>
      <c r="G401" s="22"/>
      <c r="H401" s="22"/>
      <c r="S401" s="22"/>
      <c r="T401" s="22"/>
      <c r="U401" s="12"/>
      <c r="V401" s="22"/>
      <c r="W401" s="22"/>
      <c r="X401" s="22"/>
      <c r="Y401" s="22"/>
      <c r="Z401" s="22"/>
      <c r="AA401" s="22"/>
      <c r="AB401" s="22"/>
      <c r="AC401" s="22"/>
      <c r="AD401" s="22"/>
      <c r="AE401" s="22"/>
      <c r="AF401" s="22"/>
      <c r="AG401" s="22"/>
      <c r="AH401" s="22"/>
      <c r="AI401" s="22"/>
    </row>
    <row r="402" customFormat="false" ht="15.75" hidden="false" customHeight="false" outlineLevel="0" collapsed="false">
      <c r="B402" s="22"/>
      <c r="C402" s="22"/>
      <c r="D402" s="22"/>
      <c r="E402" s="22"/>
      <c r="F402" s="22"/>
      <c r="G402" s="22"/>
      <c r="H402" s="22"/>
      <c r="S402" s="22"/>
      <c r="T402" s="22"/>
      <c r="U402" s="12"/>
      <c r="V402" s="22"/>
      <c r="W402" s="22"/>
      <c r="X402" s="22"/>
      <c r="Y402" s="22"/>
      <c r="Z402" s="22"/>
      <c r="AA402" s="22"/>
      <c r="AB402" s="22"/>
      <c r="AC402" s="22"/>
      <c r="AD402" s="22"/>
      <c r="AE402" s="22"/>
      <c r="AF402" s="22"/>
      <c r="AG402" s="22"/>
      <c r="AH402" s="22"/>
      <c r="AI402" s="22"/>
    </row>
    <row r="403" customFormat="false" ht="15.75" hidden="false" customHeight="false" outlineLevel="0" collapsed="false">
      <c r="B403" s="22"/>
      <c r="C403" s="22"/>
      <c r="D403" s="22"/>
      <c r="E403" s="22"/>
      <c r="F403" s="22"/>
      <c r="G403" s="22"/>
      <c r="H403" s="22"/>
      <c r="S403" s="22"/>
      <c r="T403" s="22"/>
      <c r="U403" s="12"/>
      <c r="V403" s="22"/>
      <c r="W403" s="22"/>
      <c r="X403" s="22"/>
      <c r="Y403" s="22"/>
      <c r="Z403" s="22"/>
      <c r="AA403" s="22"/>
      <c r="AB403" s="22"/>
      <c r="AC403" s="22"/>
      <c r="AD403" s="22"/>
      <c r="AE403" s="22"/>
      <c r="AF403" s="22"/>
      <c r="AG403" s="22"/>
      <c r="AH403" s="22"/>
      <c r="AI403" s="22"/>
    </row>
    <row r="404" customFormat="false" ht="15.75" hidden="false" customHeight="false" outlineLevel="0" collapsed="false">
      <c r="B404" s="22"/>
      <c r="C404" s="22"/>
      <c r="D404" s="22"/>
      <c r="E404" s="22"/>
      <c r="F404" s="22"/>
      <c r="G404" s="22"/>
      <c r="H404" s="22"/>
      <c r="S404" s="22"/>
      <c r="T404" s="22"/>
      <c r="U404" s="12"/>
      <c r="V404" s="22"/>
      <c r="W404" s="22"/>
      <c r="X404" s="22"/>
      <c r="Y404" s="22"/>
      <c r="Z404" s="22"/>
      <c r="AA404" s="22"/>
      <c r="AB404" s="22"/>
      <c r="AC404" s="22"/>
      <c r="AD404" s="22"/>
      <c r="AE404" s="22"/>
      <c r="AF404" s="22"/>
      <c r="AG404" s="22"/>
      <c r="AH404" s="22"/>
      <c r="AI404" s="22"/>
    </row>
    <row r="405" customFormat="false" ht="15.75" hidden="false" customHeight="false" outlineLevel="0" collapsed="false">
      <c r="B405" s="22"/>
      <c r="C405" s="22"/>
      <c r="D405" s="22"/>
      <c r="E405" s="22"/>
      <c r="F405" s="22"/>
      <c r="G405" s="22"/>
      <c r="H405" s="22"/>
      <c r="S405" s="22"/>
      <c r="T405" s="22"/>
      <c r="U405" s="12"/>
      <c r="V405" s="22"/>
      <c r="W405" s="22"/>
      <c r="X405" s="22"/>
      <c r="Y405" s="22"/>
      <c r="Z405" s="22"/>
      <c r="AA405" s="22"/>
      <c r="AB405" s="22"/>
      <c r="AC405" s="22"/>
      <c r="AD405" s="22"/>
      <c r="AE405" s="22"/>
      <c r="AF405" s="22"/>
      <c r="AG405" s="22"/>
      <c r="AH405" s="22"/>
      <c r="AI405" s="22"/>
    </row>
    <row r="406" customFormat="false" ht="15.75" hidden="false" customHeight="false" outlineLevel="0" collapsed="false">
      <c r="B406" s="22"/>
      <c r="C406" s="22"/>
      <c r="D406" s="22"/>
      <c r="E406" s="22"/>
      <c r="F406" s="22"/>
      <c r="G406" s="22"/>
      <c r="H406" s="22"/>
      <c r="S406" s="22"/>
      <c r="T406" s="22"/>
      <c r="U406" s="12"/>
      <c r="V406" s="22"/>
      <c r="W406" s="22"/>
      <c r="X406" s="22"/>
      <c r="Y406" s="22"/>
      <c r="Z406" s="22"/>
      <c r="AA406" s="22"/>
      <c r="AB406" s="22"/>
      <c r="AC406" s="22"/>
      <c r="AD406" s="22"/>
      <c r="AE406" s="22"/>
      <c r="AF406" s="22"/>
      <c r="AG406" s="22"/>
      <c r="AH406" s="22"/>
      <c r="AI406" s="22"/>
    </row>
    <row r="407" customFormat="false" ht="15.75" hidden="false" customHeight="false" outlineLevel="0" collapsed="false">
      <c r="B407" s="22"/>
      <c r="C407" s="22"/>
      <c r="D407" s="22"/>
      <c r="E407" s="22"/>
      <c r="F407" s="22"/>
      <c r="G407" s="22"/>
      <c r="H407" s="22"/>
      <c r="S407" s="22"/>
      <c r="T407" s="22"/>
      <c r="U407" s="12"/>
      <c r="V407" s="22"/>
      <c r="W407" s="22"/>
      <c r="X407" s="22"/>
      <c r="Y407" s="22"/>
      <c r="Z407" s="22"/>
      <c r="AA407" s="22"/>
      <c r="AB407" s="22"/>
      <c r="AC407" s="22"/>
      <c r="AD407" s="22"/>
      <c r="AE407" s="22"/>
      <c r="AF407" s="22"/>
      <c r="AG407" s="22"/>
      <c r="AH407" s="22"/>
      <c r="AI407" s="22"/>
    </row>
    <row r="408" customFormat="false" ht="15.75" hidden="false" customHeight="false" outlineLevel="0" collapsed="false">
      <c r="B408" s="22"/>
      <c r="C408" s="22"/>
      <c r="D408" s="22"/>
      <c r="E408" s="22"/>
      <c r="F408" s="22"/>
      <c r="G408" s="22"/>
      <c r="H408" s="22"/>
      <c r="S408" s="22"/>
      <c r="T408" s="22"/>
      <c r="U408" s="12"/>
      <c r="V408" s="22"/>
      <c r="W408" s="22"/>
      <c r="X408" s="22"/>
      <c r="Y408" s="22"/>
      <c r="Z408" s="22"/>
      <c r="AA408" s="22"/>
      <c r="AB408" s="22"/>
      <c r="AC408" s="22"/>
      <c r="AD408" s="22"/>
      <c r="AE408" s="22"/>
      <c r="AF408" s="22"/>
      <c r="AG408" s="22"/>
      <c r="AH408" s="22"/>
      <c r="AI408" s="22"/>
    </row>
    <row r="409" customFormat="false" ht="15.75" hidden="false" customHeight="false" outlineLevel="0" collapsed="false">
      <c r="B409" s="22"/>
      <c r="C409" s="22"/>
      <c r="D409" s="22"/>
      <c r="E409" s="22"/>
      <c r="F409" s="22"/>
      <c r="G409" s="22"/>
      <c r="H409" s="22"/>
      <c r="S409" s="22"/>
      <c r="T409" s="22"/>
      <c r="U409" s="12"/>
      <c r="V409" s="22"/>
      <c r="W409" s="22"/>
      <c r="X409" s="22"/>
      <c r="Y409" s="22"/>
      <c r="Z409" s="22"/>
      <c r="AA409" s="22"/>
      <c r="AB409" s="22"/>
      <c r="AC409" s="22"/>
      <c r="AD409" s="22"/>
      <c r="AE409" s="22"/>
      <c r="AF409" s="22"/>
      <c r="AG409" s="22"/>
      <c r="AH409" s="22"/>
      <c r="AI409" s="22"/>
    </row>
    <row r="410" customFormat="false" ht="15.75" hidden="false" customHeight="false" outlineLevel="0" collapsed="false">
      <c r="B410" s="22"/>
      <c r="C410" s="22"/>
      <c r="D410" s="22"/>
      <c r="E410" s="22"/>
      <c r="F410" s="22"/>
      <c r="G410" s="22"/>
      <c r="H410" s="22"/>
      <c r="S410" s="22"/>
      <c r="T410" s="22"/>
      <c r="U410" s="12"/>
      <c r="V410" s="22"/>
      <c r="W410" s="22"/>
      <c r="X410" s="22"/>
      <c r="Y410" s="22"/>
      <c r="Z410" s="22"/>
      <c r="AA410" s="22"/>
      <c r="AB410" s="22"/>
      <c r="AC410" s="22"/>
      <c r="AD410" s="22"/>
      <c r="AE410" s="22"/>
      <c r="AF410" s="22"/>
      <c r="AG410" s="22"/>
      <c r="AH410" s="22"/>
      <c r="AI410" s="22"/>
    </row>
    <row r="411" customFormat="false" ht="15.75" hidden="false" customHeight="false" outlineLevel="0" collapsed="false">
      <c r="B411" s="22"/>
      <c r="C411" s="22"/>
      <c r="D411" s="22"/>
      <c r="E411" s="22"/>
      <c r="F411" s="22"/>
      <c r="G411" s="22"/>
      <c r="H411" s="22"/>
      <c r="S411" s="22"/>
      <c r="T411" s="22"/>
      <c r="U411" s="12"/>
      <c r="V411" s="22"/>
      <c r="W411" s="22"/>
      <c r="X411" s="22"/>
      <c r="Y411" s="22"/>
      <c r="Z411" s="22"/>
      <c r="AA411" s="22"/>
      <c r="AB411" s="22"/>
      <c r="AC411" s="22"/>
      <c r="AD411" s="22"/>
      <c r="AE411" s="22"/>
      <c r="AF411" s="22"/>
      <c r="AG411" s="22"/>
      <c r="AH411" s="22"/>
      <c r="AI411" s="22"/>
    </row>
    <row r="412" customFormat="false" ht="15.75" hidden="false" customHeight="false" outlineLevel="0" collapsed="false">
      <c r="B412" s="22"/>
      <c r="C412" s="22"/>
      <c r="D412" s="22"/>
      <c r="E412" s="22"/>
      <c r="F412" s="22"/>
      <c r="G412" s="22"/>
      <c r="H412" s="22"/>
      <c r="S412" s="22"/>
      <c r="T412" s="22"/>
      <c r="U412" s="12"/>
      <c r="V412" s="22"/>
      <c r="W412" s="22"/>
      <c r="X412" s="22"/>
      <c r="Y412" s="22"/>
      <c r="Z412" s="22"/>
      <c r="AA412" s="22"/>
      <c r="AB412" s="22"/>
      <c r="AC412" s="22"/>
      <c r="AD412" s="22"/>
      <c r="AE412" s="22"/>
      <c r="AF412" s="22"/>
      <c r="AG412" s="22"/>
      <c r="AH412" s="22"/>
      <c r="AI412" s="22"/>
    </row>
    <row r="413" customFormat="false" ht="15.75" hidden="false" customHeight="false" outlineLevel="0" collapsed="false">
      <c r="B413" s="22"/>
      <c r="C413" s="22"/>
      <c r="D413" s="22"/>
      <c r="E413" s="22"/>
      <c r="F413" s="22"/>
      <c r="G413" s="22"/>
      <c r="H413" s="22"/>
      <c r="S413" s="22"/>
      <c r="T413" s="22"/>
      <c r="U413" s="12"/>
      <c r="V413" s="22"/>
      <c r="W413" s="22"/>
      <c r="X413" s="22"/>
      <c r="Y413" s="22"/>
      <c r="Z413" s="22"/>
      <c r="AA413" s="22"/>
      <c r="AB413" s="22"/>
      <c r="AC413" s="22"/>
      <c r="AD413" s="22"/>
      <c r="AE413" s="22"/>
      <c r="AF413" s="22"/>
      <c r="AG413" s="22"/>
      <c r="AH413" s="22"/>
      <c r="AI413" s="22"/>
    </row>
    <row r="414" customFormat="false" ht="15.75" hidden="false" customHeight="false" outlineLevel="0" collapsed="false">
      <c r="B414" s="22"/>
      <c r="C414" s="22"/>
      <c r="D414" s="22"/>
      <c r="E414" s="22"/>
      <c r="F414" s="22"/>
      <c r="G414" s="22"/>
      <c r="H414" s="22"/>
      <c r="S414" s="22"/>
      <c r="T414" s="22"/>
      <c r="U414" s="12"/>
      <c r="V414" s="22"/>
      <c r="W414" s="22"/>
      <c r="X414" s="22"/>
      <c r="Y414" s="22"/>
      <c r="Z414" s="22"/>
      <c r="AA414" s="22"/>
      <c r="AB414" s="22"/>
      <c r="AC414" s="22"/>
      <c r="AD414" s="22"/>
      <c r="AE414" s="22"/>
      <c r="AF414" s="22"/>
      <c r="AG414" s="22"/>
      <c r="AH414" s="22"/>
      <c r="AI414" s="22"/>
    </row>
    <row r="415" customFormat="false" ht="15.75" hidden="false" customHeight="false" outlineLevel="0" collapsed="false">
      <c r="B415" s="22"/>
      <c r="C415" s="22"/>
      <c r="D415" s="22"/>
      <c r="E415" s="22"/>
      <c r="F415" s="22"/>
      <c r="G415" s="22"/>
      <c r="H415" s="22"/>
      <c r="S415" s="22"/>
      <c r="T415" s="22"/>
      <c r="U415" s="12"/>
      <c r="V415" s="22"/>
      <c r="W415" s="22"/>
      <c r="X415" s="22"/>
      <c r="Y415" s="22"/>
      <c r="Z415" s="22"/>
      <c r="AA415" s="22"/>
      <c r="AB415" s="22"/>
      <c r="AC415" s="22"/>
      <c r="AD415" s="22"/>
      <c r="AE415" s="22"/>
      <c r="AF415" s="22"/>
      <c r="AG415" s="22"/>
      <c r="AH415" s="22"/>
      <c r="AI415" s="22"/>
    </row>
    <row r="416" customFormat="false" ht="15.75" hidden="false" customHeight="false" outlineLevel="0" collapsed="false">
      <c r="B416" s="22"/>
      <c r="C416" s="22"/>
      <c r="D416" s="22"/>
      <c r="E416" s="22"/>
      <c r="F416" s="22"/>
      <c r="G416" s="22"/>
      <c r="H416" s="22"/>
      <c r="S416" s="22"/>
      <c r="T416" s="22"/>
      <c r="U416" s="12"/>
      <c r="V416" s="22"/>
      <c r="W416" s="22"/>
      <c r="X416" s="22"/>
      <c r="Y416" s="22"/>
      <c r="Z416" s="22"/>
      <c r="AA416" s="22"/>
      <c r="AB416" s="22"/>
      <c r="AC416" s="22"/>
      <c r="AD416" s="22"/>
      <c r="AE416" s="22"/>
      <c r="AF416" s="22"/>
      <c r="AG416" s="22"/>
      <c r="AH416" s="22"/>
      <c r="AI416" s="22"/>
    </row>
    <row r="417" customFormat="false" ht="15.75" hidden="false" customHeight="false" outlineLevel="0" collapsed="false">
      <c r="B417" s="22"/>
      <c r="C417" s="22"/>
      <c r="D417" s="22"/>
      <c r="E417" s="22"/>
      <c r="F417" s="22"/>
      <c r="G417" s="22"/>
      <c r="H417" s="22"/>
      <c r="S417" s="22"/>
      <c r="T417" s="22"/>
      <c r="U417" s="12"/>
      <c r="V417" s="22"/>
      <c r="W417" s="22"/>
      <c r="X417" s="22"/>
      <c r="Y417" s="22"/>
      <c r="Z417" s="22"/>
      <c r="AA417" s="22"/>
      <c r="AB417" s="22"/>
      <c r="AC417" s="22"/>
      <c r="AD417" s="22"/>
      <c r="AE417" s="22"/>
      <c r="AF417" s="22"/>
      <c r="AG417" s="22"/>
      <c r="AH417" s="22"/>
      <c r="AI417" s="22"/>
    </row>
    <row r="418" customFormat="false" ht="15.75" hidden="false" customHeight="false" outlineLevel="0" collapsed="false">
      <c r="B418" s="22"/>
      <c r="C418" s="22"/>
      <c r="D418" s="22"/>
      <c r="E418" s="22"/>
      <c r="F418" s="22"/>
      <c r="G418" s="22"/>
      <c r="H418" s="22"/>
      <c r="S418" s="22"/>
      <c r="T418" s="22"/>
      <c r="U418" s="12"/>
      <c r="V418" s="22"/>
      <c r="W418" s="22"/>
      <c r="X418" s="22"/>
      <c r="Y418" s="22"/>
      <c r="Z418" s="22"/>
      <c r="AA418" s="22"/>
      <c r="AB418" s="22"/>
      <c r="AC418" s="22"/>
      <c r="AD418" s="22"/>
      <c r="AE418" s="22"/>
      <c r="AF418" s="22"/>
      <c r="AG418" s="22"/>
      <c r="AH418" s="22"/>
      <c r="AI418" s="22"/>
    </row>
    <row r="419" customFormat="false" ht="15.75" hidden="false" customHeight="false" outlineLevel="0" collapsed="false">
      <c r="B419" s="22"/>
      <c r="C419" s="22"/>
      <c r="D419" s="22"/>
      <c r="E419" s="22"/>
      <c r="F419" s="22"/>
      <c r="G419" s="22"/>
      <c r="H419" s="22"/>
      <c r="S419" s="22"/>
      <c r="T419" s="22"/>
      <c r="U419" s="12"/>
      <c r="V419" s="22"/>
      <c r="W419" s="22"/>
      <c r="X419" s="22"/>
      <c r="Y419" s="22"/>
      <c r="Z419" s="22"/>
      <c r="AA419" s="22"/>
      <c r="AB419" s="22"/>
      <c r="AC419" s="22"/>
      <c r="AD419" s="22"/>
      <c r="AE419" s="22"/>
      <c r="AF419" s="22"/>
      <c r="AG419" s="22"/>
      <c r="AH419" s="22"/>
      <c r="AI419" s="22"/>
    </row>
    <row r="420" customFormat="false" ht="15.75" hidden="false" customHeight="false" outlineLevel="0" collapsed="false">
      <c r="B420" s="22"/>
      <c r="C420" s="22"/>
      <c r="D420" s="22"/>
      <c r="E420" s="22"/>
      <c r="F420" s="22"/>
      <c r="G420" s="22"/>
      <c r="H420" s="22"/>
      <c r="S420" s="22"/>
      <c r="T420" s="22"/>
      <c r="U420" s="12"/>
      <c r="V420" s="22"/>
      <c r="W420" s="22"/>
      <c r="X420" s="22"/>
      <c r="Y420" s="22"/>
      <c r="Z420" s="22"/>
      <c r="AA420" s="22"/>
      <c r="AB420" s="22"/>
      <c r="AC420" s="22"/>
      <c r="AD420" s="22"/>
      <c r="AE420" s="22"/>
      <c r="AF420" s="22"/>
      <c r="AG420" s="22"/>
      <c r="AH420" s="22"/>
      <c r="AI420" s="22"/>
    </row>
    <row r="421" customFormat="false" ht="15.75" hidden="false" customHeight="false" outlineLevel="0" collapsed="false">
      <c r="B421" s="22"/>
      <c r="C421" s="22"/>
      <c r="D421" s="22"/>
      <c r="E421" s="22"/>
      <c r="F421" s="22"/>
      <c r="G421" s="22"/>
      <c r="H421" s="22"/>
      <c r="S421" s="22"/>
      <c r="T421" s="22"/>
      <c r="U421" s="12"/>
      <c r="V421" s="22"/>
      <c r="W421" s="22"/>
      <c r="X421" s="22"/>
      <c r="Y421" s="22"/>
      <c r="Z421" s="22"/>
      <c r="AA421" s="22"/>
      <c r="AB421" s="22"/>
      <c r="AC421" s="22"/>
      <c r="AD421" s="22"/>
      <c r="AE421" s="22"/>
      <c r="AF421" s="22"/>
      <c r="AG421" s="22"/>
      <c r="AH421" s="22"/>
      <c r="AI421" s="22"/>
    </row>
    <row r="422" customFormat="false" ht="15.75" hidden="false" customHeight="false" outlineLevel="0" collapsed="false">
      <c r="B422" s="22"/>
      <c r="C422" s="22"/>
      <c r="D422" s="22"/>
      <c r="E422" s="22"/>
      <c r="F422" s="22"/>
      <c r="G422" s="22"/>
      <c r="H422" s="22"/>
      <c r="S422" s="22"/>
      <c r="T422" s="22"/>
      <c r="U422" s="12"/>
      <c r="V422" s="22"/>
      <c r="W422" s="22"/>
      <c r="X422" s="22"/>
      <c r="Y422" s="22"/>
      <c r="Z422" s="22"/>
      <c r="AA422" s="22"/>
      <c r="AB422" s="22"/>
      <c r="AC422" s="22"/>
      <c r="AD422" s="22"/>
      <c r="AE422" s="22"/>
      <c r="AF422" s="22"/>
      <c r="AG422" s="22"/>
      <c r="AH422" s="22"/>
      <c r="AI422" s="22"/>
    </row>
    <row r="423" customFormat="false" ht="15.75" hidden="false" customHeight="false" outlineLevel="0" collapsed="false">
      <c r="B423" s="22"/>
      <c r="C423" s="22"/>
      <c r="D423" s="22"/>
      <c r="E423" s="22"/>
      <c r="F423" s="22"/>
      <c r="G423" s="22"/>
      <c r="H423" s="22"/>
      <c r="S423" s="22"/>
      <c r="T423" s="22"/>
      <c r="U423" s="12"/>
      <c r="V423" s="22"/>
      <c r="W423" s="22"/>
      <c r="X423" s="22"/>
      <c r="Y423" s="22"/>
      <c r="Z423" s="22"/>
      <c r="AA423" s="22"/>
      <c r="AB423" s="22"/>
      <c r="AC423" s="22"/>
      <c r="AD423" s="22"/>
      <c r="AE423" s="22"/>
      <c r="AF423" s="22"/>
      <c r="AG423" s="22"/>
      <c r="AH423" s="22"/>
      <c r="AI423" s="22"/>
    </row>
    <row r="424" customFormat="false" ht="15.75" hidden="false" customHeight="false" outlineLevel="0" collapsed="false">
      <c r="B424" s="22"/>
      <c r="C424" s="22"/>
      <c r="D424" s="22"/>
      <c r="E424" s="22"/>
      <c r="F424" s="22"/>
      <c r="G424" s="22"/>
      <c r="H424" s="22"/>
      <c r="S424" s="22"/>
      <c r="T424" s="22"/>
      <c r="U424" s="12"/>
      <c r="V424" s="22"/>
      <c r="W424" s="22"/>
      <c r="X424" s="22"/>
      <c r="Y424" s="22"/>
      <c r="Z424" s="22"/>
      <c r="AA424" s="22"/>
      <c r="AB424" s="22"/>
      <c r="AC424" s="22"/>
      <c r="AD424" s="22"/>
      <c r="AE424" s="22"/>
      <c r="AF424" s="22"/>
      <c r="AG424" s="22"/>
      <c r="AH424" s="22"/>
      <c r="AI424" s="22"/>
    </row>
    <row r="425" customFormat="false" ht="15.75" hidden="false" customHeight="false" outlineLevel="0" collapsed="false">
      <c r="B425" s="22"/>
      <c r="C425" s="22"/>
      <c r="D425" s="22"/>
      <c r="E425" s="22"/>
      <c r="F425" s="22"/>
      <c r="G425" s="22"/>
      <c r="H425" s="22"/>
      <c r="S425" s="22"/>
      <c r="T425" s="22"/>
      <c r="U425" s="12"/>
      <c r="V425" s="22"/>
      <c r="W425" s="22"/>
      <c r="X425" s="22"/>
      <c r="Y425" s="22"/>
      <c r="Z425" s="22"/>
      <c r="AA425" s="22"/>
      <c r="AB425" s="22"/>
      <c r="AC425" s="22"/>
      <c r="AD425" s="22"/>
      <c r="AE425" s="22"/>
      <c r="AF425" s="22"/>
      <c r="AG425" s="22"/>
      <c r="AH425" s="22"/>
      <c r="AI425" s="22"/>
    </row>
    <row r="426" customFormat="false" ht="15.75" hidden="false" customHeight="false" outlineLevel="0" collapsed="false">
      <c r="B426" s="22"/>
      <c r="C426" s="22"/>
      <c r="D426" s="22"/>
      <c r="E426" s="22"/>
      <c r="F426" s="22"/>
      <c r="G426" s="22"/>
      <c r="H426" s="22"/>
      <c r="S426" s="22"/>
      <c r="T426" s="22"/>
      <c r="U426" s="12"/>
      <c r="V426" s="22"/>
      <c r="W426" s="22"/>
      <c r="X426" s="22"/>
      <c r="Y426" s="22"/>
      <c r="Z426" s="22"/>
      <c r="AA426" s="22"/>
      <c r="AB426" s="22"/>
      <c r="AC426" s="22"/>
      <c r="AD426" s="22"/>
      <c r="AE426" s="22"/>
      <c r="AF426" s="22"/>
      <c r="AG426" s="22"/>
      <c r="AH426" s="22"/>
      <c r="AI426" s="22"/>
    </row>
    <row r="427" customFormat="false" ht="15.75" hidden="false" customHeight="false" outlineLevel="0" collapsed="false">
      <c r="B427" s="22"/>
      <c r="C427" s="22"/>
      <c r="D427" s="22"/>
      <c r="E427" s="22"/>
      <c r="F427" s="22"/>
      <c r="G427" s="22"/>
      <c r="H427" s="22"/>
      <c r="S427" s="22"/>
      <c r="T427" s="22"/>
      <c r="U427" s="12"/>
      <c r="V427" s="22"/>
      <c r="W427" s="22"/>
      <c r="X427" s="22"/>
      <c r="Y427" s="22"/>
      <c r="Z427" s="22"/>
      <c r="AA427" s="22"/>
      <c r="AB427" s="22"/>
      <c r="AC427" s="22"/>
      <c r="AD427" s="22"/>
      <c r="AE427" s="22"/>
      <c r="AF427" s="22"/>
      <c r="AG427" s="22"/>
      <c r="AH427" s="22"/>
      <c r="AI427" s="22"/>
    </row>
    <row r="428" customFormat="false" ht="15.75" hidden="false" customHeight="false" outlineLevel="0" collapsed="false">
      <c r="B428" s="22"/>
      <c r="C428" s="22"/>
      <c r="D428" s="22"/>
      <c r="E428" s="22"/>
      <c r="F428" s="22"/>
      <c r="G428" s="22"/>
      <c r="H428" s="22"/>
      <c r="S428" s="22"/>
      <c r="T428" s="22"/>
      <c r="U428" s="12"/>
      <c r="V428" s="22"/>
      <c r="W428" s="22"/>
      <c r="X428" s="22"/>
      <c r="Y428" s="22"/>
      <c r="Z428" s="22"/>
      <c r="AA428" s="22"/>
      <c r="AB428" s="22"/>
      <c r="AC428" s="22"/>
      <c r="AD428" s="22"/>
      <c r="AE428" s="22"/>
      <c r="AF428" s="22"/>
      <c r="AG428" s="22"/>
      <c r="AH428" s="22"/>
      <c r="AI428" s="22"/>
    </row>
    <row r="429" customFormat="false" ht="15.75" hidden="false" customHeight="false" outlineLevel="0" collapsed="false">
      <c r="B429" s="22"/>
      <c r="C429" s="22"/>
      <c r="D429" s="22"/>
      <c r="E429" s="22"/>
      <c r="F429" s="22"/>
      <c r="G429" s="22"/>
      <c r="H429" s="22"/>
      <c r="S429" s="22"/>
      <c r="T429" s="22"/>
      <c r="U429" s="12"/>
      <c r="V429" s="22"/>
      <c r="W429" s="22"/>
      <c r="X429" s="22"/>
      <c r="Y429" s="22"/>
      <c r="Z429" s="22"/>
      <c r="AA429" s="22"/>
      <c r="AB429" s="22"/>
      <c r="AC429" s="22"/>
      <c r="AD429" s="22"/>
      <c r="AE429" s="22"/>
      <c r="AF429" s="22"/>
      <c r="AG429" s="22"/>
      <c r="AH429" s="22"/>
      <c r="AI429" s="22"/>
    </row>
    <row r="430" customFormat="false" ht="15.75" hidden="false" customHeight="false" outlineLevel="0" collapsed="false">
      <c r="B430" s="22"/>
      <c r="C430" s="22"/>
      <c r="D430" s="22"/>
      <c r="E430" s="22"/>
      <c r="F430" s="22"/>
      <c r="G430" s="22"/>
      <c r="H430" s="22"/>
      <c r="S430" s="22"/>
      <c r="T430" s="22"/>
      <c r="U430" s="12"/>
      <c r="V430" s="22"/>
      <c r="W430" s="22"/>
      <c r="X430" s="22"/>
      <c r="Y430" s="22"/>
      <c r="Z430" s="22"/>
      <c r="AA430" s="22"/>
      <c r="AB430" s="22"/>
      <c r="AC430" s="22"/>
      <c r="AD430" s="22"/>
      <c r="AE430" s="22"/>
      <c r="AF430" s="22"/>
      <c r="AG430" s="22"/>
      <c r="AH430" s="22"/>
      <c r="AI430" s="22"/>
    </row>
    <row r="431" customFormat="false" ht="15.75" hidden="false" customHeight="false" outlineLevel="0" collapsed="false">
      <c r="B431" s="22"/>
      <c r="C431" s="22"/>
      <c r="D431" s="22"/>
      <c r="E431" s="22"/>
      <c r="F431" s="22"/>
      <c r="G431" s="22"/>
      <c r="H431" s="22"/>
      <c r="S431" s="22"/>
      <c r="T431" s="22"/>
      <c r="U431" s="12"/>
      <c r="V431" s="22"/>
      <c r="W431" s="22"/>
      <c r="X431" s="22"/>
      <c r="Y431" s="22"/>
      <c r="Z431" s="22"/>
      <c r="AA431" s="22"/>
      <c r="AB431" s="22"/>
      <c r="AC431" s="22"/>
      <c r="AD431" s="22"/>
      <c r="AE431" s="22"/>
      <c r="AF431" s="22"/>
      <c r="AG431" s="22"/>
      <c r="AH431" s="22"/>
      <c r="AI431" s="22"/>
    </row>
    <row r="432" customFormat="false" ht="15.75" hidden="false" customHeight="false" outlineLevel="0" collapsed="false">
      <c r="B432" s="22"/>
      <c r="C432" s="22"/>
      <c r="D432" s="22"/>
      <c r="E432" s="22"/>
      <c r="F432" s="22"/>
      <c r="G432" s="22"/>
      <c r="H432" s="22"/>
      <c r="S432" s="22"/>
      <c r="T432" s="22"/>
      <c r="U432" s="12"/>
      <c r="V432" s="22"/>
      <c r="W432" s="22"/>
      <c r="X432" s="22"/>
      <c r="Y432" s="22"/>
      <c r="Z432" s="22"/>
      <c r="AA432" s="22"/>
      <c r="AB432" s="22"/>
      <c r="AC432" s="22"/>
      <c r="AD432" s="22"/>
      <c r="AE432" s="22"/>
      <c r="AF432" s="22"/>
      <c r="AG432" s="22"/>
      <c r="AH432" s="22"/>
      <c r="AI432" s="22"/>
    </row>
    <row r="433" customFormat="false" ht="15.75" hidden="false" customHeight="false" outlineLevel="0" collapsed="false">
      <c r="B433" s="22"/>
      <c r="C433" s="22"/>
      <c r="D433" s="22"/>
      <c r="E433" s="22"/>
      <c r="F433" s="22"/>
      <c r="G433" s="22"/>
      <c r="H433" s="22"/>
      <c r="S433" s="22"/>
      <c r="T433" s="22"/>
      <c r="U433" s="12"/>
      <c r="V433" s="22"/>
      <c r="W433" s="22"/>
      <c r="X433" s="22"/>
      <c r="Y433" s="22"/>
      <c r="Z433" s="22"/>
      <c r="AA433" s="22"/>
      <c r="AB433" s="22"/>
      <c r="AC433" s="22"/>
      <c r="AD433" s="22"/>
      <c r="AE433" s="22"/>
      <c r="AF433" s="22"/>
      <c r="AG433" s="22"/>
      <c r="AH433" s="22"/>
      <c r="AI433" s="22"/>
    </row>
    <row r="434" customFormat="false" ht="15.75" hidden="false" customHeight="false" outlineLevel="0" collapsed="false">
      <c r="B434" s="22"/>
      <c r="C434" s="22"/>
      <c r="D434" s="22"/>
      <c r="E434" s="22"/>
      <c r="F434" s="22"/>
      <c r="G434" s="22"/>
      <c r="H434" s="22"/>
      <c r="S434" s="22"/>
      <c r="T434" s="22"/>
      <c r="U434" s="12"/>
      <c r="V434" s="22"/>
      <c r="W434" s="22"/>
      <c r="X434" s="22"/>
      <c r="Y434" s="22"/>
      <c r="Z434" s="22"/>
      <c r="AA434" s="22"/>
      <c r="AB434" s="22"/>
      <c r="AC434" s="22"/>
      <c r="AD434" s="22"/>
      <c r="AE434" s="22"/>
      <c r="AF434" s="22"/>
      <c r="AG434" s="22"/>
      <c r="AH434" s="22"/>
      <c r="AI434" s="22"/>
    </row>
    <row r="435" customFormat="false" ht="15.75" hidden="false" customHeight="false" outlineLevel="0" collapsed="false">
      <c r="B435" s="22"/>
      <c r="C435" s="22"/>
      <c r="D435" s="22"/>
      <c r="E435" s="22"/>
      <c r="F435" s="22"/>
      <c r="G435" s="22"/>
      <c r="H435" s="22"/>
      <c r="S435" s="22"/>
      <c r="T435" s="22"/>
      <c r="U435" s="12"/>
      <c r="V435" s="22"/>
      <c r="W435" s="22"/>
      <c r="X435" s="22"/>
      <c r="Y435" s="22"/>
      <c r="Z435" s="22"/>
      <c r="AA435" s="22"/>
      <c r="AB435" s="22"/>
      <c r="AC435" s="22"/>
      <c r="AD435" s="22"/>
      <c r="AE435" s="22"/>
      <c r="AF435" s="22"/>
      <c r="AG435" s="22"/>
      <c r="AH435" s="22"/>
      <c r="AI435" s="22"/>
    </row>
    <row r="436" customFormat="false" ht="15.75" hidden="false" customHeight="false" outlineLevel="0" collapsed="false">
      <c r="B436" s="22"/>
      <c r="C436" s="22"/>
      <c r="D436" s="22"/>
      <c r="E436" s="22"/>
      <c r="F436" s="22"/>
      <c r="G436" s="22"/>
      <c r="H436" s="22"/>
      <c r="S436" s="22"/>
      <c r="T436" s="22"/>
      <c r="U436" s="12"/>
      <c r="V436" s="22"/>
      <c r="W436" s="22"/>
      <c r="X436" s="22"/>
      <c r="Y436" s="22"/>
      <c r="Z436" s="22"/>
      <c r="AA436" s="22"/>
      <c r="AB436" s="22"/>
      <c r="AC436" s="22"/>
      <c r="AD436" s="22"/>
      <c r="AE436" s="22"/>
      <c r="AF436" s="22"/>
      <c r="AG436" s="22"/>
      <c r="AH436" s="22"/>
      <c r="AI436" s="22"/>
    </row>
    <row r="437" customFormat="false" ht="15.75" hidden="false" customHeight="false" outlineLevel="0" collapsed="false">
      <c r="B437" s="22"/>
      <c r="C437" s="22"/>
      <c r="D437" s="22"/>
      <c r="E437" s="22"/>
      <c r="F437" s="22"/>
      <c r="G437" s="22"/>
      <c r="H437" s="22"/>
      <c r="S437" s="22"/>
      <c r="T437" s="22"/>
      <c r="U437" s="12"/>
      <c r="V437" s="22"/>
      <c r="W437" s="22"/>
      <c r="X437" s="22"/>
      <c r="Y437" s="22"/>
      <c r="Z437" s="22"/>
      <c r="AA437" s="22"/>
      <c r="AB437" s="22"/>
      <c r="AC437" s="22"/>
      <c r="AD437" s="22"/>
      <c r="AE437" s="22"/>
      <c r="AF437" s="22"/>
      <c r="AG437" s="22"/>
      <c r="AH437" s="22"/>
      <c r="AI437" s="22"/>
    </row>
    <row r="438" customFormat="false" ht="15.75" hidden="false" customHeight="false" outlineLevel="0" collapsed="false">
      <c r="B438" s="22"/>
      <c r="C438" s="22"/>
      <c r="D438" s="22"/>
      <c r="E438" s="22"/>
      <c r="F438" s="22"/>
      <c r="G438" s="22"/>
      <c r="H438" s="22"/>
      <c r="S438" s="22"/>
      <c r="T438" s="22"/>
      <c r="U438" s="12"/>
      <c r="V438" s="22"/>
      <c r="W438" s="22"/>
      <c r="X438" s="22"/>
      <c r="Y438" s="22"/>
      <c r="Z438" s="22"/>
      <c r="AA438" s="22"/>
      <c r="AB438" s="22"/>
      <c r="AC438" s="22"/>
      <c r="AD438" s="22"/>
      <c r="AE438" s="22"/>
      <c r="AF438" s="22"/>
      <c r="AG438" s="22"/>
      <c r="AH438" s="22"/>
      <c r="AI438" s="22"/>
    </row>
    <row r="439" customFormat="false" ht="15.75" hidden="false" customHeight="false" outlineLevel="0" collapsed="false">
      <c r="B439" s="22"/>
      <c r="C439" s="22"/>
      <c r="D439" s="22"/>
      <c r="E439" s="22"/>
      <c r="F439" s="22"/>
      <c r="G439" s="22"/>
      <c r="H439" s="22"/>
      <c r="S439" s="22"/>
      <c r="T439" s="22"/>
      <c r="U439" s="12"/>
      <c r="V439" s="22"/>
      <c r="W439" s="22"/>
      <c r="X439" s="22"/>
      <c r="Y439" s="22"/>
      <c r="Z439" s="22"/>
      <c r="AA439" s="22"/>
      <c r="AB439" s="22"/>
      <c r="AC439" s="22"/>
      <c r="AD439" s="22"/>
      <c r="AE439" s="22"/>
      <c r="AF439" s="22"/>
      <c r="AG439" s="22"/>
      <c r="AH439" s="22"/>
      <c r="AI439" s="22"/>
    </row>
    <row r="440" customFormat="false" ht="15.75" hidden="false" customHeight="false" outlineLevel="0" collapsed="false">
      <c r="B440" s="22"/>
      <c r="C440" s="22"/>
      <c r="D440" s="22"/>
      <c r="E440" s="22"/>
      <c r="F440" s="22"/>
      <c r="G440" s="22"/>
      <c r="H440" s="22"/>
      <c r="S440" s="22"/>
      <c r="T440" s="22"/>
      <c r="U440" s="12"/>
      <c r="V440" s="22"/>
      <c r="W440" s="22"/>
      <c r="X440" s="22"/>
      <c r="Y440" s="22"/>
      <c r="Z440" s="22"/>
      <c r="AA440" s="22"/>
      <c r="AB440" s="22"/>
      <c r="AC440" s="22"/>
      <c r="AD440" s="22"/>
      <c r="AE440" s="22"/>
      <c r="AF440" s="22"/>
      <c r="AG440" s="22"/>
      <c r="AH440" s="22"/>
      <c r="AI440" s="22"/>
    </row>
    <row r="441" customFormat="false" ht="15.75" hidden="false" customHeight="false" outlineLevel="0" collapsed="false">
      <c r="B441" s="22"/>
      <c r="C441" s="22"/>
      <c r="D441" s="22"/>
      <c r="E441" s="22"/>
      <c r="F441" s="22"/>
      <c r="G441" s="22"/>
      <c r="H441" s="22"/>
      <c r="S441" s="22"/>
      <c r="T441" s="22"/>
      <c r="U441" s="12"/>
      <c r="V441" s="22"/>
      <c r="W441" s="22"/>
      <c r="X441" s="22"/>
      <c r="Y441" s="22"/>
      <c r="Z441" s="22"/>
      <c r="AA441" s="22"/>
      <c r="AB441" s="22"/>
      <c r="AC441" s="22"/>
      <c r="AD441" s="22"/>
      <c r="AE441" s="22"/>
      <c r="AF441" s="22"/>
      <c r="AG441" s="22"/>
      <c r="AH441" s="22"/>
      <c r="AI441" s="22"/>
    </row>
    <row r="442" customFormat="false" ht="15.75" hidden="false" customHeight="false" outlineLevel="0" collapsed="false">
      <c r="B442" s="22"/>
      <c r="C442" s="22"/>
      <c r="D442" s="22"/>
      <c r="E442" s="22"/>
      <c r="F442" s="22"/>
      <c r="G442" s="22"/>
      <c r="H442" s="22"/>
      <c r="S442" s="22"/>
      <c r="T442" s="22"/>
      <c r="U442" s="12"/>
      <c r="V442" s="22"/>
      <c r="W442" s="22"/>
      <c r="X442" s="22"/>
      <c r="Y442" s="22"/>
      <c r="Z442" s="22"/>
      <c r="AA442" s="22"/>
      <c r="AB442" s="22"/>
      <c r="AC442" s="22"/>
      <c r="AD442" s="22"/>
      <c r="AE442" s="22"/>
      <c r="AF442" s="22"/>
      <c r="AG442" s="22"/>
      <c r="AH442" s="22"/>
      <c r="AI442" s="22"/>
    </row>
    <row r="443" customFormat="false" ht="15.75" hidden="false" customHeight="false" outlineLevel="0" collapsed="false">
      <c r="B443" s="22"/>
      <c r="C443" s="22"/>
      <c r="D443" s="22"/>
      <c r="E443" s="22"/>
      <c r="F443" s="22"/>
      <c r="G443" s="22"/>
      <c r="H443" s="22"/>
      <c r="S443" s="22"/>
      <c r="T443" s="22"/>
      <c r="U443" s="12"/>
      <c r="V443" s="22"/>
      <c r="W443" s="22"/>
      <c r="X443" s="22"/>
      <c r="Y443" s="22"/>
      <c r="Z443" s="22"/>
      <c r="AA443" s="22"/>
      <c r="AB443" s="22"/>
      <c r="AC443" s="22"/>
      <c r="AD443" s="22"/>
      <c r="AE443" s="22"/>
      <c r="AF443" s="22"/>
      <c r="AG443" s="22"/>
      <c r="AH443" s="22"/>
      <c r="AI443" s="22"/>
    </row>
    <row r="444" customFormat="false" ht="15.75" hidden="false" customHeight="false" outlineLevel="0" collapsed="false">
      <c r="B444" s="22"/>
      <c r="C444" s="22"/>
      <c r="D444" s="22"/>
      <c r="E444" s="22"/>
      <c r="F444" s="22"/>
      <c r="G444" s="22"/>
      <c r="H444" s="22"/>
      <c r="S444" s="22"/>
      <c r="T444" s="22"/>
      <c r="U444" s="12"/>
      <c r="V444" s="22"/>
      <c r="W444" s="22"/>
      <c r="X444" s="22"/>
      <c r="Y444" s="22"/>
      <c r="Z444" s="22"/>
      <c r="AA444" s="22"/>
      <c r="AB444" s="22"/>
      <c r="AC444" s="22"/>
      <c r="AD444" s="22"/>
      <c r="AE444" s="22"/>
      <c r="AF444" s="22"/>
      <c r="AG444" s="22"/>
      <c r="AH444" s="22"/>
      <c r="AI444" s="22"/>
    </row>
    <row r="445" customFormat="false" ht="15.75" hidden="false" customHeight="false" outlineLevel="0" collapsed="false">
      <c r="B445" s="22"/>
      <c r="C445" s="22"/>
      <c r="D445" s="22"/>
      <c r="E445" s="22"/>
      <c r="F445" s="22"/>
      <c r="G445" s="22"/>
      <c r="H445" s="22"/>
      <c r="S445" s="22"/>
      <c r="T445" s="22"/>
      <c r="U445" s="12"/>
      <c r="V445" s="22"/>
      <c r="W445" s="22"/>
      <c r="X445" s="22"/>
      <c r="Y445" s="22"/>
      <c r="Z445" s="22"/>
      <c r="AA445" s="22"/>
      <c r="AB445" s="22"/>
      <c r="AC445" s="22"/>
      <c r="AD445" s="22"/>
      <c r="AE445" s="22"/>
      <c r="AF445" s="22"/>
      <c r="AG445" s="22"/>
      <c r="AH445" s="22"/>
      <c r="AI445" s="22"/>
    </row>
    <row r="446" customFormat="false" ht="15.75" hidden="false" customHeight="false" outlineLevel="0" collapsed="false">
      <c r="B446" s="22"/>
      <c r="C446" s="22"/>
      <c r="D446" s="22"/>
      <c r="E446" s="22"/>
      <c r="F446" s="22"/>
      <c r="G446" s="22"/>
      <c r="H446" s="22"/>
      <c r="S446" s="22"/>
      <c r="T446" s="22"/>
      <c r="U446" s="12"/>
      <c r="V446" s="22"/>
      <c r="W446" s="22"/>
      <c r="X446" s="22"/>
      <c r="Y446" s="22"/>
      <c r="Z446" s="22"/>
      <c r="AA446" s="22"/>
      <c r="AB446" s="22"/>
      <c r="AC446" s="22"/>
      <c r="AD446" s="22"/>
      <c r="AE446" s="22"/>
      <c r="AF446" s="22"/>
      <c r="AG446" s="22"/>
      <c r="AH446" s="22"/>
      <c r="AI446" s="22"/>
    </row>
    <row r="447" customFormat="false" ht="15.75" hidden="false" customHeight="false" outlineLevel="0" collapsed="false">
      <c r="B447" s="22"/>
      <c r="C447" s="22"/>
      <c r="D447" s="22"/>
      <c r="E447" s="22"/>
      <c r="F447" s="22"/>
      <c r="G447" s="22"/>
      <c r="H447" s="22"/>
      <c r="S447" s="22"/>
      <c r="T447" s="22"/>
      <c r="U447" s="12"/>
      <c r="V447" s="22"/>
      <c r="W447" s="22"/>
      <c r="X447" s="22"/>
      <c r="Y447" s="22"/>
      <c r="Z447" s="22"/>
      <c r="AA447" s="22"/>
      <c r="AB447" s="22"/>
      <c r="AC447" s="22"/>
      <c r="AD447" s="22"/>
      <c r="AE447" s="22"/>
      <c r="AF447" s="22"/>
      <c r="AG447" s="22"/>
      <c r="AH447" s="22"/>
      <c r="AI447" s="22"/>
    </row>
    <row r="448" customFormat="false" ht="15.75" hidden="false" customHeight="false" outlineLevel="0" collapsed="false">
      <c r="B448" s="22"/>
      <c r="C448" s="22"/>
      <c r="D448" s="22"/>
      <c r="E448" s="22"/>
      <c r="F448" s="22"/>
      <c r="G448" s="22"/>
      <c r="H448" s="22"/>
      <c r="S448" s="22"/>
      <c r="T448" s="22"/>
      <c r="U448" s="12"/>
      <c r="V448" s="22"/>
      <c r="W448" s="22"/>
      <c r="X448" s="22"/>
      <c r="Y448" s="22"/>
      <c r="Z448" s="22"/>
      <c r="AA448" s="22"/>
      <c r="AB448" s="22"/>
      <c r="AC448" s="22"/>
      <c r="AD448" s="22"/>
      <c r="AE448" s="22"/>
      <c r="AF448" s="22"/>
      <c r="AG448" s="22"/>
      <c r="AH448" s="22"/>
      <c r="AI448" s="22"/>
    </row>
    <row r="449" customFormat="false" ht="15.75" hidden="false" customHeight="false" outlineLevel="0" collapsed="false">
      <c r="B449" s="22"/>
      <c r="C449" s="22"/>
      <c r="D449" s="22"/>
      <c r="E449" s="22"/>
      <c r="F449" s="22"/>
      <c r="G449" s="22"/>
      <c r="H449" s="22"/>
      <c r="S449" s="22"/>
      <c r="T449" s="22"/>
      <c r="U449" s="12"/>
      <c r="V449" s="22"/>
      <c r="W449" s="22"/>
      <c r="X449" s="22"/>
      <c r="Y449" s="22"/>
      <c r="Z449" s="22"/>
      <c r="AA449" s="22"/>
      <c r="AB449" s="22"/>
      <c r="AC449" s="22"/>
      <c r="AD449" s="22"/>
      <c r="AE449" s="22"/>
      <c r="AF449" s="22"/>
      <c r="AG449" s="22"/>
      <c r="AH449" s="22"/>
      <c r="AI449" s="22"/>
    </row>
    <row r="450" customFormat="false" ht="15.75" hidden="false" customHeight="false" outlineLevel="0" collapsed="false">
      <c r="B450" s="22"/>
      <c r="C450" s="22"/>
      <c r="D450" s="22"/>
      <c r="E450" s="22"/>
      <c r="F450" s="22"/>
      <c r="G450" s="22"/>
      <c r="H450" s="22"/>
      <c r="S450" s="22"/>
      <c r="T450" s="22"/>
      <c r="U450" s="12"/>
      <c r="V450" s="22"/>
      <c r="W450" s="22"/>
      <c r="X450" s="22"/>
      <c r="Y450" s="22"/>
      <c r="Z450" s="22"/>
      <c r="AA450" s="22"/>
      <c r="AB450" s="22"/>
      <c r="AC450" s="22"/>
      <c r="AD450" s="22"/>
      <c r="AE450" s="22"/>
      <c r="AF450" s="22"/>
      <c r="AG450" s="22"/>
      <c r="AH450" s="22"/>
      <c r="AI450" s="22"/>
    </row>
    <row r="451" customFormat="false" ht="15.75" hidden="false" customHeight="false" outlineLevel="0" collapsed="false">
      <c r="B451" s="22"/>
      <c r="C451" s="22"/>
      <c r="D451" s="22"/>
      <c r="E451" s="22"/>
      <c r="F451" s="22"/>
      <c r="G451" s="22"/>
      <c r="H451" s="22"/>
      <c r="S451" s="22"/>
      <c r="T451" s="22"/>
      <c r="U451" s="12"/>
      <c r="V451" s="22"/>
      <c r="W451" s="22"/>
      <c r="X451" s="22"/>
      <c r="Y451" s="22"/>
      <c r="Z451" s="22"/>
      <c r="AA451" s="22"/>
      <c r="AB451" s="22"/>
      <c r="AC451" s="22"/>
      <c r="AD451" s="22"/>
      <c r="AE451" s="22"/>
      <c r="AF451" s="22"/>
      <c r="AG451" s="22"/>
      <c r="AH451" s="22"/>
      <c r="AI451" s="22"/>
    </row>
    <row r="452" customFormat="false" ht="15.75" hidden="false" customHeight="false" outlineLevel="0" collapsed="false">
      <c r="B452" s="22"/>
      <c r="C452" s="22"/>
      <c r="D452" s="22"/>
      <c r="E452" s="22"/>
      <c r="F452" s="22"/>
      <c r="G452" s="22"/>
      <c r="H452" s="22"/>
      <c r="S452" s="22"/>
      <c r="T452" s="22"/>
      <c r="U452" s="12"/>
      <c r="V452" s="22"/>
      <c r="W452" s="22"/>
      <c r="X452" s="22"/>
      <c r="Y452" s="22"/>
      <c r="Z452" s="22"/>
      <c r="AA452" s="22"/>
      <c r="AB452" s="22"/>
      <c r="AC452" s="22"/>
      <c r="AD452" s="22"/>
      <c r="AE452" s="22"/>
      <c r="AF452" s="22"/>
      <c r="AG452" s="22"/>
      <c r="AH452" s="22"/>
      <c r="AI452" s="22"/>
    </row>
    <row r="453" customFormat="false" ht="15.75" hidden="false" customHeight="false" outlineLevel="0" collapsed="false">
      <c r="B453" s="22"/>
      <c r="C453" s="22"/>
      <c r="D453" s="22"/>
      <c r="E453" s="22"/>
      <c r="F453" s="22"/>
      <c r="G453" s="22"/>
      <c r="H453" s="22"/>
      <c r="S453" s="22"/>
      <c r="T453" s="22"/>
      <c r="U453" s="12"/>
      <c r="V453" s="22"/>
      <c r="W453" s="22"/>
      <c r="X453" s="22"/>
      <c r="Y453" s="22"/>
      <c r="Z453" s="22"/>
      <c r="AA453" s="22"/>
      <c r="AB453" s="22"/>
      <c r="AC453" s="22"/>
      <c r="AD453" s="22"/>
      <c r="AE453" s="22"/>
      <c r="AF453" s="22"/>
      <c r="AG453" s="22"/>
      <c r="AH453" s="22"/>
      <c r="AI453" s="22"/>
    </row>
    <row r="454" customFormat="false" ht="15.75" hidden="false" customHeight="false" outlineLevel="0" collapsed="false">
      <c r="B454" s="22"/>
      <c r="C454" s="22"/>
      <c r="D454" s="22"/>
      <c r="E454" s="22"/>
      <c r="F454" s="22"/>
      <c r="G454" s="22"/>
      <c r="H454" s="22"/>
      <c r="S454" s="22"/>
      <c r="T454" s="22"/>
      <c r="U454" s="12"/>
      <c r="V454" s="22"/>
      <c r="W454" s="22"/>
      <c r="X454" s="22"/>
      <c r="Y454" s="22"/>
      <c r="Z454" s="22"/>
      <c r="AA454" s="22"/>
      <c r="AB454" s="22"/>
      <c r="AC454" s="22"/>
      <c r="AD454" s="22"/>
      <c r="AE454" s="22"/>
      <c r="AF454" s="22"/>
      <c r="AG454" s="22"/>
      <c r="AH454" s="22"/>
      <c r="AI454" s="22"/>
    </row>
    <row r="455" customFormat="false" ht="15.75" hidden="false" customHeight="false" outlineLevel="0" collapsed="false">
      <c r="B455" s="22"/>
      <c r="C455" s="22"/>
      <c r="D455" s="22"/>
      <c r="E455" s="22"/>
      <c r="F455" s="22"/>
      <c r="G455" s="22"/>
      <c r="H455" s="22"/>
      <c r="S455" s="22"/>
      <c r="T455" s="22"/>
      <c r="U455" s="12"/>
      <c r="V455" s="22"/>
      <c r="W455" s="22"/>
      <c r="X455" s="22"/>
      <c r="Y455" s="22"/>
      <c r="Z455" s="22"/>
      <c r="AA455" s="22"/>
      <c r="AB455" s="22"/>
      <c r="AC455" s="22"/>
      <c r="AD455" s="22"/>
      <c r="AE455" s="22"/>
      <c r="AF455" s="22"/>
      <c r="AG455" s="22"/>
      <c r="AH455" s="22"/>
      <c r="AI455" s="22"/>
    </row>
    <row r="456" customFormat="false" ht="15.75" hidden="false" customHeight="false" outlineLevel="0" collapsed="false">
      <c r="B456" s="22"/>
      <c r="C456" s="22"/>
      <c r="D456" s="22"/>
      <c r="E456" s="22"/>
      <c r="F456" s="22"/>
      <c r="G456" s="22"/>
      <c r="H456" s="22"/>
      <c r="S456" s="22"/>
      <c r="T456" s="22"/>
      <c r="U456" s="12"/>
      <c r="V456" s="22"/>
      <c r="W456" s="22"/>
      <c r="X456" s="22"/>
      <c r="Y456" s="22"/>
      <c r="Z456" s="22"/>
      <c r="AA456" s="22"/>
      <c r="AB456" s="22"/>
      <c r="AC456" s="22"/>
      <c r="AD456" s="22"/>
      <c r="AE456" s="22"/>
      <c r="AF456" s="22"/>
      <c r="AG456" s="22"/>
      <c r="AH456" s="22"/>
      <c r="AI456" s="22"/>
    </row>
    <row r="457" customFormat="false" ht="15.75" hidden="false" customHeight="false" outlineLevel="0" collapsed="false">
      <c r="B457" s="22"/>
      <c r="C457" s="22"/>
      <c r="D457" s="22"/>
      <c r="E457" s="22"/>
      <c r="F457" s="22"/>
      <c r="G457" s="22"/>
      <c r="H457" s="22"/>
      <c r="S457" s="22"/>
      <c r="T457" s="22"/>
      <c r="U457" s="12"/>
      <c r="V457" s="22"/>
      <c r="W457" s="22"/>
      <c r="X457" s="22"/>
      <c r="Y457" s="22"/>
      <c r="Z457" s="22"/>
      <c r="AA457" s="22"/>
      <c r="AB457" s="22"/>
      <c r="AC457" s="22"/>
      <c r="AD457" s="22"/>
      <c r="AE457" s="22"/>
      <c r="AF457" s="22"/>
      <c r="AG457" s="22"/>
      <c r="AH457" s="22"/>
      <c r="AI457" s="22"/>
    </row>
    <row r="458" customFormat="false" ht="15.75" hidden="false" customHeight="false" outlineLevel="0" collapsed="false">
      <c r="B458" s="22"/>
      <c r="C458" s="22"/>
      <c r="D458" s="22"/>
      <c r="E458" s="22"/>
      <c r="F458" s="22"/>
      <c r="G458" s="22"/>
      <c r="H458" s="22"/>
      <c r="S458" s="22"/>
      <c r="T458" s="22"/>
      <c r="U458" s="12"/>
      <c r="V458" s="22"/>
      <c r="W458" s="22"/>
      <c r="X458" s="22"/>
      <c r="Y458" s="22"/>
      <c r="Z458" s="22"/>
      <c r="AA458" s="22"/>
      <c r="AB458" s="22"/>
      <c r="AC458" s="22"/>
      <c r="AD458" s="22"/>
      <c r="AE458" s="22"/>
      <c r="AF458" s="22"/>
      <c r="AG458" s="22"/>
      <c r="AH458" s="22"/>
      <c r="AI458" s="22"/>
    </row>
    <row r="459" customFormat="false" ht="15.75" hidden="false" customHeight="false" outlineLevel="0" collapsed="false">
      <c r="B459" s="22"/>
      <c r="C459" s="22"/>
      <c r="D459" s="22"/>
      <c r="E459" s="22"/>
      <c r="F459" s="22"/>
      <c r="G459" s="22"/>
      <c r="H459" s="22"/>
      <c r="S459" s="22"/>
      <c r="T459" s="22"/>
      <c r="U459" s="12"/>
      <c r="V459" s="22"/>
      <c r="W459" s="22"/>
      <c r="X459" s="22"/>
      <c r="Y459" s="22"/>
      <c r="Z459" s="22"/>
      <c r="AA459" s="22"/>
      <c r="AB459" s="22"/>
      <c r="AC459" s="22"/>
      <c r="AD459" s="22"/>
      <c r="AE459" s="22"/>
      <c r="AF459" s="22"/>
      <c r="AG459" s="22"/>
      <c r="AH459" s="22"/>
      <c r="AI459" s="22"/>
    </row>
    <row r="460" customFormat="false" ht="15.75" hidden="false" customHeight="false" outlineLevel="0" collapsed="false">
      <c r="B460" s="22"/>
      <c r="C460" s="22"/>
      <c r="D460" s="22"/>
      <c r="E460" s="22"/>
      <c r="F460" s="22"/>
      <c r="G460" s="22"/>
      <c r="H460" s="22"/>
      <c r="S460" s="22"/>
      <c r="T460" s="22"/>
      <c r="U460" s="12"/>
      <c r="V460" s="22"/>
      <c r="W460" s="22"/>
      <c r="X460" s="22"/>
      <c r="Y460" s="22"/>
      <c r="Z460" s="22"/>
      <c r="AA460" s="22"/>
      <c r="AB460" s="22"/>
      <c r="AC460" s="22"/>
      <c r="AD460" s="22"/>
      <c r="AE460" s="22"/>
      <c r="AF460" s="22"/>
      <c r="AG460" s="22"/>
      <c r="AH460" s="22"/>
      <c r="AI460" s="22"/>
    </row>
    <row r="461" customFormat="false" ht="15.75" hidden="false" customHeight="false" outlineLevel="0" collapsed="false">
      <c r="B461" s="22"/>
      <c r="C461" s="22"/>
      <c r="D461" s="22"/>
      <c r="E461" s="22"/>
      <c r="F461" s="22"/>
      <c r="G461" s="22"/>
      <c r="H461" s="22"/>
      <c r="S461" s="22"/>
      <c r="T461" s="22"/>
      <c r="U461" s="12"/>
      <c r="V461" s="22"/>
      <c r="W461" s="22"/>
      <c r="X461" s="22"/>
      <c r="Y461" s="22"/>
      <c r="Z461" s="22"/>
      <c r="AA461" s="22"/>
      <c r="AB461" s="22"/>
      <c r="AC461" s="22"/>
      <c r="AD461" s="22"/>
      <c r="AE461" s="22"/>
      <c r="AF461" s="22"/>
      <c r="AG461" s="22"/>
      <c r="AH461" s="22"/>
      <c r="AI461" s="22"/>
    </row>
    <row r="462" customFormat="false" ht="15.75" hidden="false" customHeight="false" outlineLevel="0" collapsed="false">
      <c r="B462" s="22"/>
      <c r="C462" s="22"/>
      <c r="D462" s="22"/>
      <c r="E462" s="22"/>
      <c r="F462" s="22"/>
      <c r="G462" s="22"/>
      <c r="H462" s="22"/>
      <c r="S462" s="22"/>
      <c r="T462" s="22"/>
      <c r="U462" s="12"/>
      <c r="V462" s="22"/>
      <c r="W462" s="22"/>
      <c r="X462" s="22"/>
      <c r="Y462" s="22"/>
      <c r="Z462" s="22"/>
      <c r="AA462" s="22"/>
      <c r="AB462" s="22"/>
      <c r="AC462" s="22"/>
      <c r="AD462" s="22"/>
      <c r="AE462" s="22"/>
      <c r="AF462" s="22"/>
      <c r="AG462" s="22"/>
      <c r="AH462" s="22"/>
      <c r="AI462" s="22"/>
    </row>
    <row r="463" customFormat="false" ht="15.75" hidden="false" customHeight="false" outlineLevel="0" collapsed="false">
      <c r="B463" s="22"/>
      <c r="C463" s="22"/>
      <c r="D463" s="22"/>
      <c r="E463" s="22"/>
      <c r="F463" s="22"/>
      <c r="G463" s="22"/>
      <c r="H463" s="22"/>
      <c r="S463" s="22"/>
      <c r="T463" s="22"/>
      <c r="U463" s="12"/>
      <c r="V463" s="22"/>
      <c r="W463" s="22"/>
      <c r="X463" s="22"/>
      <c r="Y463" s="22"/>
      <c r="Z463" s="22"/>
      <c r="AA463" s="22"/>
      <c r="AB463" s="22"/>
      <c r="AC463" s="22"/>
      <c r="AD463" s="22"/>
      <c r="AE463" s="22"/>
      <c r="AF463" s="22"/>
      <c r="AG463" s="22"/>
      <c r="AH463" s="22"/>
      <c r="AI463" s="22"/>
    </row>
    <row r="464" customFormat="false" ht="15.75" hidden="false" customHeight="false" outlineLevel="0" collapsed="false">
      <c r="B464" s="22"/>
      <c r="C464" s="22"/>
      <c r="D464" s="22"/>
      <c r="E464" s="22"/>
      <c r="F464" s="22"/>
      <c r="G464" s="22"/>
      <c r="H464" s="22"/>
      <c r="S464" s="22"/>
      <c r="T464" s="22"/>
      <c r="U464" s="12"/>
      <c r="V464" s="22"/>
      <c r="W464" s="22"/>
      <c r="X464" s="22"/>
      <c r="Y464" s="22"/>
      <c r="Z464" s="22"/>
      <c r="AA464" s="22"/>
      <c r="AB464" s="22"/>
      <c r="AC464" s="22"/>
      <c r="AD464" s="22"/>
      <c r="AE464" s="22"/>
      <c r="AF464" s="22"/>
      <c r="AG464" s="22"/>
      <c r="AH464" s="22"/>
      <c r="AI464" s="22"/>
    </row>
    <row r="465" customFormat="false" ht="15.75" hidden="false" customHeight="false" outlineLevel="0" collapsed="false">
      <c r="B465" s="22"/>
      <c r="C465" s="22"/>
      <c r="D465" s="22"/>
      <c r="E465" s="22"/>
      <c r="F465" s="22"/>
      <c r="G465" s="22"/>
      <c r="H465" s="22"/>
      <c r="S465" s="22"/>
      <c r="T465" s="22"/>
      <c r="U465" s="12"/>
      <c r="V465" s="22"/>
      <c r="W465" s="22"/>
      <c r="X465" s="22"/>
      <c r="Y465" s="22"/>
      <c r="Z465" s="22"/>
      <c r="AA465" s="22"/>
      <c r="AB465" s="22"/>
      <c r="AC465" s="22"/>
      <c r="AD465" s="22"/>
      <c r="AE465" s="22"/>
      <c r="AF465" s="22"/>
      <c r="AG465" s="22"/>
      <c r="AH465" s="22"/>
      <c r="AI465" s="22"/>
    </row>
    <row r="466" customFormat="false" ht="15.75" hidden="false" customHeight="false" outlineLevel="0" collapsed="false">
      <c r="B466" s="22"/>
      <c r="C466" s="22"/>
      <c r="D466" s="22"/>
      <c r="E466" s="22"/>
      <c r="F466" s="22"/>
      <c r="G466" s="22"/>
      <c r="H466" s="22"/>
      <c r="S466" s="22"/>
      <c r="T466" s="22"/>
      <c r="U466" s="12"/>
      <c r="V466" s="22"/>
      <c r="W466" s="22"/>
      <c r="X466" s="22"/>
      <c r="Y466" s="22"/>
      <c r="Z466" s="22"/>
      <c r="AA466" s="22"/>
      <c r="AB466" s="22"/>
      <c r="AC466" s="22"/>
      <c r="AD466" s="22"/>
      <c r="AE466" s="22"/>
      <c r="AF466" s="22"/>
      <c r="AG466" s="22"/>
      <c r="AH466" s="22"/>
      <c r="AI466" s="22"/>
    </row>
    <row r="467" customFormat="false" ht="15.75" hidden="false" customHeight="false" outlineLevel="0" collapsed="false">
      <c r="B467" s="22"/>
      <c r="C467" s="22"/>
      <c r="D467" s="22"/>
      <c r="E467" s="22"/>
      <c r="F467" s="22"/>
      <c r="G467" s="22"/>
      <c r="H467" s="22"/>
      <c r="S467" s="22"/>
      <c r="T467" s="22"/>
      <c r="U467" s="12"/>
      <c r="V467" s="22"/>
      <c r="W467" s="22"/>
      <c r="X467" s="22"/>
      <c r="Y467" s="22"/>
      <c r="Z467" s="22"/>
      <c r="AA467" s="22"/>
      <c r="AB467" s="22"/>
      <c r="AC467" s="22"/>
      <c r="AD467" s="22"/>
      <c r="AE467" s="22"/>
      <c r="AF467" s="22"/>
      <c r="AG467" s="22"/>
      <c r="AH467" s="22"/>
      <c r="AI467" s="22"/>
    </row>
    <row r="468" customFormat="false" ht="15.75" hidden="false" customHeight="false" outlineLevel="0" collapsed="false">
      <c r="B468" s="22"/>
      <c r="C468" s="22"/>
      <c r="D468" s="22"/>
      <c r="E468" s="22"/>
      <c r="F468" s="22"/>
      <c r="G468" s="22"/>
      <c r="H468" s="22"/>
      <c r="S468" s="22"/>
      <c r="T468" s="22"/>
      <c r="U468" s="12"/>
      <c r="V468" s="22"/>
      <c r="W468" s="22"/>
      <c r="X468" s="22"/>
      <c r="Y468" s="22"/>
      <c r="Z468" s="22"/>
      <c r="AA468" s="22"/>
      <c r="AB468" s="22"/>
      <c r="AC468" s="22"/>
      <c r="AD468" s="22"/>
      <c r="AE468" s="22"/>
      <c r="AF468" s="22"/>
      <c r="AG468" s="22"/>
      <c r="AH468" s="22"/>
      <c r="AI468" s="22"/>
    </row>
    <row r="469" customFormat="false" ht="15.75" hidden="false" customHeight="false" outlineLevel="0" collapsed="false">
      <c r="B469" s="22"/>
      <c r="C469" s="22"/>
      <c r="D469" s="22"/>
      <c r="E469" s="22"/>
      <c r="F469" s="22"/>
      <c r="G469" s="22"/>
      <c r="H469" s="22"/>
      <c r="S469" s="22"/>
      <c r="T469" s="22"/>
      <c r="U469" s="12"/>
      <c r="V469" s="22"/>
      <c r="W469" s="22"/>
      <c r="X469" s="22"/>
      <c r="Y469" s="22"/>
      <c r="Z469" s="22"/>
      <c r="AA469" s="22"/>
      <c r="AB469" s="22"/>
      <c r="AC469" s="22"/>
      <c r="AD469" s="22"/>
      <c r="AE469" s="22"/>
      <c r="AF469" s="22"/>
      <c r="AG469" s="22"/>
      <c r="AH469" s="22"/>
      <c r="AI469" s="22"/>
    </row>
    <row r="470" customFormat="false" ht="15.75" hidden="false" customHeight="false" outlineLevel="0" collapsed="false">
      <c r="B470" s="22"/>
      <c r="C470" s="22"/>
      <c r="D470" s="22"/>
      <c r="E470" s="22"/>
      <c r="F470" s="22"/>
      <c r="G470" s="22"/>
      <c r="H470" s="22"/>
      <c r="S470" s="22"/>
      <c r="T470" s="22"/>
      <c r="U470" s="12"/>
      <c r="V470" s="22"/>
      <c r="W470" s="22"/>
      <c r="X470" s="22"/>
      <c r="Y470" s="22"/>
      <c r="Z470" s="22"/>
      <c r="AA470" s="22"/>
      <c r="AB470" s="22"/>
      <c r="AC470" s="22"/>
      <c r="AD470" s="22"/>
      <c r="AE470" s="22"/>
      <c r="AF470" s="22"/>
      <c r="AG470" s="22"/>
      <c r="AH470" s="22"/>
      <c r="AI470" s="22"/>
    </row>
    <row r="471" customFormat="false" ht="15.75" hidden="false" customHeight="false" outlineLevel="0" collapsed="false">
      <c r="B471" s="22"/>
      <c r="C471" s="22"/>
      <c r="D471" s="22"/>
      <c r="E471" s="22"/>
      <c r="F471" s="22"/>
      <c r="G471" s="22"/>
      <c r="H471" s="22"/>
      <c r="S471" s="22"/>
      <c r="T471" s="22"/>
      <c r="U471" s="12"/>
      <c r="V471" s="22"/>
      <c r="W471" s="22"/>
      <c r="X471" s="22"/>
      <c r="Y471" s="22"/>
      <c r="Z471" s="22"/>
      <c r="AA471" s="22"/>
      <c r="AB471" s="22"/>
      <c r="AC471" s="22"/>
      <c r="AD471" s="22"/>
      <c r="AE471" s="22"/>
      <c r="AF471" s="22"/>
      <c r="AG471" s="22"/>
      <c r="AH471" s="22"/>
      <c r="AI471" s="22"/>
    </row>
    <row r="472" customFormat="false" ht="15.75" hidden="false" customHeight="false" outlineLevel="0" collapsed="false">
      <c r="B472" s="22"/>
      <c r="C472" s="22"/>
      <c r="D472" s="22"/>
      <c r="E472" s="22"/>
      <c r="F472" s="22"/>
      <c r="G472" s="22"/>
      <c r="H472" s="22"/>
      <c r="S472" s="22"/>
      <c r="T472" s="22"/>
      <c r="U472" s="12"/>
      <c r="V472" s="22"/>
      <c r="W472" s="22"/>
      <c r="X472" s="22"/>
      <c r="Y472" s="22"/>
      <c r="Z472" s="22"/>
      <c r="AA472" s="22"/>
      <c r="AB472" s="22"/>
      <c r="AC472" s="22"/>
      <c r="AD472" s="22"/>
      <c r="AE472" s="22"/>
      <c r="AF472" s="22"/>
      <c r="AG472" s="22"/>
      <c r="AH472" s="22"/>
      <c r="AI472" s="22"/>
    </row>
    <row r="473" customFormat="false" ht="15.75" hidden="false" customHeight="false" outlineLevel="0" collapsed="false">
      <c r="B473" s="22"/>
      <c r="C473" s="22"/>
      <c r="D473" s="22"/>
      <c r="E473" s="22"/>
      <c r="F473" s="22"/>
      <c r="G473" s="22"/>
      <c r="H473" s="22"/>
      <c r="S473" s="22"/>
      <c r="T473" s="22"/>
      <c r="U473" s="12"/>
      <c r="V473" s="22"/>
      <c r="W473" s="22"/>
      <c r="X473" s="22"/>
      <c r="Y473" s="22"/>
      <c r="Z473" s="22"/>
      <c r="AA473" s="22"/>
      <c r="AB473" s="22"/>
      <c r="AC473" s="22"/>
      <c r="AD473" s="22"/>
      <c r="AE473" s="22"/>
      <c r="AF473" s="22"/>
      <c r="AG473" s="22"/>
      <c r="AH473" s="22"/>
      <c r="AI473" s="22"/>
    </row>
    <row r="474" customFormat="false" ht="15.75" hidden="false" customHeight="false" outlineLevel="0" collapsed="false">
      <c r="B474" s="22"/>
      <c r="C474" s="22"/>
      <c r="D474" s="22"/>
      <c r="E474" s="22"/>
      <c r="F474" s="22"/>
      <c r="G474" s="22"/>
      <c r="H474" s="22"/>
      <c r="S474" s="22"/>
      <c r="T474" s="22"/>
      <c r="U474" s="12"/>
      <c r="V474" s="22"/>
      <c r="W474" s="22"/>
      <c r="X474" s="22"/>
      <c r="Y474" s="22"/>
      <c r="Z474" s="22"/>
      <c r="AA474" s="22"/>
      <c r="AB474" s="22"/>
      <c r="AC474" s="22"/>
      <c r="AD474" s="22"/>
      <c r="AE474" s="22"/>
      <c r="AF474" s="22"/>
      <c r="AG474" s="22"/>
      <c r="AH474" s="22"/>
      <c r="AI474" s="22"/>
    </row>
    <row r="475" customFormat="false" ht="15.75" hidden="false" customHeight="false" outlineLevel="0" collapsed="false">
      <c r="B475" s="22"/>
      <c r="C475" s="22"/>
      <c r="D475" s="22"/>
      <c r="E475" s="22"/>
      <c r="F475" s="22"/>
      <c r="G475" s="22"/>
      <c r="H475" s="22"/>
      <c r="S475" s="22"/>
      <c r="T475" s="22"/>
      <c r="U475" s="12"/>
      <c r="V475" s="22"/>
      <c r="W475" s="22"/>
      <c r="X475" s="22"/>
      <c r="Y475" s="22"/>
      <c r="Z475" s="22"/>
      <c r="AA475" s="22"/>
      <c r="AB475" s="22"/>
      <c r="AC475" s="22"/>
      <c r="AD475" s="22"/>
      <c r="AE475" s="22"/>
      <c r="AF475" s="22"/>
      <c r="AG475" s="22"/>
      <c r="AH475" s="22"/>
      <c r="AI475" s="22"/>
    </row>
    <row r="476" customFormat="false" ht="15.75" hidden="false" customHeight="false" outlineLevel="0" collapsed="false">
      <c r="B476" s="22"/>
      <c r="C476" s="22"/>
      <c r="D476" s="22"/>
      <c r="E476" s="22"/>
      <c r="F476" s="22"/>
      <c r="G476" s="22"/>
      <c r="H476" s="22"/>
      <c r="S476" s="22"/>
      <c r="T476" s="22"/>
      <c r="U476" s="12"/>
      <c r="V476" s="22"/>
      <c r="W476" s="22"/>
      <c r="X476" s="22"/>
      <c r="Y476" s="22"/>
      <c r="Z476" s="22"/>
      <c r="AA476" s="22"/>
      <c r="AB476" s="22"/>
      <c r="AC476" s="22"/>
      <c r="AD476" s="22"/>
      <c r="AE476" s="22"/>
      <c r="AF476" s="22"/>
      <c r="AG476" s="22"/>
      <c r="AH476" s="22"/>
      <c r="AI476" s="22"/>
    </row>
    <row r="477" customFormat="false" ht="15.75" hidden="false" customHeight="false" outlineLevel="0" collapsed="false">
      <c r="B477" s="22"/>
      <c r="C477" s="22"/>
      <c r="D477" s="22"/>
      <c r="E477" s="22"/>
      <c r="F477" s="22"/>
      <c r="G477" s="22"/>
      <c r="H477" s="22"/>
      <c r="S477" s="22"/>
      <c r="T477" s="22"/>
      <c r="U477" s="12"/>
      <c r="V477" s="22"/>
      <c r="W477" s="22"/>
      <c r="X477" s="22"/>
      <c r="Y477" s="22"/>
      <c r="Z477" s="22"/>
      <c r="AA477" s="22"/>
      <c r="AB477" s="22"/>
      <c r="AC477" s="22"/>
      <c r="AD477" s="22"/>
      <c r="AE477" s="22"/>
      <c r="AF477" s="22"/>
      <c r="AG477" s="22"/>
      <c r="AH477" s="22"/>
      <c r="AI477" s="22"/>
    </row>
    <row r="478" customFormat="false" ht="15.75" hidden="false" customHeight="false" outlineLevel="0" collapsed="false">
      <c r="B478" s="22"/>
      <c r="C478" s="22"/>
      <c r="D478" s="22"/>
      <c r="E478" s="22"/>
      <c r="F478" s="22"/>
      <c r="G478" s="22"/>
      <c r="H478" s="22"/>
      <c r="S478" s="22"/>
      <c r="T478" s="22"/>
      <c r="U478" s="12"/>
      <c r="V478" s="22"/>
      <c r="W478" s="22"/>
      <c r="X478" s="22"/>
      <c r="Y478" s="22"/>
      <c r="Z478" s="22"/>
      <c r="AA478" s="22"/>
      <c r="AB478" s="22"/>
      <c r="AC478" s="22"/>
      <c r="AD478" s="22"/>
      <c r="AE478" s="22"/>
      <c r="AF478" s="22"/>
      <c r="AG478" s="22"/>
      <c r="AH478" s="22"/>
      <c r="AI478" s="22"/>
    </row>
    <row r="479" customFormat="false" ht="15.75" hidden="false" customHeight="false" outlineLevel="0" collapsed="false">
      <c r="B479" s="22"/>
      <c r="C479" s="22"/>
      <c r="D479" s="22"/>
      <c r="E479" s="22"/>
      <c r="F479" s="22"/>
      <c r="G479" s="22"/>
      <c r="H479" s="22"/>
      <c r="S479" s="22"/>
      <c r="T479" s="22"/>
      <c r="U479" s="12"/>
      <c r="V479" s="22"/>
      <c r="W479" s="22"/>
      <c r="X479" s="22"/>
      <c r="Y479" s="22"/>
      <c r="Z479" s="22"/>
      <c r="AA479" s="22"/>
      <c r="AB479" s="22"/>
      <c r="AC479" s="22"/>
      <c r="AD479" s="22"/>
      <c r="AE479" s="22"/>
      <c r="AF479" s="22"/>
      <c r="AG479" s="22"/>
      <c r="AH479" s="22"/>
      <c r="AI479" s="22"/>
    </row>
    <row r="480" customFormat="false" ht="15.75" hidden="false" customHeight="false" outlineLevel="0" collapsed="false">
      <c r="B480" s="22"/>
      <c r="C480" s="22"/>
      <c r="D480" s="22"/>
      <c r="E480" s="22"/>
      <c r="F480" s="22"/>
      <c r="G480" s="22"/>
      <c r="H480" s="22"/>
      <c r="S480" s="22"/>
      <c r="T480" s="22"/>
      <c r="U480" s="12"/>
      <c r="V480" s="22"/>
      <c r="W480" s="22"/>
      <c r="X480" s="22"/>
      <c r="Y480" s="22"/>
      <c r="Z480" s="22"/>
      <c r="AA480" s="22"/>
      <c r="AB480" s="22"/>
      <c r="AC480" s="22"/>
      <c r="AD480" s="22"/>
      <c r="AE480" s="22"/>
      <c r="AF480" s="22"/>
      <c r="AG480" s="22"/>
      <c r="AH480" s="22"/>
      <c r="AI480" s="22"/>
    </row>
    <row r="481" customFormat="false" ht="15.75" hidden="false" customHeight="false" outlineLevel="0" collapsed="false">
      <c r="B481" s="22"/>
      <c r="C481" s="22"/>
      <c r="D481" s="22"/>
      <c r="E481" s="22"/>
      <c r="F481" s="22"/>
      <c r="G481" s="22"/>
      <c r="H481" s="22"/>
      <c r="S481" s="22"/>
      <c r="T481" s="22"/>
      <c r="U481" s="12"/>
      <c r="V481" s="22"/>
      <c r="W481" s="22"/>
      <c r="X481" s="22"/>
      <c r="Y481" s="22"/>
      <c r="Z481" s="22"/>
      <c r="AA481" s="22"/>
      <c r="AB481" s="22"/>
      <c r="AC481" s="22"/>
      <c r="AD481" s="22"/>
      <c r="AE481" s="22"/>
      <c r="AF481" s="22"/>
      <c r="AG481" s="22"/>
      <c r="AH481" s="22"/>
      <c r="AI481" s="22"/>
    </row>
    <row r="482" customFormat="false" ht="15.75" hidden="false" customHeight="false" outlineLevel="0" collapsed="false">
      <c r="B482" s="22"/>
      <c r="C482" s="22"/>
      <c r="D482" s="22"/>
      <c r="E482" s="22"/>
      <c r="F482" s="22"/>
      <c r="G482" s="22"/>
      <c r="H482" s="22"/>
      <c r="S482" s="22"/>
      <c r="T482" s="22"/>
      <c r="U482" s="12"/>
      <c r="V482" s="22"/>
      <c r="W482" s="22"/>
      <c r="X482" s="22"/>
      <c r="Y482" s="22"/>
      <c r="Z482" s="22"/>
      <c r="AA482" s="22"/>
      <c r="AB482" s="22"/>
      <c r="AC482" s="22"/>
      <c r="AD482" s="22"/>
      <c r="AE482" s="22"/>
      <c r="AF482" s="22"/>
      <c r="AG482" s="22"/>
      <c r="AH482" s="22"/>
      <c r="AI482" s="22"/>
    </row>
    <row r="483" customFormat="false" ht="15.75" hidden="false" customHeight="false" outlineLevel="0" collapsed="false">
      <c r="B483" s="22"/>
      <c r="C483" s="22"/>
      <c r="D483" s="22"/>
      <c r="E483" s="22"/>
      <c r="F483" s="22"/>
      <c r="G483" s="22"/>
      <c r="H483" s="22"/>
      <c r="S483" s="22"/>
      <c r="T483" s="22"/>
      <c r="U483" s="12"/>
      <c r="V483" s="22"/>
      <c r="W483" s="22"/>
      <c r="X483" s="22"/>
      <c r="Y483" s="22"/>
      <c r="Z483" s="22"/>
      <c r="AA483" s="22"/>
      <c r="AB483" s="22"/>
      <c r="AC483" s="22"/>
      <c r="AD483" s="22"/>
      <c r="AE483" s="22"/>
      <c r="AF483" s="22"/>
      <c r="AG483" s="22"/>
      <c r="AH483" s="22"/>
      <c r="AI483" s="22"/>
    </row>
    <row r="484" customFormat="false" ht="15.75" hidden="false" customHeight="false" outlineLevel="0" collapsed="false">
      <c r="B484" s="22"/>
      <c r="C484" s="22"/>
      <c r="D484" s="22"/>
      <c r="E484" s="22"/>
      <c r="F484" s="22"/>
      <c r="G484" s="22"/>
      <c r="H484" s="22"/>
      <c r="S484" s="22"/>
      <c r="T484" s="22"/>
      <c r="U484" s="12"/>
      <c r="V484" s="22"/>
      <c r="W484" s="22"/>
      <c r="X484" s="22"/>
      <c r="Y484" s="22"/>
      <c r="Z484" s="22"/>
      <c r="AA484" s="22"/>
      <c r="AB484" s="22"/>
      <c r="AC484" s="22"/>
      <c r="AD484" s="22"/>
      <c r="AE484" s="22"/>
      <c r="AF484" s="22"/>
      <c r="AG484" s="22"/>
      <c r="AH484" s="22"/>
      <c r="AI484" s="22"/>
    </row>
    <row r="485" customFormat="false" ht="15.75" hidden="false" customHeight="false" outlineLevel="0" collapsed="false">
      <c r="B485" s="22"/>
      <c r="C485" s="22"/>
      <c r="D485" s="22"/>
      <c r="E485" s="22"/>
      <c r="F485" s="22"/>
      <c r="G485" s="22"/>
      <c r="H485" s="22"/>
      <c r="S485" s="22"/>
      <c r="T485" s="22"/>
      <c r="U485" s="12"/>
      <c r="V485" s="22"/>
      <c r="W485" s="22"/>
      <c r="X485" s="22"/>
      <c r="Y485" s="22"/>
      <c r="Z485" s="22"/>
      <c r="AA485" s="22"/>
      <c r="AB485" s="22"/>
      <c r="AC485" s="22"/>
      <c r="AD485" s="22"/>
      <c r="AE485" s="22"/>
      <c r="AF485" s="22"/>
      <c r="AG485" s="22"/>
      <c r="AH485" s="22"/>
      <c r="AI485" s="22"/>
    </row>
    <row r="486" customFormat="false" ht="15.75" hidden="false" customHeight="false" outlineLevel="0" collapsed="false">
      <c r="B486" s="22"/>
      <c r="C486" s="22"/>
      <c r="D486" s="22"/>
      <c r="E486" s="22"/>
      <c r="F486" s="22"/>
      <c r="G486" s="22"/>
      <c r="H486" s="22"/>
      <c r="S486" s="22"/>
      <c r="T486" s="22"/>
      <c r="U486" s="12"/>
      <c r="V486" s="22"/>
      <c r="W486" s="22"/>
      <c r="X486" s="22"/>
      <c r="Y486" s="22"/>
      <c r="Z486" s="22"/>
      <c r="AA486" s="22"/>
      <c r="AB486" s="22"/>
      <c r="AC486" s="22"/>
      <c r="AD486" s="22"/>
      <c r="AE486" s="22"/>
      <c r="AF486" s="22"/>
      <c r="AG486" s="22"/>
      <c r="AH486" s="22"/>
      <c r="AI486" s="22"/>
    </row>
    <row r="487" customFormat="false" ht="15.75" hidden="false" customHeight="false" outlineLevel="0" collapsed="false">
      <c r="B487" s="22"/>
      <c r="C487" s="22"/>
      <c r="D487" s="22"/>
      <c r="E487" s="22"/>
      <c r="F487" s="22"/>
      <c r="G487" s="22"/>
      <c r="H487" s="22"/>
      <c r="S487" s="22"/>
      <c r="T487" s="22"/>
      <c r="U487" s="12"/>
      <c r="V487" s="22"/>
      <c r="W487" s="22"/>
      <c r="X487" s="22"/>
      <c r="Y487" s="22"/>
      <c r="Z487" s="22"/>
      <c r="AA487" s="22"/>
      <c r="AB487" s="22"/>
      <c r="AC487" s="22"/>
      <c r="AD487" s="22"/>
      <c r="AE487" s="22"/>
      <c r="AF487" s="22"/>
      <c r="AG487" s="22"/>
      <c r="AH487" s="22"/>
      <c r="AI487" s="22"/>
    </row>
    <row r="488" customFormat="false" ht="15.75" hidden="false" customHeight="false" outlineLevel="0" collapsed="false">
      <c r="B488" s="22"/>
      <c r="C488" s="22"/>
      <c r="D488" s="22"/>
      <c r="E488" s="22"/>
      <c r="F488" s="22"/>
      <c r="G488" s="22"/>
      <c r="H488" s="22"/>
      <c r="S488" s="22"/>
      <c r="T488" s="22"/>
      <c r="U488" s="12"/>
      <c r="V488" s="22"/>
      <c r="W488" s="22"/>
      <c r="X488" s="22"/>
      <c r="Y488" s="22"/>
      <c r="Z488" s="22"/>
      <c r="AA488" s="22"/>
      <c r="AB488" s="22"/>
      <c r="AC488" s="22"/>
      <c r="AD488" s="22"/>
      <c r="AE488" s="22"/>
      <c r="AF488" s="22"/>
      <c r="AG488" s="22"/>
      <c r="AH488" s="22"/>
      <c r="AI488" s="22"/>
    </row>
    <row r="489" customFormat="false" ht="15.75" hidden="false" customHeight="false" outlineLevel="0" collapsed="false">
      <c r="B489" s="22"/>
      <c r="C489" s="22"/>
      <c r="D489" s="22"/>
      <c r="E489" s="22"/>
      <c r="F489" s="22"/>
      <c r="G489" s="22"/>
      <c r="H489" s="22"/>
      <c r="S489" s="22"/>
      <c r="T489" s="22"/>
      <c r="U489" s="12"/>
      <c r="V489" s="22"/>
      <c r="W489" s="22"/>
      <c r="X489" s="22"/>
      <c r="Y489" s="22"/>
      <c r="Z489" s="22"/>
      <c r="AA489" s="22"/>
      <c r="AB489" s="22"/>
      <c r="AC489" s="22"/>
      <c r="AD489" s="22"/>
      <c r="AE489" s="22"/>
      <c r="AF489" s="22"/>
      <c r="AG489" s="22"/>
      <c r="AH489" s="22"/>
      <c r="AI489" s="22"/>
    </row>
    <row r="490" customFormat="false" ht="15.75" hidden="false" customHeight="false" outlineLevel="0" collapsed="false">
      <c r="B490" s="22"/>
      <c r="C490" s="22"/>
      <c r="D490" s="22"/>
      <c r="E490" s="22"/>
      <c r="F490" s="22"/>
      <c r="G490" s="22"/>
      <c r="H490" s="22"/>
      <c r="S490" s="22"/>
      <c r="T490" s="22"/>
      <c r="U490" s="12"/>
      <c r="V490" s="22"/>
      <c r="W490" s="22"/>
      <c r="X490" s="22"/>
      <c r="Y490" s="22"/>
      <c r="Z490" s="22"/>
      <c r="AA490" s="22"/>
      <c r="AB490" s="22"/>
      <c r="AC490" s="22"/>
      <c r="AD490" s="22"/>
      <c r="AE490" s="22"/>
      <c r="AF490" s="22"/>
      <c r="AG490" s="22"/>
      <c r="AH490" s="22"/>
      <c r="AI490" s="22"/>
    </row>
    <row r="491" customFormat="false" ht="15.75" hidden="false" customHeight="false" outlineLevel="0" collapsed="false">
      <c r="B491" s="22"/>
      <c r="C491" s="22"/>
      <c r="D491" s="22"/>
      <c r="E491" s="22"/>
      <c r="F491" s="22"/>
      <c r="G491" s="22"/>
      <c r="H491" s="22"/>
      <c r="S491" s="22"/>
      <c r="T491" s="22"/>
      <c r="U491" s="12"/>
      <c r="V491" s="22"/>
      <c r="W491" s="22"/>
      <c r="X491" s="22"/>
      <c r="Y491" s="22"/>
      <c r="Z491" s="22"/>
      <c r="AA491" s="22"/>
      <c r="AB491" s="22"/>
      <c r="AC491" s="22"/>
      <c r="AD491" s="22"/>
      <c r="AE491" s="22"/>
      <c r="AF491" s="22"/>
      <c r="AG491" s="22"/>
      <c r="AH491" s="22"/>
      <c r="AI491" s="22"/>
    </row>
    <row r="492" customFormat="false" ht="15.75" hidden="false" customHeight="false" outlineLevel="0" collapsed="false">
      <c r="B492" s="22"/>
      <c r="C492" s="22"/>
      <c r="D492" s="22"/>
      <c r="E492" s="22"/>
      <c r="F492" s="22"/>
      <c r="G492" s="22"/>
      <c r="H492" s="22"/>
      <c r="S492" s="22"/>
      <c r="T492" s="22"/>
      <c r="U492" s="12"/>
      <c r="V492" s="22"/>
      <c r="W492" s="22"/>
      <c r="X492" s="22"/>
      <c r="Y492" s="22"/>
      <c r="Z492" s="22"/>
      <c r="AA492" s="22"/>
      <c r="AB492" s="22"/>
      <c r="AC492" s="22"/>
      <c r="AD492" s="22"/>
      <c r="AE492" s="22"/>
      <c r="AF492" s="22"/>
      <c r="AG492" s="22"/>
      <c r="AH492" s="22"/>
      <c r="AI492" s="22"/>
    </row>
    <row r="493" customFormat="false" ht="15.75" hidden="false" customHeight="false" outlineLevel="0" collapsed="false">
      <c r="B493" s="22"/>
      <c r="C493" s="22"/>
      <c r="D493" s="22"/>
      <c r="E493" s="22"/>
      <c r="F493" s="22"/>
      <c r="G493" s="22"/>
      <c r="H493" s="22"/>
      <c r="S493" s="22"/>
      <c r="T493" s="22"/>
      <c r="U493" s="12"/>
      <c r="V493" s="22"/>
      <c r="W493" s="22"/>
      <c r="X493" s="22"/>
      <c r="Y493" s="22"/>
      <c r="Z493" s="22"/>
      <c r="AA493" s="22"/>
      <c r="AB493" s="22"/>
      <c r="AC493" s="22"/>
      <c r="AD493" s="22"/>
      <c r="AE493" s="22"/>
      <c r="AF493" s="22"/>
      <c r="AG493" s="22"/>
      <c r="AH493" s="22"/>
      <c r="AI493" s="22"/>
    </row>
    <row r="494" customFormat="false" ht="15.75" hidden="false" customHeight="false" outlineLevel="0" collapsed="false">
      <c r="B494" s="22"/>
      <c r="C494" s="22"/>
      <c r="D494" s="22"/>
      <c r="E494" s="22"/>
      <c r="F494" s="22"/>
      <c r="G494" s="22"/>
      <c r="H494" s="22"/>
      <c r="S494" s="22"/>
      <c r="T494" s="22"/>
      <c r="U494" s="12"/>
      <c r="V494" s="22"/>
      <c r="W494" s="22"/>
      <c r="X494" s="22"/>
      <c r="Y494" s="22"/>
      <c r="Z494" s="22"/>
      <c r="AA494" s="22"/>
      <c r="AB494" s="22"/>
      <c r="AC494" s="22"/>
      <c r="AD494" s="22"/>
      <c r="AE494" s="22"/>
      <c r="AF494" s="22"/>
      <c r="AG494" s="22"/>
      <c r="AH494" s="22"/>
      <c r="AI494" s="22"/>
    </row>
    <row r="495" customFormat="false" ht="15.75" hidden="false" customHeight="false" outlineLevel="0" collapsed="false">
      <c r="B495" s="22"/>
      <c r="C495" s="22"/>
      <c r="D495" s="22"/>
      <c r="E495" s="22"/>
      <c r="F495" s="22"/>
      <c r="G495" s="22"/>
      <c r="H495" s="22"/>
      <c r="S495" s="22"/>
      <c r="T495" s="22"/>
      <c r="U495" s="12"/>
      <c r="V495" s="22"/>
      <c r="W495" s="22"/>
      <c r="X495" s="22"/>
      <c r="Y495" s="22"/>
      <c r="Z495" s="22"/>
      <c r="AA495" s="22"/>
      <c r="AB495" s="22"/>
      <c r="AC495" s="22"/>
      <c r="AD495" s="22"/>
      <c r="AE495" s="22"/>
      <c r="AF495" s="22"/>
      <c r="AG495" s="22"/>
      <c r="AH495" s="22"/>
      <c r="AI495" s="22"/>
    </row>
    <row r="496" customFormat="false" ht="15.75" hidden="false" customHeight="false" outlineLevel="0" collapsed="false">
      <c r="B496" s="22"/>
      <c r="C496" s="22"/>
      <c r="D496" s="22"/>
      <c r="E496" s="22"/>
      <c r="F496" s="22"/>
      <c r="G496" s="22"/>
      <c r="H496" s="22"/>
      <c r="S496" s="22"/>
      <c r="T496" s="22"/>
      <c r="U496" s="12"/>
      <c r="V496" s="22"/>
      <c r="W496" s="22"/>
      <c r="X496" s="22"/>
      <c r="Y496" s="22"/>
      <c r="Z496" s="22"/>
      <c r="AA496" s="22"/>
      <c r="AB496" s="22"/>
      <c r="AC496" s="22"/>
      <c r="AD496" s="22"/>
      <c r="AE496" s="22"/>
      <c r="AF496" s="22"/>
      <c r="AG496" s="22"/>
      <c r="AH496" s="22"/>
      <c r="AI496" s="22"/>
    </row>
    <row r="497" customFormat="false" ht="15.75" hidden="false" customHeight="false" outlineLevel="0" collapsed="false">
      <c r="B497" s="22"/>
      <c r="C497" s="22"/>
      <c r="D497" s="22"/>
      <c r="E497" s="22"/>
      <c r="F497" s="22"/>
      <c r="G497" s="22"/>
      <c r="H497" s="22"/>
      <c r="S497" s="22"/>
      <c r="T497" s="22"/>
      <c r="U497" s="12"/>
      <c r="V497" s="22"/>
      <c r="W497" s="22"/>
      <c r="X497" s="22"/>
      <c r="Y497" s="22"/>
      <c r="Z497" s="22"/>
      <c r="AA497" s="22"/>
      <c r="AB497" s="22"/>
      <c r="AC497" s="22"/>
      <c r="AD497" s="22"/>
      <c r="AE497" s="22"/>
      <c r="AF497" s="22"/>
      <c r="AG497" s="22"/>
      <c r="AH497" s="22"/>
      <c r="AI497" s="22"/>
    </row>
    <row r="498" customFormat="false" ht="15.75" hidden="false" customHeight="false" outlineLevel="0" collapsed="false">
      <c r="B498" s="22"/>
      <c r="C498" s="22"/>
      <c r="D498" s="22"/>
      <c r="E498" s="22"/>
      <c r="F498" s="22"/>
      <c r="G498" s="22"/>
      <c r="H498" s="22"/>
      <c r="S498" s="22"/>
      <c r="T498" s="22"/>
      <c r="U498" s="12"/>
      <c r="V498" s="22"/>
      <c r="W498" s="22"/>
      <c r="X498" s="22"/>
      <c r="Y498" s="22"/>
      <c r="Z498" s="22"/>
      <c r="AA498" s="22"/>
      <c r="AB498" s="22"/>
      <c r="AC498" s="22"/>
      <c r="AD498" s="22"/>
      <c r="AE498" s="22"/>
      <c r="AF498" s="22"/>
      <c r="AG498" s="22"/>
      <c r="AH498" s="22"/>
      <c r="AI498" s="22"/>
    </row>
    <row r="499" customFormat="false" ht="15.75" hidden="false" customHeight="false" outlineLevel="0" collapsed="false">
      <c r="B499" s="22"/>
      <c r="C499" s="22"/>
      <c r="D499" s="22"/>
      <c r="E499" s="22"/>
      <c r="F499" s="22"/>
      <c r="G499" s="22"/>
      <c r="H499" s="22"/>
      <c r="S499" s="22"/>
      <c r="T499" s="22"/>
      <c r="U499" s="12"/>
      <c r="V499" s="22"/>
      <c r="W499" s="22"/>
      <c r="X499" s="22"/>
      <c r="Y499" s="22"/>
      <c r="Z499" s="22"/>
      <c r="AA499" s="22"/>
      <c r="AB499" s="22"/>
      <c r="AC499" s="22"/>
      <c r="AD499" s="22"/>
      <c r="AE499" s="22"/>
      <c r="AF499" s="22"/>
      <c r="AG499" s="22"/>
      <c r="AH499" s="22"/>
      <c r="AI499" s="22"/>
    </row>
    <row r="500" customFormat="false" ht="15.75" hidden="false" customHeight="false" outlineLevel="0" collapsed="false">
      <c r="B500" s="22"/>
      <c r="C500" s="22"/>
      <c r="D500" s="22"/>
      <c r="E500" s="22"/>
      <c r="F500" s="22"/>
      <c r="G500" s="22"/>
      <c r="H500" s="22"/>
      <c r="S500" s="22"/>
      <c r="T500" s="22"/>
      <c r="U500" s="12"/>
      <c r="V500" s="22"/>
      <c r="W500" s="22"/>
      <c r="X500" s="22"/>
      <c r="Y500" s="22"/>
      <c r="Z500" s="22"/>
      <c r="AA500" s="22"/>
      <c r="AB500" s="22"/>
      <c r="AC500" s="22"/>
      <c r="AD500" s="22"/>
      <c r="AE500" s="22"/>
      <c r="AF500" s="22"/>
      <c r="AG500" s="22"/>
      <c r="AH500" s="22"/>
      <c r="AI500" s="22"/>
    </row>
    <row r="501" customFormat="false" ht="15.75" hidden="false" customHeight="false" outlineLevel="0" collapsed="false">
      <c r="B501" s="22"/>
      <c r="C501" s="22"/>
      <c r="D501" s="22"/>
      <c r="E501" s="22"/>
      <c r="F501" s="22"/>
      <c r="G501" s="22"/>
      <c r="H501" s="22"/>
      <c r="S501" s="22"/>
      <c r="T501" s="22"/>
      <c r="U501" s="12"/>
      <c r="V501" s="22"/>
      <c r="W501" s="22"/>
      <c r="X501" s="22"/>
      <c r="Y501" s="22"/>
      <c r="Z501" s="22"/>
      <c r="AA501" s="22"/>
      <c r="AB501" s="22"/>
      <c r="AC501" s="22"/>
      <c r="AD501" s="22"/>
      <c r="AE501" s="22"/>
      <c r="AF501" s="22"/>
      <c r="AG501" s="22"/>
      <c r="AH501" s="22"/>
      <c r="AI501" s="22"/>
    </row>
    <row r="502" customFormat="false" ht="15.75" hidden="false" customHeight="false" outlineLevel="0" collapsed="false">
      <c r="B502" s="22"/>
      <c r="C502" s="22"/>
      <c r="D502" s="22"/>
      <c r="E502" s="22"/>
      <c r="F502" s="22"/>
      <c r="G502" s="22"/>
      <c r="H502" s="22"/>
      <c r="S502" s="22"/>
      <c r="T502" s="22"/>
      <c r="U502" s="12"/>
      <c r="V502" s="22"/>
      <c r="W502" s="22"/>
      <c r="X502" s="22"/>
      <c r="Y502" s="22"/>
      <c r="Z502" s="22"/>
      <c r="AA502" s="22"/>
      <c r="AB502" s="22"/>
      <c r="AC502" s="22"/>
      <c r="AD502" s="22"/>
      <c r="AE502" s="22"/>
      <c r="AF502" s="22"/>
      <c r="AG502" s="22"/>
      <c r="AH502" s="22"/>
      <c r="AI502" s="22"/>
    </row>
    <row r="503" customFormat="false" ht="15.75" hidden="false" customHeight="false" outlineLevel="0" collapsed="false">
      <c r="B503" s="22"/>
      <c r="C503" s="22"/>
      <c r="D503" s="22"/>
      <c r="E503" s="22"/>
      <c r="F503" s="22"/>
      <c r="G503" s="22"/>
      <c r="H503" s="22"/>
      <c r="S503" s="22"/>
      <c r="T503" s="22"/>
      <c r="U503" s="12"/>
      <c r="V503" s="22"/>
      <c r="W503" s="22"/>
      <c r="X503" s="22"/>
      <c r="Y503" s="22"/>
      <c r="Z503" s="22"/>
      <c r="AA503" s="22"/>
      <c r="AB503" s="22"/>
      <c r="AC503" s="22"/>
      <c r="AD503" s="22"/>
      <c r="AE503" s="22"/>
      <c r="AF503" s="22"/>
      <c r="AG503" s="22"/>
      <c r="AH503" s="22"/>
      <c r="AI503" s="22"/>
    </row>
    <row r="504" customFormat="false" ht="15.75" hidden="false" customHeight="false" outlineLevel="0" collapsed="false">
      <c r="B504" s="22"/>
      <c r="C504" s="22"/>
      <c r="D504" s="22"/>
      <c r="E504" s="22"/>
      <c r="F504" s="22"/>
      <c r="G504" s="22"/>
      <c r="H504" s="22"/>
      <c r="S504" s="22"/>
      <c r="T504" s="22"/>
      <c r="U504" s="12"/>
      <c r="V504" s="22"/>
      <c r="W504" s="22"/>
      <c r="X504" s="22"/>
      <c r="Y504" s="22"/>
      <c r="Z504" s="22"/>
      <c r="AA504" s="22"/>
      <c r="AB504" s="22"/>
      <c r="AC504" s="22"/>
      <c r="AD504" s="22"/>
      <c r="AE504" s="22"/>
      <c r="AF504" s="22"/>
      <c r="AG504" s="22"/>
      <c r="AH504" s="22"/>
      <c r="AI504" s="22"/>
    </row>
    <row r="505" customFormat="false" ht="15.75" hidden="false" customHeight="false" outlineLevel="0" collapsed="false">
      <c r="B505" s="22"/>
      <c r="C505" s="22"/>
      <c r="D505" s="22"/>
      <c r="E505" s="22"/>
      <c r="F505" s="22"/>
      <c r="G505" s="22"/>
      <c r="H505" s="22"/>
      <c r="S505" s="22"/>
      <c r="T505" s="22"/>
      <c r="U505" s="12"/>
      <c r="V505" s="22"/>
      <c r="W505" s="22"/>
      <c r="X505" s="22"/>
      <c r="Y505" s="22"/>
      <c r="Z505" s="22"/>
      <c r="AA505" s="22"/>
      <c r="AB505" s="22"/>
      <c r="AC505" s="22"/>
      <c r="AD505" s="22"/>
      <c r="AE505" s="22"/>
      <c r="AF505" s="22"/>
      <c r="AG505" s="22"/>
      <c r="AH505" s="22"/>
      <c r="AI505" s="22"/>
    </row>
    <row r="506" customFormat="false" ht="15.75" hidden="false" customHeight="false" outlineLevel="0" collapsed="false">
      <c r="B506" s="22"/>
      <c r="C506" s="22"/>
      <c r="D506" s="22"/>
      <c r="E506" s="22"/>
      <c r="F506" s="22"/>
      <c r="G506" s="22"/>
      <c r="H506" s="22"/>
      <c r="S506" s="22"/>
      <c r="T506" s="22"/>
      <c r="U506" s="12"/>
      <c r="V506" s="22"/>
      <c r="W506" s="22"/>
      <c r="X506" s="22"/>
      <c r="Y506" s="22"/>
      <c r="Z506" s="22"/>
      <c r="AA506" s="22"/>
      <c r="AB506" s="22"/>
      <c r="AC506" s="22"/>
      <c r="AD506" s="22"/>
      <c r="AE506" s="22"/>
      <c r="AF506" s="22"/>
      <c r="AG506" s="22"/>
      <c r="AH506" s="22"/>
      <c r="AI506" s="22"/>
    </row>
    <row r="507" customFormat="false" ht="15.75" hidden="false" customHeight="false" outlineLevel="0" collapsed="false">
      <c r="B507" s="22"/>
      <c r="C507" s="22"/>
      <c r="D507" s="22"/>
      <c r="E507" s="22"/>
      <c r="F507" s="22"/>
      <c r="G507" s="22"/>
      <c r="H507" s="22"/>
      <c r="S507" s="22"/>
      <c r="T507" s="22"/>
      <c r="U507" s="12"/>
      <c r="V507" s="22"/>
      <c r="W507" s="22"/>
      <c r="X507" s="22"/>
      <c r="Y507" s="22"/>
      <c r="Z507" s="22"/>
      <c r="AA507" s="22"/>
      <c r="AB507" s="22"/>
      <c r="AC507" s="22"/>
      <c r="AD507" s="22"/>
      <c r="AE507" s="22"/>
      <c r="AF507" s="22"/>
      <c r="AG507" s="22"/>
      <c r="AH507" s="22"/>
      <c r="AI507" s="22"/>
    </row>
    <row r="508" customFormat="false" ht="15.75" hidden="false" customHeight="false" outlineLevel="0" collapsed="false">
      <c r="B508" s="22"/>
      <c r="C508" s="22"/>
      <c r="D508" s="22"/>
      <c r="E508" s="22"/>
      <c r="F508" s="22"/>
      <c r="G508" s="22"/>
      <c r="H508" s="22"/>
      <c r="S508" s="22"/>
      <c r="T508" s="22"/>
      <c r="U508" s="12"/>
      <c r="V508" s="22"/>
      <c r="W508" s="22"/>
      <c r="X508" s="22"/>
      <c r="Y508" s="22"/>
      <c r="Z508" s="22"/>
      <c r="AA508" s="22"/>
      <c r="AB508" s="22"/>
      <c r="AC508" s="22"/>
      <c r="AD508" s="22"/>
      <c r="AE508" s="22"/>
      <c r="AF508" s="22"/>
      <c r="AG508" s="22"/>
      <c r="AH508" s="22"/>
      <c r="AI508" s="22"/>
    </row>
    <row r="509" customFormat="false" ht="15.75" hidden="false" customHeight="false" outlineLevel="0" collapsed="false">
      <c r="B509" s="22"/>
      <c r="C509" s="22"/>
      <c r="D509" s="22"/>
      <c r="E509" s="22"/>
      <c r="F509" s="22"/>
      <c r="G509" s="22"/>
      <c r="H509" s="22"/>
      <c r="S509" s="22"/>
      <c r="T509" s="22"/>
      <c r="U509" s="12"/>
      <c r="V509" s="22"/>
      <c r="W509" s="22"/>
      <c r="X509" s="22"/>
      <c r="Y509" s="22"/>
      <c r="Z509" s="22"/>
      <c r="AA509" s="22"/>
      <c r="AB509" s="22"/>
      <c r="AC509" s="22"/>
      <c r="AD509" s="22"/>
      <c r="AE509" s="22"/>
      <c r="AF509" s="22"/>
      <c r="AG509" s="22"/>
      <c r="AH509" s="22"/>
      <c r="AI509" s="22"/>
    </row>
    <row r="510" customFormat="false" ht="15.75" hidden="false" customHeight="false" outlineLevel="0" collapsed="false">
      <c r="B510" s="22"/>
      <c r="C510" s="22"/>
      <c r="D510" s="22"/>
      <c r="E510" s="22"/>
      <c r="F510" s="22"/>
      <c r="G510" s="22"/>
      <c r="H510" s="22"/>
      <c r="S510" s="22"/>
      <c r="T510" s="22"/>
      <c r="U510" s="12"/>
      <c r="V510" s="22"/>
      <c r="W510" s="22"/>
      <c r="X510" s="22"/>
      <c r="Y510" s="22"/>
      <c r="Z510" s="22"/>
      <c r="AA510" s="22"/>
      <c r="AB510" s="22"/>
      <c r="AC510" s="22"/>
      <c r="AD510" s="22"/>
      <c r="AE510" s="22"/>
      <c r="AF510" s="22"/>
      <c r="AG510" s="22"/>
      <c r="AH510" s="22"/>
      <c r="AI510" s="22"/>
    </row>
    <row r="511" customFormat="false" ht="15.75" hidden="false" customHeight="false" outlineLevel="0" collapsed="false">
      <c r="B511" s="22"/>
      <c r="C511" s="22"/>
      <c r="D511" s="22"/>
      <c r="E511" s="22"/>
      <c r="F511" s="22"/>
      <c r="G511" s="22"/>
      <c r="H511" s="22"/>
      <c r="S511" s="22"/>
      <c r="T511" s="22"/>
      <c r="U511" s="12"/>
      <c r="V511" s="22"/>
      <c r="W511" s="22"/>
      <c r="X511" s="22"/>
      <c r="Y511" s="22"/>
      <c r="Z511" s="22"/>
      <c r="AA511" s="22"/>
      <c r="AB511" s="22"/>
      <c r="AC511" s="22"/>
      <c r="AD511" s="22"/>
      <c r="AE511" s="22"/>
      <c r="AF511" s="22"/>
      <c r="AG511" s="22"/>
      <c r="AH511" s="22"/>
      <c r="AI511" s="22"/>
    </row>
    <row r="512" customFormat="false" ht="15.75" hidden="false" customHeight="false" outlineLevel="0" collapsed="false">
      <c r="B512" s="22"/>
      <c r="C512" s="22"/>
      <c r="D512" s="22"/>
      <c r="E512" s="22"/>
      <c r="F512" s="22"/>
      <c r="G512" s="22"/>
      <c r="H512" s="22"/>
      <c r="S512" s="22"/>
      <c r="T512" s="22"/>
      <c r="U512" s="12"/>
      <c r="V512" s="22"/>
      <c r="W512" s="22"/>
      <c r="X512" s="22"/>
      <c r="Y512" s="22"/>
      <c r="Z512" s="22"/>
      <c r="AA512" s="22"/>
      <c r="AB512" s="22"/>
      <c r="AC512" s="22"/>
      <c r="AD512" s="22"/>
      <c r="AE512" s="22"/>
      <c r="AF512" s="22"/>
      <c r="AG512" s="22"/>
      <c r="AH512" s="22"/>
      <c r="AI512" s="22"/>
    </row>
    <row r="513" customFormat="false" ht="15.75" hidden="false" customHeight="false" outlineLevel="0" collapsed="false">
      <c r="B513" s="22"/>
      <c r="C513" s="22"/>
      <c r="D513" s="22"/>
      <c r="E513" s="22"/>
      <c r="F513" s="22"/>
      <c r="G513" s="22"/>
      <c r="H513" s="22"/>
      <c r="S513" s="22"/>
      <c r="T513" s="22"/>
      <c r="U513" s="12"/>
      <c r="V513" s="22"/>
      <c r="W513" s="22"/>
      <c r="X513" s="22"/>
      <c r="Y513" s="22"/>
      <c r="Z513" s="22"/>
      <c r="AA513" s="22"/>
      <c r="AB513" s="22"/>
      <c r="AC513" s="22"/>
      <c r="AD513" s="22"/>
      <c r="AE513" s="22"/>
      <c r="AF513" s="22"/>
      <c r="AG513" s="22"/>
      <c r="AH513" s="22"/>
      <c r="AI513" s="22"/>
    </row>
    <row r="514" customFormat="false" ht="15.75" hidden="false" customHeight="false" outlineLevel="0" collapsed="false">
      <c r="B514" s="22"/>
      <c r="C514" s="22"/>
      <c r="D514" s="22"/>
      <c r="E514" s="22"/>
      <c r="F514" s="22"/>
      <c r="G514" s="22"/>
      <c r="H514" s="22"/>
      <c r="S514" s="22"/>
      <c r="T514" s="22"/>
      <c r="U514" s="12"/>
      <c r="V514" s="22"/>
      <c r="W514" s="22"/>
      <c r="X514" s="22"/>
      <c r="Y514" s="22"/>
      <c r="Z514" s="22"/>
      <c r="AA514" s="22"/>
      <c r="AB514" s="22"/>
      <c r="AC514" s="22"/>
      <c r="AD514" s="22"/>
      <c r="AE514" s="22"/>
      <c r="AF514" s="22"/>
      <c r="AG514" s="22"/>
      <c r="AH514" s="22"/>
      <c r="AI514" s="22"/>
    </row>
    <row r="515" customFormat="false" ht="15.75" hidden="false" customHeight="false" outlineLevel="0" collapsed="false">
      <c r="B515" s="22"/>
      <c r="C515" s="22"/>
      <c r="D515" s="22"/>
      <c r="E515" s="22"/>
      <c r="F515" s="22"/>
      <c r="G515" s="22"/>
      <c r="H515" s="22"/>
      <c r="S515" s="22"/>
      <c r="T515" s="22"/>
      <c r="U515" s="12"/>
      <c r="V515" s="22"/>
      <c r="W515" s="22"/>
      <c r="X515" s="22"/>
      <c r="Y515" s="22"/>
      <c r="Z515" s="22"/>
      <c r="AA515" s="22"/>
      <c r="AB515" s="22"/>
      <c r="AC515" s="22"/>
      <c r="AD515" s="22"/>
      <c r="AE515" s="22"/>
      <c r="AF515" s="22"/>
      <c r="AG515" s="22"/>
      <c r="AH515" s="22"/>
      <c r="AI515" s="22"/>
    </row>
    <row r="516" customFormat="false" ht="15.75" hidden="false" customHeight="false" outlineLevel="0" collapsed="false">
      <c r="B516" s="22"/>
      <c r="C516" s="22"/>
      <c r="D516" s="22"/>
      <c r="E516" s="22"/>
      <c r="F516" s="22"/>
      <c r="G516" s="22"/>
      <c r="H516" s="22"/>
      <c r="S516" s="22"/>
      <c r="T516" s="22"/>
      <c r="U516" s="12"/>
      <c r="V516" s="22"/>
      <c r="W516" s="22"/>
      <c r="X516" s="22"/>
      <c r="Y516" s="22"/>
      <c r="Z516" s="22"/>
      <c r="AA516" s="22"/>
      <c r="AB516" s="22"/>
      <c r="AC516" s="22"/>
      <c r="AD516" s="22"/>
      <c r="AE516" s="22"/>
      <c r="AF516" s="22"/>
      <c r="AG516" s="22"/>
      <c r="AH516" s="22"/>
      <c r="AI516" s="22"/>
    </row>
    <row r="517" customFormat="false" ht="15.75" hidden="false" customHeight="false" outlineLevel="0" collapsed="false">
      <c r="B517" s="22"/>
      <c r="C517" s="22"/>
      <c r="D517" s="22"/>
      <c r="E517" s="22"/>
      <c r="F517" s="22"/>
      <c r="G517" s="22"/>
      <c r="H517" s="22"/>
      <c r="S517" s="22"/>
      <c r="T517" s="22"/>
      <c r="U517" s="12"/>
      <c r="V517" s="22"/>
      <c r="W517" s="22"/>
      <c r="X517" s="22"/>
      <c r="Y517" s="22"/>
      <c r="Z517" s="22"/>
      <c r="AA517" s="22"/>
      <c r="AB517" s="22"/>
      <c r="AC517" s="22"/>
      <c r="AD517" s="22"/>
      <c r="AE517" s="22"/>
      <c r="AF517" s="22"/>
      <c r="AG517" s="22"/>
      <c r="AH517" s="22"/>
      <c r="AI517" s="22"/>
    </row>
    <row r="518" customFormat="false" ht="15.75" hidden="false" customHeight="false" outlineLevel="0" collapsed="false">
      <c r="B518" s="22"/>
      <c r="C518" s="22"/>
      <c r="D518" s="22"/>
      <c r="E518" s="22"/>
      <c r="F518" s="22"/>
      <c r="G518" s="22"/>
      <c r="H518" s="22"/>
      <c r="S518" s="22"/>
      <c r="T518" s="22"/>
      <c r="U518" s="12"/>
      <c r="V518" s="22"/>
      <c r="W518" s="22"/>
      <c r="X518" s="22"/>
      <c r="Y518" s="22"/>
      <c r="Z518" s="22"/>
      <c r="AA518" s="22"/>
      <c r="AB518" s="22"/>
      <c r="AC518" s="22"/>
      <c r="AD518" s="22"/>
      <c r="AE518" s="22"/>
      <c r="AF518" s="22"/>
      <c r="AG518" s="22"/>
      <c r="AH518" s="22"/>
      <c r="AI518" s="22"/>
    </row>
    <row r="519" customFormat="false" ht="15.75" hidden="false" customHeight="false" outlineLevel="0" collapsed="false">
      <c r="B519" s="22"/>
      <c r="C519" s="22"/>
      <c r="D519" s="22"/>
      <c r="E519" s="22"/>
      <c r="F519" s="22"/>
      <c r="G519" s="22"/>
      <c r="H519" s="22"/>
      <c r="S519" s="22"/>
      <c r="T519" s="22"/>
      <c r="U519" s="12"/>
      <c r="V519" s="22"/>
      <c r="W519" s="22"/>
      <c r="X519" s="22"/>
      <c r="Y519" s="22"/>
      <c r="Z519" s="22"/>
      <c r="AA519" s="22"/>
      <c r="AB519" s="22"/>
      <c r="AC519" s="22"/>
      <c r="AD519" s="22"/>
      <c r="AE519" s="22"/>
      <c r="AF519" s="22"/>
      <c r="AG519" s="22"/>
      <c r="AH519" s="22"/>
      <c r="AI519" s="22"/>
    </row>
    <row r="520" customFormat="false" ht="15.75" hidden="false" customHeight="false" outlineLevel="0" collapsed="false">
      <c r="B520" s="22"/>
      <c r="C520" s="22"/>
      <c r="D520" s="22"/>
      <c r="E520" s="22"/>
      <c r="F520" s="22"/>
      <c r="G520" s="22"/>
      <c r="H520" s="22"/>
      <c r="S520" s="22"/>
      <c r="T520" s="22"/>
      <c r="U520" s="12"/>
      <c r="V520" s="22"/>
      <c r="W520" s="22"/>
      <c r="X520" s="22"/>
      <c r="Y520" s="22"/>
      <c r="Z520" s="22"/>
      <c r="AA520" s="22"/>
      <c r="AB520" s="22"/>
      <c r="AC520" s="22"/>
      <c r="AD520" s="22"/>
      <c r="AE520" s="22"/>
      <c r="AF520" s="22"/>
      <c r="AG520" s="22"/>
      <c r="AH520" s="22"/>
      <c r="AI520" s="22"/>
    </row>
    <row r="521" customFormat="false" ht="15.75" hidden="false" customHeight="false" outlineLevel="0" collapsed="false">
      <c r="B521" s="22"/>
      <c r="C521" s="22"/>
      <c r="D521" s="22"/>
      <c r="E521" s="22"/>
      <c r="F521" s="22"/>
      <c r="G521" s="22"/>
      <c r="H521" s="22"/>
      <c r="S521" s="22"/>
      <c r="T521" s="22"/>
      <c r="U521" s="12"/>
      <c r="V521" s="22"/>
      <c r="W521" s="22"/>
      <c r="X521" s="22"/>
      <c r="Y521" s="22"/>
      <c r="Z521" s="22"/>
      <c r="AA521" s="22"/>
      <c r="AB521" s="22"/>
      <c r="AC521" s="22"/>
      <c r="AD521" s="22"/>
      <c r="AE521" s="22"/>
      <c r="AF521" s="22"/>
      <c r="AG521" s="22"/>
      <c r="AH521" s="22"/>
      <c r="AI521" s="22"/>
    </row>
    <row r="522" customFormat="false" ht="15.75" hidden="false" customHeight="false" outlineLevel="0" collapsed="false">
      <c r="B522" s="22"/>
      <c r="C522" s="22"/>
      <c r="D522" s="22"/>
      <c r="E522" s="22"/>
      <c r="F522" s="22"/>
      <c r="G522" s="22"/>
      <c r="H522" s="22"/>
      <c r="S522" s="22"/>
      <c r="T522" s="22"/>
      <c r="U522" s="12"/>
      <c r="V522" s="22"/>
      <c r="W522" s="22"/>
      <c r="X522" s="22"/>
      <c r="Y522" s="22"/>
      <c r="Z522" s="22"/>
      <c r="AA522" s="22"/>
      <c r="AB522" s="22"/>
      <c r="AC522" s="22"/>
      <c r="AD522" s="22"/>
      <c r="AE522" s="22"/>
      <c r="AF522" s="22"/>
      <c r="AG522" s="22"/>
      <c r="AH522" s="22"/>
      <c r="AI522" s="22"/>
    </row>
    <row r="523" customFormat="false" ht="15.75" hidden="false" customHeight="false" outlineLevel="0" collapsed="false">
      <c r="B523" s="22"/>
      <c r="C523" s="22"/>
      <c r="D523" s="22"/>
      <c r="E523" s="22"/>
      <c r="F523" s="22"/>
      <c r="G523" s="22"/>
      <c r="H523" s="22"/>
      <c r="S523" s="22"/>
      <c r="T523" s="22"/>
      <c r="U523" s="12"/>
      <c r="V523" s="22"/>
      <c r="W523" s="22"/>
      <c r="X523" s="22"/>
      <c r="Y523" s="22"/>
      <c r="Z523" s="22"/>
      <c r="AA523" s="22"/>
      <c r="AB523" s="22"/>
      <c r="AC523" s="22"/>
      <c r="AD523" s="22"/>
      <c r="AE523" s="22"/>
      <c r="AF523" s="22"/>
      <c r="AG523" s="22"/>
      <c r="AH523" s="22"/>
      <c r="AI523" s="22"/>
    </row>
    <row r="524" customFormat="false" ht="15.75" hidden="false" customHeight="false" outlineLevel="0" collapsed="false">
      <c r="B524" s="22"/>
      <c r="C524" s="22"/>
      <c r="D524" s="22"/>
      <c r="E524" s="22"/>
      <c r="F524" s="22"/>
      <c r="G524" s="22"/>
      <c r="H524" s="22"/>
      <c r="S524" s="22"/>
      <c r="T524" s="22"/>
      <c r="U524" s="12"/>
      <c r="V524" s="22"/>
      <c r="W524" s="22"/>
      <c r="X524" s="22"/>
      <c r="Y524" s="22"/>
      <c r="Z524" s="22"/>
      <c r="AA524" s="22"/>
      <c r="AB524" s="22"/>
      <c r="AC524" s="22"/>
      <c r="AD524" s="22"/>
      <c r="AE524" s="22"/>
      <c r="AF524" s="22"/>
      <c r="AG524" s="22"/>
      <c r="AH524" s="22"/>
      <c r="AI524" s="22"/>
    </row>
    <row r="525" customFormat="false" ht="15.75" hidden="false" customHeight="false" outlineLevel="0" collapsed="false">
      <c r="B525" s="22"/>
      <c r="C525" s="22"/>
      <c r="D525" s="22"/>
      <c r="E525" s="22"/>
      <c r="F525" s="22"/>
      <c r="G525" s="22"/>
      <c r="H525" s="22"/>
      <c r="S525" s="22"/>
      <c r="T525" s="22"/>
      <c r="U525" s="12"/>
      <c r="V525" s="22"/>
      <c r="W525" s="22"/>
      <c r="X525" s="22"/>
      <c r="Y525" s="22"/>
      <c r="Z525" s="22"/>
      <c r="AA525" s="22"/>
      <c r="AB525" s="22"/>
      <c r="AC525" s="22"/>
      <c r="AD525" s="22"/>
      <c r="AE525" s="22"/>
      <c r="AF525" s="22"/>
      <c r="AG525" s="22"/>
      <c r="AH525" s="22"/>
      <c r="AI525" s="22"/>
    </row>
    <row r="526" customFormat="false" ht="15.75" hidden="false" customHeight="false" outlineLevel="0" collapsed="false">
      <c r="B526" s="22"/>
      <c r="C526" s="22"/>
      <c r="D526" s="22"/>
      <c r="E526" s="22"/>
      <c r="F526" s="22"/>
      <c r="G526" s="22"/>
      <c r="H526" s="22"/>
      <c r="S526" s="22"/>
      <c r="T526" s="22"/>
      <c r="U526" s="12"/>
      <c r="V526" s="22"/>
      <c r="W526" s="22"/>
      <c r="X526" s="22"/>
      <c r="Y526" s="22"/>
      <c r="Z526" s="22"/>
      <c r="AA526" s="22"/>
      <c r="AB526" s="22"/>
      <c r="AC526" s="22"/>
      <c r="AD526" s="22"/>
      <c r="AE526" s="22"/>
      <c r="AF526" s="22"/>
      <c r="AG526" s="22"/>
      <c r="AH526" s="22"/>
      <c r="AI526" s="22"/>
    </row>
    <row r="527" customFormat="false" ht="15.75" hidden="false" customHeight="false" outlineLevel="0" collapsed="false">
      <c r="B527" s="22"/>
      <c r="C527" s="22"/>
      <c r="D527" s="22"/>
      <c r="E527" s="22"/>
      <c r="F527" s="22"/>
      <c r="G527" s="22"/>
      <c r="H527" s="22"/>
      <c r="S527" s="22"/>
      <c r="T527" s="22"/>
      <c r="U527" s="12"/>
      <c r="V527" s="22"/>
      <c r="W527" s="22"/>
      <c r="X527" s="22"/>
      <c r="Y527" s="22"/>
      <c r="Z527" s="22"/>
      <c r="AA527" s="22"/>
      <c r="AB527" s="22"/>
      <c r="AC527" s="22"/>
      <c r="AD527" s="22"/>
      <c r="AE527" s="22"/>
      <c r="AF527" s="22"/>
      <c r="AG527" s="22"/>
      <c r="AH527" s="22"/>
      <c r="AI527" s="22"/>
    </row>
    <row r="528" customFormat="false" ht="15.75" hidden="false" customHeight="false" outlineLevel="0" collapsed="false">
      <c r="B528" s="22"/>
      <c r="C528" s="22"/>
      <c r="D528" s="22"/>
      <c r="E528" s="22"/>
      <c r="F528" s="22"/>
      <c r="G528" s="22"/>
      <c r="H528" s="22"/>
      <c r="S528" s="22"/>
      <c r="T528" s="22"/>
      <c r="U528" s="12"/>
      <c r="V528" s="22"/>
      <c r="W528" s="22"/>
      <c r="X528" s="22"/>
      <c r="Y528" s="22"/>
      <c r="Z528" s="22"/>
      <c r="AA528" s="22"/>
      <c r="AB528" s="22"/>
      <c r="AC528" s="22"/>
      <c r="AD528" s="22"/>
      <c r="AE528" s="22"/>
      <c r="AF528" s="22"/>
      <c r="AG528" s="22"/>
      <c r="AH528" s="22"/>
      <c r="AI528" s="22"/>
    </row>
    <row r="529" customFormat="false" ht="15.75" hidden="false" customHeight="false" outlineLevel="0" collapsed="false">
      <c r="B529" s="22"/>
      <c r="C529" s="22"/>
      <c r="D529" s="22"/>
      <c r="E529" s="22"/>
      <c r="F529" s="22"/>
      <c r="G529" s="22"/>
      <c r="H529" s="22"/>
      <c r="S529" s="22"/>
      <c r="T529" s="22"/>
      <c r="U529" s="12"/>
      <c r="V529" s="22"/>
      <c r="W529" s="22"/>
      <c r="X529" s="22"/>
      <c r="Y529" s="22"/>
      <c r="Z529" s="22"/>
      <c r="AA529" s="22"/>
      <c r="AB529" s="22"/>
      <c r="AC529" s="22"/>
      <c r="AD529" s="22"/>
      <c r="AE529" s="22"/>
      <c r="AF529" s="22"/>
      <c r="AG529" s="22"/>
      <c r="AH529" s="22"/>
      <c r="AI529" s="22"/>
    </row>
    <row r="530" customFormat="false" ht="15.75" hidden="false" customHeight="false" outlineLevel="0" collapsed="false">
      <c r="B530" s="22"/>
      <c r="C530" s="22"/>
      <c r="D530" s="22"/>
      <c r="E530" s="22"/>
      <c r="F530" s="22"/>
      <c r="G530" s="22"/>
      <c r="H530" s="22"/>
      <c r="S530" s="22"/>
      <c r="T530" s="22"/>
      <c r="U530" s="12"/>
      <c r="V530" s="22"/>
      <c r="W530" s="22"/>
      <c r="X530" s="22"/>
      <c r="Y530" s="22"/>
      <c r="Z530" s="22"/>
      <c r="AA530" s="22"/>
      <c r="AB530" s="22"/>
      <c r="AC530" s="22"/>
      <c r="AD530" s="22"/>
      <c r="AE530" s="22"/>
      <c r="AF530" s="22"/>
      <c r="AG530" s="22"/>
      <c r="AH530" s="22"/>
      <c r="AI530" s="22"/>
    </row>
    <row r="531" customFormat="false" ht="15.75" hidden="false" customHeight="false" outlineLevel="0" collapsed="false">
      <c r="B531" s="22"/>
      <c r="C531" s="22"/>
      <c r="D531" s="22"/>
      <c r="E531" s="22"/>
      <c r="F531" s="22"/>
      <c r="G531" s="22"/>
      <c r="H531" s="22"/>
      <c r="S531" s="22"/>
      <c r="T531" s="22"/>
      <c r="U531" s="12"/>
      <c r="V531" s="22"/>
      <c r="W531" s="22"/>
      <c r="X531" s="22"/>
      <c r="Y531" s="22"/>
      <c r="Z531" s="22"/>
      <c r="AA531" s="22"/>
      <c r="AB531" s="22"/>
      <c r="AC531" s="22"/>
      <c r="AD531" s="22"/>
      <c r="AE531" s="22"/>
      <c r="AF531" s="22"/>
      <c r="AG531" s="22"/>
      <c r="AH531" s="22"/>
      <c r="AI531" s="22"/>
    </row>
    <row r="532" customFormat="false" ht="15.75" hidden="false" customHeight="false" outlineLevel="0" collapsed="false">
      <c r="B532" s="22"/>
      <c r="C532" s="22"/>
      <c r="D532" s="22"/>
      <c r="E532" s="22"/>
      <c r="F532" s="22"/>
      <c r="G532" s="22"/>
      <c r="H532" s="22"/>
      <c r="S532" s="22"/>
      <c r="T532" s="22"/>
      <c r="U532" s="12"/>
      <c r="V532" s="22"/>
      <c r="W532" s="22"/>
      <c r="X532" s="22"/>
      <c r="Y532" s="22"/>
      <c r="Z532" s="22"/>
      <c r="AA532" s="22"/>
      <c r="AB532" s="22"/>
      <c r="AC532" s="22"/>
      <c r="AD532" s="22"/>
      <c r="AE532" s="22"/>
      <c r="AF532" s="22"/>
      <c r="AG532" s="22"/>
      <c r="AH532" s="22"/>
      <c r="AI532" s="22"/>
    </row>
    <row r="533" customFormat="false" ht="15.75" hidden="false" customHeight="false" outlineLevel="0" collapsed="false">
      <c r="B533" s="22"/>
      <c r="C533" s="22"/>
      <c r="D533" s="22"/>
      <c r="E533" s="22"/>
      <c r="F533" s="22"/>
      <c r="G533" s="22"/>
      <c r="H533" s="22"/>
      <c r="S533" s="22"/>
      <c r="T533" s="22"/>
      <c r="U533" s="12"/>
      <c r="V533" s="22"/>
      <c r="W533" s="22"/>
      <c r="X533" s="22"/>
      <c r="Y533" s="22"/>
      <c r="Z533" s="22"/>
      <c r="AA533" s="22"/>
      <c r="AB533" s="22"/>
      <c r="AC533" s="22"/>
      <c r="AD533" s="22"/>
      <c r="AE533" s="22"/>
      <c r="AF533" s="22"/>
      <c r="AG533" s="22"/>
      <c r="AH533" s="22"/>
      <c r="AI533" s="22"/>
    </row>
    <row r="534" customFormat="false" ht="15.75" hidden="false" customHeight="false" outlineLevel="0" collapsed="false">
      <c r="B534" s="22"/>
      <c r="C534" s="22"/>
      <c r="D534" s="22"/>
      <c r="E534" s="22"/>
      <c r="F534" s="22"/>
      <c r="G534" s="22"/>
      <c r="H534" s="22"/>
      <c r="S534" s="22"/>
      <c r="T534" s="22"/>
      <c r="U534" s="12"/>
      <c r="V534" s="22"/>
      <c r="W534" s="22"/>
      <c r="X534" s="22"/>
      <c r="Y534" s="22"/>
      <c r="Z534" s="22"/>
      <c r="AA534" s="22"/>
      <c r="AB534" s="22"/>
      <c r="AC534" s="22"/>
      <c r="AD534" s="22"/>
      <c r="AE534" s="22"/>
      <c r="AF534" s="22"/>
      <c r="AG534" s="22"/>
      <c r="AH534" s="22"/>
      <c r="AI534" s="22"/>
    </row>
    <row r="535" customFormat="false" ht="15.75" hidden="false" customHeight="false" outlineLevel="0" collapsed="false">
      <c r="B535" s="22"/>
      <c r="C535" s="22"/>
      <c r="D535" s="22"/>
      <c r="E535" s="22"/>
      <c r="F535" s="22"/>
      <c r="G535" s="22"/>
      <c r="H535" s="22"/>
      <c r="S535" s="22"/>
      <c r="T535" s="22"/>
      <c r="U535" s="12"/>
      <c r="V535" s="22"/>
      <c r="W535" s="22"/>
      <c r="X535" s="22"/>
      <c r="Y535" s="22"/>
      <c r="Z535" s="22"/>
      <c r="AA535" s="22"/>
      <c r="AB535" s="22"/>
      <c r="AC535" s="22"/>
      <c r="AD535" s="22"/>
      <c r="AE535" s="22"/>
      <c r="AF535" s="22"/>
      <c r="AG535" s="22"/>
      <c r="AH535" s="22"/>
      <c r="AI535" s="22"/>
    </row>
    <row r="536" customFormat="false" ht="15.75" hidden="false" customHeight="false" outlineLevel="0" collapsed="false">
      <c r="B536" s="22"/>
      <c r="C536" s="22"/>
      <c r="D536" s="22"/>
      <c r="E536" s="22"/>
      <c r="F536" s="22"/>
      <c r="G536" s="22"/>
      <c r="H536" s="22"/>
      <c r="S536" s="22"/>
      <c r="T536" s="22"/>
      <c r="U536" s="12"/>
      <c r="V536" s="22"/>
      <c r="W536" s="22"/>
      <c r="X536" s="22"/>
      <c r="Y536" s="22"/>
      <c r="Z536" s="22"/>
      <c r="AA536" s="22"/>
      <c r="AB536" s="22"/>
      <c r="AC536" s="22"/>
      <c r="AD536" s="22"/>
      <c r="AE536" s="22"/>
      <c r="AF536" s="22"/>
      <c r="AG536" s="22"/>
      <c r="AH536" s="22"/>
      <c r="AI536" s="22"/>
    </row>
    <row r="537" customFormat="false" ht="15.75" hidden="false" customHeight="false" outlineLevel="0" collapsed="false">
      <c r="B537" s="22"/>
      <c r="C537" s="22"/>
      <c r="D537" s="22"/>
      <c r="E537" s="22"/>
      <c r="F537" s="22"/>
      <c r="G537" s="22"/>
      <c r="H537" s="22"/>
      <c r="S537" s="22"/>
      <c r="T537" s="22"/>
      <c r="U537" s="12"/>
      <c r="V537" s="22"/>
      <c r="W537" s="22"/>
      <c r="X537" s="22"/>
      <c r="Y537" s="22"/>
      <c r="Z537" s="22"/>
      <c r="AA537" s="22"/>
      <c r="AB537" s="22"/>
      <c r="AC537" s="22"/>
      <c r="AD537" s="22"/>
      <c r="AE537" s="22"/>
      <c r="AF537" s="22"/>
      <c r="AG537" s="22"/>
      <c r="AH537" s="22"/>
      <c r="AI537" s="22"/>
    </row>
    <row r="538" customFormat="false" ht="15.75" hidden="false" customHeight="false" outlineLevel="0" collapsed="false">
      <c r="B538" s="22"/>
      <c r="C538" s="22"/>
      <c r="D538" s="22"/>
      <c r="E538" s="22"/>
      <c r="F538" s="22"/>
      <c r="G538" s="22"/>
      <c r="H538" s="22"/>
      <c r="S538" s="22"/>
      <c r="T538" s="22"/>
      <c r="U538" s="12"/>
      <c r="V538" s="22"/>
      <c r="W538" s="22"/>
      <c r="X538" s="22"/>
      <c r="Y538" s="22"/>
      <c r="Z538" s="22"/>
      <c r="AA538" s="22"/>
      <c r="AB538" s="22"/>
      <c r="AC538" s="22"/>
      <c r="AD538" s="22"/>
      <c r="AE538" s="22"/>
      <c r="AF538" s="22"/>
      <c r="AG538" s="22"/>
      <c r="AH538" s="22"/>
      <c r="AI538" s="22"/>
    </row>
    <row r="539" customFormat="false" ht="15.75" hidden="false" customHeight="false" outlineLevel="0" collapsed="false">
      <c r="B539" s="22"/>
      <c r="C539" s="22"/>
      <c r="D539" s="22"/>
      <c r="E539" s="22"/>
      <c r="F539" s="22"/>
      <c r="G539" s="22"/>
      <c r="H539" s="22"/>
      <c r="S539" s="22"/>
      <c r="T539" s="22"/>
      <c r="U539" s="12"/>
      <c r="V539" s="22"/>
      <c r="W539" s="22"/>
      <c r="X539" s="22"/>
      <c r="Y539" s="22"/>
      <c r="Z539" s="22"/>
      <c r="AA539" s="22"/>
      <c r="AB539" s="22"/>
      <c r="AC539" s="22"/>
      <c r="AD539" s="22"/>
      <c r="AE539" s="22"/>
      <c r="AF539" s="22"/>
      <c r="AG539" s="22"/>
      <c r="AH539" s="22"/>
      <c r="AI539" s="22"/>
    </row>
    <row r="540" customFormat="false" ht="15.75" hidden="false" customHeight="false" outlineLevel="0" collapsed="false">
      <c r="B540" s="22"/>
      <c r="C540" s="22"/>
      <c r="D540" s="22"/>
      <c r="E540" s="22"/>
      <c r="F540" s="22"/>
      <c r="G540" s="22"/>
      <c r="H540" s="22"/>
      <c r="S540" s="22"/>
      <c r="T540" s="22"/>
      <c r="U540" s="12"/>
      <c r="V540" s="22"/>
      <c r="W540" s="22"/>
      <c r="X540" s="22"/>
      <c r="Y540" s="22"/>
      <c r="Z540" s="22"/>
      <c r="AA540" s="22"/>
      <c r="AB540" s="22"/>
      <c r="AC540" s="22"/>
      <c r="AD540" s="22"/>
      <c r="AE540" s="22"/>
      <c r="AF540" s="22"/>
      <c r="AG540" s="22"/>
      <c r="AH540" s="22"/>
      <c r="AI540" s="22"/>
    </row>
    <row r="541" customFormat="false" ht="15.75" hidden="false" customHeight="false" outlineLevel="0" collapsed="false">
      <c r="B541" s="22"/>
      <c r="C541" s="22"/>
      <c r="D541" s="22"/>
      <c r="E541" s="22"/>
      <c r="F541" s="22"/>
      <c r="G541" s="22"/>
      <c r="H541" s="22"/>
      <c r="S541" s="22"/>
      <c r="T541" s="22"/>
      <c r="U541" s="12"/>
      <c r="V541" s="22"/>
      <c r="W541" s="22"/>
      <c r="X541" s="22"/>
      <c r="Y541" s="22"/>
      <c r="Z541" s="22"/>
      <c r="AA541" s="22"/>
      <c r="AB541" s="22"/>
      <c r="AC541" s="22"/>
      <c r="AD541" s="22"/>
      <c r="AE541" s="22"/>
      <c r="AF541" s="22"/>
      <c r="AG541" s="22"/>
      <c r="AH541" s="22"/>
      <c r="AI541" s="22"/>
    </row>
    <row r="542" customFormat="false" ht="15.75" hidden="false" customHeight="false" outlineLevel="0" collapsed="false">
      <c r="B542" s="22"/>
      <c r="C542" s="22"/>
      <c r="D542" s="22"/>
      <c r="E542" s="22"/>
      <c r="F542" s="22"/>
      <c r="G542" s="22"/>
      <c r="H542" s="22"/>
      <c r="S542" s="22"/>
      <c r="T542" s="22"/>
      <c r="U542" s="12"/>
      <c r="V542" s="22"/>
      <c r="W542" s="22"/>
      <c r="X542" s="22"/>
      <c r="Y542" s="22"/>
      <c r="Z542" s="22"/>
      <c r="AA542" s="22"/>
      <c r="AB542" s="22"/>
      <c r="AC542" s="22"/>
      <c r="AD542" s="22"/>
      <c r="AE542" s="22"/>
      <c r="AF542" s="22"/>
      <c r="AG542" s="22"/>
      <c r="AH542" s="22"/>
      <c r="AI542" s="22"/>
    </row>
    <row r="543" customFormat="false" ht="15.75" hidden="false" customHeight="false" outlineLevel="0" collapsed="false">
      <c r="B543" s="22"/>
      <c r="C543" s="22"/>
      <c r="D543" s="22"/>
      <c r="E543" s="22"/>
      <c r="F543" s="22"/>
      <c r="G543" s="22"/>
      <c r="H543" s="22"/>
      <c r="S543" s="22"/>
      <c r="T543" s="22"/>
      <c r="U543" s="12"/>
      <c r="V543" s="22"/>
      <c r="W543" s="22"/>
      <c r="X543" s="22"/>
      <c r="Y543" s="22"/>
      <c r="Z543" s="22"/>
      <c r="AA543" s="22"/>
      <c r="AB543" s="22"/>
      <c r="AC543" s="22"/>
      <c r="AD543" s="22"/>
      <c r="AE543" s="22"/>
      <c r="AF543" s="22"/>
      <c r="AG543" s="22"/>
      <c r="AH543" s="22"/>
      <c r="AI543" s="22"/>
    </row>
    <row r="544" customFormat="false" ht="15.75" hidden="false" customHeight="false" outlineLevel="0" collapsed="false">
      <c r="B544" s="22"/>
      <c r="C544" s="22"/>
      <c r="D544" s="22"/>
      <c r="E544" s="22"/>
      <c r="F544" s="22"/>
      <c r="G544" s="22"/>
      <c r="H544" s="22"/>
      <c r="S544" s="22"/>
      <c r="T544" s="22"/>
      <c r="U544" s="12"/>
      <c r="V544" s="22"/>
      <c r="W544" s="22"/>
      <c r="X544" s="22"/>
      <c r="Y544" s="22"/>
      <c r="Z544" s="22"/>
      <c r="AA544" s="22"/>
      <c r="AB544" s="22"/>
      <c r="AC544" s="22"/>
      <c r="AD544" s="22"/>
      <c r="AE544" s="22"/>
      <c r="AF544" s="22"/>
      <c r="AG544" s="22"/>
      <c r="AH544" s="22"/>
      <c r="AI544" s="22"/>
    </row>
    <row r="545" customFormat="false" ht="15.75" hidden="false" customHeight="false" outlineLevel="0" collapsed="false">
      <c r="B545" s="22"/>
      <c r="C545" s="22"/>
      <c r="D545" s="22"/>
      <c r="E545" s="22"/>
      <c r="F545" s="22"/>
      <c r="G545" s="22"/>
      <c r="H545" s="22"/>
      <c r="S545" s="22"/>
      <c r="T545" s="22"/>
      <c r="U545" s="12"/>
      <c r="V545" s="22"/>
      <c r="W545" s="22"/>
      <c r="X545" s="22"/>
      <c r="Y545" s="22"/>
      <c r="Z545" s="22"/>
      <c r="AA545" s="22"/>
      <c r="AB545" s="22"/>
      <c r="AC545" s="22"/>
      <c r="AD545" s="22"/>
      <c r="AE545" s="22"/>
      <c r="AF545" s="22"/>
      <c r="AG545" s="22"/>
      <c r="AH545" s="22"/>
      <c r="AI545" s="22"/>
    </row>
    <row r="546" customFormat="false" ht="15.75" hidden="false" customHeight="false" outlineLevel="0" collapsed="false">
      <c r="B546" s="22"/>
      <c r="C546" s="22"/>
      <c r="D546" s="22"/>
      <c r="E546" s="22"/>
      <c r="F546" s="22"/>
      <c r="G546" s="22"/>
      <c r="H546" s="22"/>
      <c r="S546" s="22"/>
      <c r="T546" s="22"/>
      <c r="U546" s="12"/>
      <c r="V546" s="22"/>
      <c r="W546" s="22"/>
      <c r="X546" s="22"/>
      <c r="Y546" s="22"/>
      <c r="Z546" s="22"/>
      <c r="AA546" s="22"/>
      <c r="AB546" s="22"/>
      <c r="AC546" s="22"/>
      <c r="AD546" s="22"/>
      <c r="AE546" s="22"/>
      <c r="AF546" s="22"/>
      <c r="AG546" s="22"/>
      <c r="AH546" s="22"/>
      <c r="AI546" s="22"/>
    </row>
    <row r="547" customFormat="false" ht="15.75" hidden="false" customHeight="false" outlineLevel="0" collapsed="false">
      <c r="B547" s="22"/>
      <c r="C547" s="22"/>
      <c r="D547" s="22"/>
      <c r="E547" s="22"/>
      <c r="F547" s="22"/>
      <c r="G547" s="22"/>
      <c r="H547" s="22"/>
      <c r="S547" s="22"/>
      <c r="T547" s="22"/>
      <c r="U547" s="12"/>
      <c r="V547" s="22"/>
      <c r="W547" s="22"/>
      <c r="X547" s="22"/>
      <c r="Y547" s="22"/>
      <c r="Z547" s="22"/>
      <c r="AA547" s="22"/>
      <c r="AB547" s="22"/>
      <c r="AC547" s="22"/>
      <c r="AD547" s="22"/>
      <c r="AE547" s="22"/>
      <c r="AF547" s="22"/>
      <c r="AG547" s="22"/>
      <c r="AH547" s="22"/>
      <c r="AI547" s="22"/>
    </row>
    <row r="548" customFormat="false" ht="15.75" hidden="false" customHeight="false" outlineLevel="0" collapsed="false">
      <c r="B548" s="22"/>
      <c r="C548" s="22"/>
      <c r="D548" s="22"/>
      <c r="E548" s="22"/>
      <c r="F548" s="22"/>
      <c r="G548" s="22"/>
      <c r="H548" s="22"/>
      <c r="S548" s="22"/>
      <c r="T548" s="22"/>
      <c r="U548" s="12"/>
      <c r="V548" s="22"/>
      <c r="W548" s="22"/>
      <c r="X548" s="22"/>
      <c r="Y548" s="22"/>
      <c r="Z548" s="22"/>
      <c r="AA548" s="22"/>
      <c r="AB548" s="22"/>
      <c r="AC548" s="22"/>
      <c r="AD548" s="22"/>
      <c r="AE548" s="22"/>
      <c r="AF548" s="22"/>
      <c r="AG548" s="22"/>
      <c r="AH548" s="22"/>
      <c r="AI548" s="22"/>
    </row>
    <row r="549" customFormat="false" ht="15.75" hidden="false" customHeight="false" outlineLevel="0" collapsed="false">
      <c r="B549" s="22"/>
      <c r="C549" s="22"/>
      <c r="D549" s="22"/>
      <c r="E549" s="22"/>
      <c r="F549" s="22"/>
      <c r="G549" s="22"/>
      <c r="H549" s="22"/>
      <c r="S549" s="22"/>
      <c r="T549" s="22"/>
      <c r="U549" s="12"/>
      <c r="V549" s="22"/>
      <c r="W549" s="22"/>
      <c r="X549" s="22"/>
      <c r="Y549" s="22"/>
      <c r="Z549" s="22"/>
      <c r="AA549" s="22"/>
      <c r="AB549" s="22"/>
      <c r="AC549" s="22"/>
      <c r="AD549" s="22"/>
      <c r="AE549" s="22"/>
      <c r="AF549" s="22"/>
      <c r="AG549" s="22"/>
      <c r="AH549" s="22"/>
      <c r="AI549" s="22"/>
    </row>
    <row r="550" customFormat="false" ht="15.75" hidden="false" customHeight="false" outlineLevel="0" collapsed="false">
      <c r="B550" s="22"/>
      <c r="C550" s="22"/>
      <c r="D550" s="22"/>
      <c r="E550" s="22"/>
      <c r="F550" s="22"/>
      <c r="G550" s="22"/>
      <c r="H550" s="22"/>
      <c r="S550" s="22"/>
      <c r="T550" s="22"/>
      <c r="U550" s="12"/>
      <c r="V550" s="22"/>
      <c r="W550" s="22"/>
      <c r="X550" s="22"/>
      <c r="Y550" s="22"/>
      <c r="Z550" s="22"/>
      <c r="AA550" s="22"/>
      <c r="AB550" s="22"/>
      <c r="AC550" s="22"/>
      <c r="AD550" s="22"/>
      <c r="AE550" s="22"/>
      <c r="AF550" s="22"/>
      <c r="AG550" s="22"/>
      <c r="AH550" s="22"/>
      <c r="AI550" s="22"/>
    </row>
    <row r="551" customFormat="false" ht="15.75" hidden="false" customHeight="false" outlineLevel="0" collapsed="false">
      <c r="B551" s="22"/>
      <c r="C551" s="22"/>
      <c r="D551" s="22"/>
      <c r="E551" s="22"/>
      <c r="F551" s="22"/>
      <c r="G551" s="22"/>
      <c r="H551" s="22"/>
      <c r="S551" s="22"/>
      <c r="T551" s="22"/>
      <c r="U551" s="12"/>
      <c r="V551" s="22"/>
      <c r="W551" s="22"/>
      <c r="X551" s="22"/>
      <c r="Y551" s="22"/>
      <c r="Z551" s="22"/>
      <c r="AA551" s="22"/>
      <c r="AB551" s="22"/>
      <c r="AC551" s="22"/>
      <c r="AD551" s="22"/>
      <c r="AE551" s="22"/>
      <c r="AF551" s="22"/>
      <c r="AG551" s="22"/>
      <c r="AH551" s="22"/>
      <c r="AI551" s="22"/>
    </row>
    <row r="552" customFormat="false" ht="15.75" hidden="false" customHeight="false" outlineLevel="0" collapsed="false">
      <c r="B552" s="22"/>
      <c r="C552" s="22"/>
      <c r="D552" s="22"/>
      <c r="E552" s="22"/>
      <c r="F552" s="22"/>
      <c r="G552" s="22"/>
      <c r="H552" s="22"/>
      <c r="S552" s="22"/>
      <c r="T552" s="22"/>
      <c r="U552" s="12"/>
      <c r="V552" s="22"/>
      <c r="W552" s="22"/>
      <c r="X552" s="22"/>
      <c r="Y552" s="22"/>
      <c r="Z552" s="22"/>
      <c r="AA552" s="22"/>
      <c r="AB552" s="22"/>
      <c r="AC552" s="22"/>
      <c r="AD552" s="22"/>
      <c r="AE552" s="22"/>
      <c r="AF552" s="22"/>
      <c r="AG552" s="22"/>
      <c r="AH552" s="22"/>
      <c r="AI552" s="22"/>
    </row>
    <row r="553" customFormat="false" ht="15.75" hidden="false" customHeight="false" outlineLevel="0" collapsed="false">
      <c r="B553" s="22"/>
      <c r="C553" s="22"/>
      <c r="D553" s="22"/>
      <c r="E553" s="22"/>
      <c r="F553" s="22"/>
      <c r="G553" s="22"/>
      <c r="H553" s="22"/>
      <c r="S553" s="22"/>
      <c r="T553" s="22"/>
      <c r="U553" s="12"/>
      <c r="V553" s="22"/>
      <c r="W553" s="22"/>
      <c r="X553" s="22"/>
      <c r="Y553" s="22"/>
      <c r="Z553" s="22"/>
      <c r="AA553" s="22"/>
      <c r="AB553" s="22"/>
      <c r="AC553" s="22"/>
      <c r="AD553" s="22"/>
      <c r="AE553" s="22"/>
      <c r="AF553" s="22"/>
      <c r="AG553" s="22"/>
      <c r="AH553" s="22"/>
      <c r="AI553" s="22"/>
    </row>
    <row r="554" customFormat="false" ht="15.75" hidden="false" customHeight="false" outlineLevel="0" collapsed="false">
      <c r="B554" s="22"/>
      <c r="C554" s="22"/>
      <c r="D554" s="22"/>
      <c r="E554" s="22"/>
      <c r="F554" s="22"/>
      <c r="G554" s="22"/>
      <c r="H554" s="22"/>
      <c r="S554" s="22"/>
      <c r="T554" s="22"/>
      <c r="U554" s="12"/>
      <c r="V554" s="22"/>
      <c r="W554" s="22"/>
      <c r="X554" s="22"/>
      <c r="Y554" s="22"/>
      <c r="Z554" s="22"/>
      <c r="AA554" s="22"/>
      <c r="AB554" s="22"/>
      <c r="AC554" s="22"/>
      <c r="AD554" s="22"/>
      <c r="AE554" s="22"/>
      <c r="AF554" s="22"/>
      <c r="AG554" s="22"/>
      <c r="AH554" s="22"/>
      <c r="AI554" s="22"/>
    </row>
    <row r="555" customFormat="false" ht="15.75" hidden="false" customHeight="false" outlineLevel="0" collapsed="false">
      <c r="B555" s="22"/>
      <c r="C555" s="22"/>
      <c r="D555" s="22"/>
      <c r="E555" s="22"/>
      <c r="F555" s="22"/>
      <c r="G555" s="22"/>
      <c r="H555" s="22"/>
      <c r="S555" s="22"/>
      <c r="T555" s="22"/>
      <c r="U555" s="12"/>
      <c r="V555" s="22"/>
      <c r="W555" s="22"/>
      <c r="X555" s="22"/>
      <c r="Y555" s="22"/>
      <c r="Z555" s="22"/>
      <c r="AA555" s="22"/>
      <c r="AB555" s="22"/>
      <c r="AC555" s="22"/>
      <c r="AD555" s="22"/>
      <c r="AE555" s="22"/>
      <c r="AF555" s="22"/>
      <c r="AG555" s="22"/>
      <c r="AH555" s="22"/>
      <c r="AI555" s="22"/>
    </row>
    <row r="556" customFormat="false" ht="15.75" hidden="false" customHeight="false" outlineLevel="0" collapsed="false">
      <c r="B556" s="22"/>
      <c r="C556" s="22"/>
      <c r="D556" s="22"/>
      <c r="E556" s="22"/>
      <c r="F556" s="22"/>
      <c r="G556" s="22"/>
      <c r="H556" s="22"/>
      <c r="S556" s="22"/>
      <c r="T556" s="22"/>
      <c r="U556" s="12"/>
      <c r="V556" s="22"/>
      <c r="W556" s="22"/>
      <c r="X556" s="22"/>
      <c r="Y556" s="22"/>
      <c r="Z556" s="22"/>
      <c r="AA556" s="22"/>
      <c r="AB556" s="22"/>
      <c r="AC556" s="22"/>
      <c r="AD556" s="22"/>
      <c r="AE556" s="22"/>
      <c r="AF556" s="22"/>
      <c r="AG556" s="22"/>
      <c r="AH556" s="22"/>
      <c r="AI556" s="22"/>
    </row>
    <row r="557" customFormat="false" ht="15.75" hidden="false" customHeight="false" outlineLevel="0" collapsed="false">
      <c r="B557" s="22"/>
      <c r="C557" s="22"/>
      <c r="D557" s="22"/>
      <c r="E557" s="22"/>
      <c r="F557" s="22"/>
      <c r="G557" s="22"/>
      <c r="H557" s="22"/>
      <c r="S557" s="22"/>
      <c r="T557" s="22"/>
      <c r="U557" s="12"/>
      <c r="V557" s="22"/>
      <c r="W557" s="22"/>
      <c r="X557" s="22"/>
      <c r="Y557" s="22"/>
      <c r="Z557" s="22"/>
      <c r="AA557" s="22"/>
      <c r="AB557" s="22"/>
      <c r="AC557" s="22"/>
      <c r="AD557" s="22"/>
      <c r="AE557" s="22"/>
      <c r="AF557" s="22"/>
      <c r="AG557" s="22"/>
      <c r="AH557" s="22"/>
      <c r="AI557" s="22"/>
    </row>
    <row r="558" customFormat="false" ht="15.75" hidden="false" customHeight="false" outlineLevel="0" collapsed="false">
      <c r="B558" s="22"/>
      <c r="C558" s="22"/>
      <c r="D558" s="22"/>
      <c r="E558" s="22"/>
      <c r="F558" s="22"/>
      <c r="G558" s="22"/>
      <c r="H558" s="22"/>
      <c r="S558" s="22"/>
      <c r="T558" s="22"/>
      <c r="U558" s="12"/>
      <c r="V558" s="22"/>
      <c r="W558" s="22"/>
      <c r="X558" s="22"/>
      <c r="Y558" s="22"/>
      <c r="Z558" s="22"/>
      <c r="AA558" s="22"/>
      <c r="AB558" s="22"/>
      <c r="AC558" s="22"/>
      <c r="AD558" s="22"/>
      <c r="AE558" s="22"/>
      <c r="AF558" s="22"/>
      <c r="AG558" s="22"/>
      <c r="AH558" s="22"/>
      <c r="AI558" s="22"/>
    </row>
    <row r="559" customFormat="false" ht="15.75" hidden="false" customHeight="false" outlineLevel="0" collapsed="false">
      <c r="B559" s="22"/>
      <c r="C559" s="22"/>
      <c r="D559" s="22"/>
      <c r="E559" s="22"/>
      <c r="F559" s="22"/>
      <c r="G559" s="22"/>
      <c r="H559" s="22"/>
      <c r="S559" s="22"/>
      <c r="T559" s="22"/>
      <c r="U559" s="12"/>
      <c r="V559" s="22"/>
      <c r="W559" s="22"/>
      <c r="X559" s="22"/>
      <c r="Y559" s="22"/>
      <c r="Z559" s="22"/>
      <c r="AA559" s="22"/>
      <c r="AB559" s="22"/>
      <c r="AC559" s="22"/>
      <c r="AD559" s="22"/>
      <c r="AE559" s="22"/>
      <c r="AF559" s="22"/>
      <c r="AG559" s="22"/>
      <c r="AH559" s="22"/>
      <c r="AI559" s="22"/>
    </row>
    <row r="560" customFormat="false" ht="15.75" hidden="false" customHeight="false" outlineLevel="0" collapsed="false">
      <c r="B560" s="22"/>
      <c r="C560" s="22"/>
      <c r="D560" s="22"/>
      <c r="E560" s="22"/>
      <c r="F560" s="22"/>
      <c r="G560" s="22"/>
      <c r="H560" s="22"/>
      <c r="S560" s="22"/>
      <c r="T560" s="22"/>
      <c r="U560" s="12"/>
      <c r="V560" s="22"/>
      <c r="W560" s="22"/>
      <c r="X560" s="22"/>
      <c r="Y560" s="22"/>
      <c r="Z560" s="22"/>
      <c r="AA560" s="22"/>
      <c r="AB560" s="22"/>
      <c r="AC560" s="22"/>
      <c r="AD560" s="22"/>
      <c r="AE560" s="22"/>
      <c r="AF560" s="22"/>
      <c r="AG560" s="22"/>
      <c r="AH560" s="22"/>
      <c r="AI560" s="22"/>
    </row>
    <row r="561" customFormat="false" ht="15.75" hidden="false" customHeight="false" outlineLevel="0" collapsed="false">
      <c r="B561" s="22"/>
      <c r="C561" s="22"/>
      <c r="D561" s="22"/>
      <c r="E561" s="22"/>
      <c r="F561" s="22"/>
      <c r="G561" s="22"/>
      <c r="H561" s="22"/>
      <c r="S561" s="22"/>
      <c r="T561" s="22"/>
      <c r="U561" s="12"/>
      <c r="V561" s="22"/>
      <c r="W561" s="22"/>
      <c r="X561" s="22"/>
      <c r="Y561" s="22"/>
      <c r="Z561" s="22"/>
      <c r="AA561" s="22"/>
      <c r="AB561" s="22"/>
      <c r="AC561" s="22"/>
      <c r="AD561" s="22"/>
      <c r="AE561" s="22"/>
      <c r="AF561" s="22"/>
      <c r="AG561" s="22"/>
      <c r="AH561" s="22"/>
      <c r="AI561" s="22"/>
    </row>
    <row r="562" customFormat="false" ht="15.75" hidden="false" customHeight="false" outlineLevel="0" collapsed="false">
      <c r="B562" s="22"/>
      <c r="C562" s="22"/>
      <c r="D562" s="22"/>
      <c r="E562" s="22"/>
      <c r="F562" s="22"/>
      <c r="G562" s="22"/>
      <c r="H562" s="22"/>
      <c r="S562" s="22"/>
      <c r="T562" s="22"/>
      <c r="U562" s="12"/>
      <c r="V562" s="22"/>
      <c r="W562" s="22"/>
      <c r="X562" s="22"/>
      <c r="Y562" s="22"/>
      <c r="Z562" s="22"/>
      <c r="AA562" s="22"/>
      <c r="AB562" s="22"/>
      <c r="AC562" s="22"/>
      <c r="AD562" s="22"/>
      <c r="AE562" s="22"/>
      <c r="AF562" s="22"/>
      <c r="AG562" s="22"/>
      <c r="AH562" s="22"/>
      <c r="AI562" s="22"/>
    </row>
    <row r="563" customFormat="false" ht="15.75" hidden="false" customHeight="false" outlineLevel="0" collapsed="false">
      <c r="B563" s="22"/>
      <c r="C563" s="22"/>
      <c r="D563" s="22"/>
      <c r="E563" s="22"/>
      <c r="F563" s="22"/>
      <c r="G563" s="22"/>
      <c r="H563" s="22"/>
      <c r="S563" s="22"/>
      <c r="T563" s="22"/>
      <c r="U563" s="12"/>
      <c r="V563" s="22"/>
      <c r="W563" s="22"/>
      <c r="X563" s="22"/>
      <c r="Y563" s="22"/>
      <c r="Z563" s="22"/>
      <c r="AA563" s="22"/>
      <c r="AB563" s="22"/>
      <c r="AC563" s="22"/>
      <c r="AD563" s="22"/>
      <c r="AE563" s="22"/>
      <c r="AF563" s="22"/>
      <c r="AG563" s="22"/>
      <c r="AH563" s="22"/>
      <c r="AI563" s="22"/>
    </row>
    <row r="564" customFormat="false" ht="15.75" hidden="false" customHeight="false" outlineLevel="0" collapsed="false">
      <c r="B564" s="22"/>
      <c r="C564" s="22"/>
      <c r="D564" s="22"/>
      <c r="E564" s="22"/>
      <c r="F564" s="22"/>
      <c r="G564" s="22"/>
      <c r="H564" s="22"/>
      <c r="S564" s="22"/>
      <c r="T564" s="22"/>
      <c r="U564" s="12"/>
      <c r="V564" s="22"/>
      <c r="W564" s="22"/>
      <c r="X564" s="22"/>
      <c r="Y564" s="22"/>
      <c r="Z564" s="22"/>
      <c r="AA564" s="22"/>
      <c r="AB564" s="22"/>
      <c r="AC564" s="22"/>
      <c r="AD564" s="22"/>
      <c r="AE564" s="22"/>
      <c r="AF564" s="22"/>
      <c r="AG564" s="22"/>
      <c r="AH564" s="22"/>
      <c r="AI564" s="22"/>
    </row>
    <row r="565" customFormat="false" ht="15.75" hidden="false" customHeight="false" outlineLevel="0" collapsed="false">
      <c r="B565" s="22"/>
      <c r="C565" s="22"/>
      <c r="D565" s="22"/>
      <c r="E565" s="22"/>
      <c r="F565" s="22"/>
      <c r="G565" s="22"/>
      <c r="H565" s="22"/>
      <c r="S565" s="22"/>
      <c r="T565" s="22"/>
      <c r="U565" s="12"/>
      <c r="V565" s="22"/>
      <c r="W565" s="22"/>
      <c r="X565" s="22"/>
      <c r="Y565" s="22"/>
      <c r="Z565" s="22"/>
      <c r="AA565" s="22"/>
      <c r="AB565" s="22"/>
      <c r="AC565" s="22"/>
      <c r="AD565" s="22"/>
      <c r="AE565" s="22"/>
      <c r="AF565" s="22"/>
      <c r="AG565" s="22"/>
      <c r="AH565" s="22"/>
      <c r="AI565" s="22"/>
    </row>
    <row r="566" customFormat="false" ht="15.75" hidden="false" customHeight="false" outlineLevel="0" collapsed="false">
      <c r="B566" s="22"/>
      <c r="C566" s="22"/>
      <c r="D566" s="22"/>
      <c r="E566" s="22"/>
      <c r="F566" s="22"/>
      <c r="G566" s="22"/>
      <c r="H566" s="22"/>
      <c r="S566" s="22"/>
      <c r="T566" s="22"/>
      <c r="U566" s="12"/>
      <c r="V566" s="22"/>
      <c r="W566" s="22"/>
      <c r="X566" s="22"/>
      <c r="Y566" s="22"/>
      <c r="Z566" s="22"/>
      <c r="AA566" s="22"/>
      <c r="AB566" s="22"/>
      <c r="AC566" s="22"/>
      <c r="AD566" s="22"/>
      <c r="AE566" s="22"/>
      <c r="AF566" s="22"/>
      <c r="AG566" s="22"/>
      <c r="AH566" s="22"/>
      <c r="AI566" s="22"/>
    </row>
    <row r="567" customFormat="false" ht="15.75" hidden="false" customHeight="false" outlineLevel="0" collapsed="false">
      <c r="B567" s="22"/>
      <c r="C567" s="22"/>
      <c r="D567" s="22"/>
      <c r="E567" s="22"/>
      <c r="F567" s="22"/>
      <c r="G567" s="22"/>
      <c r="H567" s="22"/>
      <c r="S567" s="22"/>
      <c r="T567" s="22"/>
      <c r="U567" s="12"/>
      <c r="V567" s="22"/>
      <c r="W567" s="22"/>
      <c r="X567" s="22"/>
      <c r="Y567" s="22"/>
      <c r="Z567" s="22"/>
      <c r="AA567" s="22"/>
      <c r="AB567" s="22"/>
      <c r="AC567" s="22"/>
      <c r="AD567" s="22"/>
      <c r="AE567" s="22"/>
      <c r="AF567" s="22"/>
      <c r="AG567" s="22"/>
      <c r="AH567" s="22"/>
      <c r="AI567" s="22"/>
    </row>
    <row r="568" customFormat="false" ht="15.75" hidden="false" customHeight="false" outlineLevel="0" collapsed="false">
      <c r="B568" s="22"/>
      <c r="C568" s="22"/>
      <c r="D568" s="22"/>
      <c r="E568" s="22"/>
      <c r="F568" s="22"/>
      <c r="G568" s="22"/>
      <c r="H568" s="22"/>
      <c r="S568" s="22"/>
      <c r="T568" s="22"/>
      <c r="U568" s="12"/>
      <c r="V568" s="22"/>
      <c r="W568" s="22"/>
      <c r="X568" s="22"/>
      <c r="Y568" s="22"/>
      <c r="Z568" s="22"/>
      <c r="AA568" s="22"/>
      <c r="AB568" s="22"/>
      <c r="AC568" s="22"/>
      <c r="AD568" s="22"/>
      <c r="AE568" s="22"/>
      <c r="AF568" s="22"/>
      <c r="AG568" s="22"/>
      <c r="AH568" s="22"/>
      <c r="AI568" s="22"/>
    </row>
    <row r="569" customFormat="false" ht="15.75" hidden="false" customHeight="false" outlineLevel="0" collapsed="false">
      <c r="B569" s="22"/>
      <c r="C569" s="22"/>
      <c r="D569" s="22"/>
      <c r="E569" s="22"/>
      <c r="F569" s="22"/>
      <c r="G569" s="22"/>
      <c r="H569" s="22"/>
      <c r="S569" s="22"/>
      <c r="T569" s="22"/>
      <c r="U569" s="12"/>
      <c r="V569" s="22"/>
      <c r="W569" s="22"/>
      <c r="X569" s="22"/>
      <c r="Y569" s="22"/>
      <c r="Z569" s="22"/>
      <c r="AA569" s="22"/>
      <c r="AB569" s="22"/>
      <c r="AC569" s="22"/>
      <c r="AD569" s="22"/>
      <c r="AE569" s="22"/>
      <c r="AF569" s="22"/>
      <c r="AG569" s="22"/>
      <c r="AH569" s="22"/>
      <c r="AI569" s="22"/>
    </row>
    <row r="570" customFormat="false" ht="15.75" hidden="false" customHeight="false" outlineLevel="0" collapsed="false">
      <c r="B570" s="22"/>
      <c r="C570" s="22"/>
      <c r="D570" s="22"/>
      <c r="E570" s="22"/>
      <c r="F570" s="22"/>
      <c r="G570" s="22"/>
      <c r="H570" s="22"/>
      <c r="S570" s="22"/>
      <c r="T570" s="22"/>
      <c r="U570" s="12"/>
      <c r="V570" s="22"/>
      <c r="W570" s="22"/>
      <c r="X570" s="22"/>
      <c r="Y570" s="22"/>
      <c r="Z570" s="22"/>
      <c r="AA570" s="22"/>
      <c r="AB570" s="22"/>
      <c r="AC570" s="22"/>
      <c r="AD570" s="22"/>
      <c r="AE570" s="22"/>
      <c r="AF570" s="22"/>
      <c r="AG570" s="22"/>
      <c r="AH570" s="22"/>
      <c r="AI570" s="22"/>
    </row>
    <row r="571" customFormat="false" ht="15.75" hidden="false" customHeight="false" outlineLevel="0" collapsed="false">
      <c r="B571" s="22"/>
      <c r="C571" s="22"/>
      <c r="D571" s="22"/>
      <c r="E571" s="22"/>
      <c r="F571" s="22"/>
      <c r="G571" s="22"/>
      <c r="H571" s="22"/>
      <c r="S571" s="22"/>
      <c r="T571" s="22"/>
      <c r="U571" s="12"/>
      <c r="V571" s="22"/>
      <c r="W571" s="22"/>
      <c r="X571" s="22"/>
      <c r="Y571" s="22"/>
      <c r="Z571" s="22"/>
      <c r="AA571" s="22"/>
      <c r="AB571" s="22"/>
      <c r="AC571" s="22"/>
      <c r="AD571" s="22"/>
      <c r="AE571" s="22"/>
      <c r="AF571" s="22"/>
      <c r="AG571" s="22"/>
      <c r="AH571" s="22"/>
      <c r="AI571" s="22"/>
    </row>
    <row r="572" customFormat="false" ht="15.75" hidden="false" customHeight="false" outlineLevel="0" collapsed="false">
      <c r="B572" s="22"/>
      <c r="C572" s="22"/>
      <c r="D572" s="22"/>
      <c r="E572" s="22"/>
      <c r="F572" s="22"/>
      <c r="G572" s="22"/>
      <c r="H572" s="22"/>
      <c r="S572" s="22"/>
      <c r="T572" s="22"/>
      <c r="U572" s="12"/>
      <c r="V572" s="22"/>
      <c r="W572" s="22"/>
      <c r="X572" s="22"/>
      <c r="Y572" s="22"/>
      <c r="Z572" s="22"/>
      <c r="AA572" s="22"/>
      <c r="AB572" s="22"/>
      <c r="AC572" s="22"/>
      <c r="AD572" s="22"/>
      <c r="AE572" s="22"/>
      <c r="AF572" s="22"/>
      <c r="AG572" s="22"/>
      <c r="AH572" s="22"/>
      <c r="AI572" s="22"/>
    </row>
    <row r="573" customFormat="false" ht="15.75" hidden="false" customHeight="false" outlineLevel="0" collapsed="false">
      <c r="B573" s="22"/>
      <c r="C573" s="22"/>
      <c r="D573" s="22"/>
      <c r="E573" s="22"/>
      <c r="F573" s="22"/>
      <c r="G573" s="22"/>
      <c r="H573" s="22"/>
      <c r="S573" s="22"/>
      <c r="T573" s="22"/>
      <c r="U573" s="12"/>
      <c r="V573" s="22"/>
      <c r="W573" s="22"/>
      <c r="X573" s="22"/>
      <c r="Y573" s="22"/>
      <c r="Z573" s="22"/>
      <c r="AA573" s="22"/>
      <c r="AB573" s="22"/>
      <c r="AC573" s="22"/>
      <c r="AD573" s="22"/>
      <c r="AE573" s="22"/>
      <c r="AF573" s="22"/>
      <c r="AG573" s="22"/>
      <c r="AH573" s="22"/>
      <c r="AI573" s="22"/>
    </row>
    <row r="574" customFormat="false" ht="15.75" hidden="false" customHeight="false" outlineLevel="0" collapsed="false">
      <c r="B574" s="22"/>
      <c r="C574" s="22"/>
      <c r="D574" s="22"/>
      <c r="E574" s="22"/>
      <c r="F574" s="22"/>
      <c r="G574" s="22"/>
      <c r="H574" s="22"/>
      <c r="S574" s="22"/>
      <c r="T574" s="22"/>
      <c r="U574" s="12"/>
      <c r="V574" s="22"/>
      <c r="W574" s="22"/>
      <c r="X574" s="22"/>
      <c r="Y574" s="22"/>
      <c r="Z574" s="22"/>
      <c r="AA574" s="22"/>
      <c r="AB574" s="22"/>
      <c r="AC574" s="22"/>
      <c r="AD574" s="22"/>
      <c r="AE574" s="22"/>
      <c r="AF574" s="22"/>
      <c r="AG574" s="22"/>
      <c r="AH574" s="22"/>
      <c r="AI574" s="22"/>
    </row>
    <row r="575" customFormat="false" ht="15.75" hidden="false" customHeight="false" outlineLevel="0" collapsed="false">
      <c r="B575" s="22"/>
      <c r="C575" s="22"/>
      <c r="D575" s="22"/>
      <c r="E575" s="22"/>
      <c r="F575" s="22"/>
      <c r="G575" s="22"/>
      <c r="H575" s="22"/>
      <c r="S575" s="22"/>
      <c r="T575" s="22"/>
      <c r="U575" s="12"/>
      <c r="V575" s="22"/>
      <c r="W575" s="22"/>
      <c r="X575" s="22"/>
      <c r="Y575" s="22"/>
      <c r="Z575" s="22"/>
      <c r="AA575" s="22"/>
      <c r="AB575" s="22"/>
      <c r="AC575" s="22"/>
      <c r="AD575" s="22"/>
      <c r="AE575" s="22"/>
      <c r="AF575" s="22"/>
      <c r="AG575" s="22"/>
      <c r="AH575" s="22"/>
      <c r="AI575" s="22"/>
    </row>
    <row r="576" customFormat="false" ht="15.75" hidden="false" customHeight="false" outlineLevel="0" collapsed="false">
      <c r="B576" s="22"/>
      <c r="C576" s="22"/>
      <c r="D576" s="22"/>
      <c r="E576" s="22"/>
      <c r="F576" s="22"/>
      <c r="G576" s="22"/>
      <c r="H576" s="22"/>
      <c r="S576" s="22"/>
      <c r="T576" s="22"/>
      <c r="U576" s="12"/>
      <c r="V576" s="22"/>
      <c r="W576" s="22"/>
      <c r="X576" s="22"/>
      <c r="Y576" s="22"/>
      <c r="Z576" s="22"/>
      <c r="AA576" s="22"/>
      <c r="AB576" s="22"/>
      <c r="AC576" s="22"/>
      <c r="AD576" s="22"/>
      <c r="AE576" s="22"/>
      <c r="AF576" s="22"/>
      <c r="AG576" s="22"/>
      <c r="AH576" s="22"/>
      <c r="AI576" s="22"/>
    </row>
    <row r="577" customFormat="false" ht="15.75" hidden="false" customHeight="false" outlineLevel="0" collapsed="false">
      <c r="B577" s="22"/>
      <c r="C577" s="22"/>
      <c r="D577" s="22"/>
      <c r="E577" s="22"/>
      <c r="F577" s="22"/>
      <c r="G577" s="22"/>
      <c r="H577" s="22"/>
      <c r="S577" s="22"/>
      <c r="T577" s="22"/>
      <c r="U577" s="12"/>
      <c r="V577" s="22"/>
      <c r="W577" s="22"/>
      <c r="X577" s="22"/>
      <c r="Y577" s="22"/>
      <c r="Z577" s="22"/>
      <c r="AA577" s="22"/>
      <c r="AB577" s="22"/>
      <c r="AC577" s="22"/>
      <c r="AD577" s="22"/>
      <c r="AE577" s="22"/>
      <c r="AF577" s="22"/>
      <c r="AG577" s="22"/>
      <c r="AH577" s="22"/>
      <c r="AI577" s="22"/>
    </row>
    <row r="578" customFormat="false" ht="15.75" hidden="false" customHeight="false" outlineLevel="0" collapsed="false">
      <c r="B578" s="22"/>
      <c r="C578" s="22"/>
      <c r="D578" s="22"/>
      <c r="E578" s="22"/>
      <c r="F578" s="22"/>
      <c r="G578" s="22"/>
      <c r="H578" s="22"/>
      <c r="S578" s="22"/>
      <c r="T578" s="22"/>
      <c r="U578" s="12"/>
      <c r="V578" s="22"/>
      <c r="W578" s="22"/>
      <c r="X578" s="22"/>
      <c r="Y578" s="22"/>
      <c r="Z578" s="22"/>
      <c r="AA578" s="22"/>
      <c r="AB578" s="22"/>
      <c r="AC578" s="22"/>
      <c r="AD578" s="22"/>
      <c r="AE578" s="22"/>
      <c r="AF578" s="22"/>
      <c r="AG578" s="22"/>
      <c r="AH578" s="22"/>
      <c r="AI578" s="22"/>
    </row>
    <row r="579" customFormat="false" ht="15.75" hidden="false" customHeight="false" outlineLevel="0" collapsed="false">
      <c r="B579" s="22"/>
      <c r="C579" s="22"/>
      <c r="D579" s="22"/>
      <c r="E579" s="22"/>
      <c r="F579" s="22"/>
      <c r="G579" s="22"/>
      <c r="H579" s="22"/>
      <c r="S579" s="22"/>
      <c r="T579" s="22"/>
      <c r="U579" s="12"/>
      <c r="V579" s="22"/>
      <c r="W579" s="22"/>
      <c r="X579" s="22"/>
      <c r="Y579" s="22"/>
      <c r="Z579" s="22"/>
      <c r="AA579" s="22"/>
      <c r="AB579" s="22"/>
      <c r="AC579" s="22"/>
      <c r="AD579" s="22"/>
      <c r="AE579" s="22"/>
      <c r="AF579" s="22"/>
      <c r="AG579" s="22"/>
      <c r="AH579" s="22"/>
      <c r="AI579" s="22"/>
    </row>
    <row r="580" customFormat="false" ht="15.75" hidden="false" customHeight="false" outlineLevel="0" collapsed="false">
      <c r="B580" s="22"/>
      <c r="C580" s="22"/>
      <c r="D580" s="22"/>
      <c r="E580" s="22"/>
      <c r="F580" s="22"/>
      <c r="G580" s="22"/>
      <c r="H580" s="22"/>
      <c r="S580" s="22"/>
      <c r="T580" s="22"/>
      <c r="U580" s="12"/>
      <c r="V580" s="22"/>
      <c r="W580" s="22"/>
      <c r="X580" s="22"/>
      <c r="Y580" s="22"/>
      <c r="Z580" s="22"/>
      <c r="AA580" s="22"/>
      <c r="AB580" s="22"/>
      <c r="AC580" s="22"/>
      <c r="AD580" s="22"/>
      <c r="AE580" s="22"/>
      <c r="AF580" s="22"/>
      <c r="AG580" s="22"/>
      <c r="AH580" s="22"/>
      <c r="AI580" s="22"/>
    </row>
    <row r="581" customFormat="false" ht="15.75" hidden="false" customHeight="false" outlineLevel="0" collapsed="false">
      <c r="B581" s="22"/>
      <c r="C581" s="22"/>
      <c r="D581" s="22"/>
      <c r="E581" s="22"/>
      <c r="F581" s="22"/>
      <c r="G581" s="22"/>
      <c r="H581" s="22"/>
      <c r="S581" s="22"/>
      <c r="T581" s="22"/>
      <c r="U581" s="12"/>
      <c r="V581" s="22"/>
      <c r="W581" s="22"/>
      <c r="X581" s="22"/>
      <c r="Y581" s="22"/>
      <c r="Z581" s="22"/>
      <c r="AA581" s="22"/>
      <c r="AB581" s="22"/>
      <c r="AC581" s="22"/>
      <c r="AD581" s="22"/>
      <c r="AE581" s="22"/>
      <c r="AF581" s="22"/>
      <c r="AG581" s="22"/>
      <c r="AH581" s="22"/>
      <c r="AI581" s="22"/>
    </row>
    <row r="582" customFormat="false" ht="15.75" hidden="false" customHeight="false" outlineLevel="0" collapsed="false">
      <c r="B582" s="22"/>
      <c r="C582" s="22"/>
      <c r="D582" s="22"/>
      <c r="E582" s="22"/>
      <c r="F582" s="22"/>
      <c r="G582" s="22"/>
      <c r="H582" s="22"/>
      <c r="S582" s="22"/>
      <c r="T582" s="22"/>
      <c r="U582" s="12"/>
      <c r="V582" s="22"/>
      <c r="W582" s="22"/>
      <c r="X582" s="22"/>
      <c r="Y582" s="22"/>
      <c r="Z582" s="22"/>
      <c r="AA582" s="22"/>
      <c r="AB582" s="22"/>
      <c r="AC582" s="22"/>
      <c r="AD582" s="22"/>
      <c r="AE582" s="22"/>
      <c r="AF582" s="22"/>
      <c r="AG582" s="22"/>
      <c r="AH582" s="22"/>
      <c r="AI582" s="22"/>
    </row>
    <row r="583" customFormat="false" ht="15.75" hidden="false" customHeight="false" outlineLevel="0" collapsed="false">
      <c r="B583" s="22"/>
      <c r="C583" s="22"/>
      <c r="D583" s="22"/>
      <c r="E583" s="22"/>
      <c r="F583" s="22"/>
      <c r="G583" s="22"/>
      <c r="H583" s="22"/>
      <c r="S583" s="22"/>
      <c r="T583" s="22"/>
      <c r="U583" s="12"/>
      <c r="V583" s="22"/>
      <c r="W583" s="22"/>
      <c r="X583" s="22"/>
      <c r="Y583" s="22"/>
      <c r="Z583" s="22"/>
      <c r="AA583" s="22"/>
      <c r="AB583" s="22"/>
      <c r="AC583" s="22"/>
      <c r="AD583" s="22"/>
      <c r="AE583" s="22"/>
      <c r="AF583" s="22"/>
      <c r="AG583" s="22"/>
      <c r="AH583" s="22"/>
      <c r="AI583" s="22"/>
    </row>
    <row r="584" customFormat="false" ht="15.75" hidden="false" customHeight="false" outlineLevel="0" collapsed="false">
      <c r="B584" s="22"/>
      <c r="C584" s="22"/>
      <c r="D584" s="22"/>
      <c r="E584" s="22"/>
      <c r="F584" s="22"/>
      <c r="G584" s="22"/>
      <c r="H584" s="22"/>
      <c r="S584" s="22"/>
      <c r="T584" s="22"/>
      <c r="U584" s="12"/>
      <c r="V584" s="22"/>
      <c r="W584" s="22"/>
      <c r="X584" s="22"/>
      <c r="Y584" s="22"/>
      <c r="Z584" s="22"/>
      <c r="AA584" s="22"/>
      <c r="AB584" s="22"/>
      <c r="AC584" s="22"/>
      <c r="AD584" s="22"/>
      <c r="AE584" s="22"/>
      <c r="AF584" s="22"/>
      <c r="AG584" s="22"/>
      <c r="AH584" s="22"/>
      <c r="AI584" s="22"/>
    </row>
    <row r="585" customFormat="false" ht="15.75" hidden="false" customHeight="false" outlineLevel="0" collapsed="false">
      <c r="B585" s="22"/>
      <c r="C585" s="22"/>
      <c r="D585" s="22"/>
      <c r="E585" s="22"/>
      <c r="F585" s="22"/>
      <c r="G585" s="22"/>
      <c r="H585" s="22"/>
      <c r="S585" s="22"/>
      <c r="T585" s="22"/>
      <c r="U585" s="12"/>
      <c r="V585" s="22"/>
      <c r="W585" s="22"/>
      <c r="X585" s="22"/>
      <c r="Y585" s="22"/>
      <c r="Z585" s="22"/>
      <c r="AA585" s="22"/>
      <c r="AB585" s="22"/>
      <c r="AC585" s="22"/>
      <c r="AD585" s="22"/>
      <c r="AE585" s="22"/>
      <c r="AF585" s="22"/>
      <c r="AG585" s="22"/>
      <c r="AH585" s="22"/>
      <c r="AI585" s="22"/>
    </row>
    <row r="586" customFormat="false" ht="15.75" hidden="false" customHeight="false" outlineLevel="0" collapsed="false">
      <c r="B586" s="22"/>
      <c r="C586" s="22"/>
      <c r="D586" s="22"/>
      <c r="E586" s="22"/>
      <c r="F586" s="22"/>
      <c r="G586" s="22"/>
      <c r="H586" s="22"/>
      <c r="S586" s="22"/>
      <c r="T586" s="22"/>
      <c r="U586" s="12"/>
      <c r="V586" s="22"/>
      <c r="W586" s="22"/>
      <c r="X586" s="22"/>
      <c r="Y586" s="22"/>
      <c r="Z586" s="22"/>
      <c r="AA586" s="22"/>
      <c r="AB586" s="22"/>
      <c r="AC586" s="22"/>
      <c r="AD586" s="22"/>
      <c r="AE586" s="22"/>
      <c r="AF586" s="22"/>
      <c r="AG586" s="22"/>
      <c r="AH586" s="22"/>
      <c r="AI586" s="22"/>
    </row>
    <row r="587" customFormat="false" ht="15.75" hidden="false" customHeight="false" outlineLevel="0" collapsed="false">
      <c r="B587" s="22"/>
      <c r="C587" s="22"/>
      <c r="D587" s="22"/>
      <c r="E587" s="22"/>
      <c r="F587" s="22"/>
      <c r="G587" s="22"/>
      <c r="H587" s="22"/>
      <c r="S587" s="22"/>
      <c r="T587" s="22"/>
      <c r="U587" s="12"/>
      <c r="V587" s="22"/>
      <c r="W587" s="22"/>
      <c r="X587" s="22"/>
      <c r="Y587" s="22"/>
      <c r="Z587" s="22"/>
      <c r="AA587" s="22"/>
      <c r="AB587" s="22"/>
      <c r="AC587" s="22"/>
      <c r="AD587" s="22"/>
      <c r="AE587" s="22"/>
      <c r="AF587" s="22"/>
      <c r="AG587" s="22"/>
      <c r="AH587" s="22"/>
      <c r="AI587" s="22"/>
    </row>
    <row r="588" customFormat="false" ht="15.75" hidden="false" customHeight="false" outlineLevel="0" collapsed="false">
      <c r="B588" s="22"/>
      <c r="C588" s="22"/>
      <c r="D588" s="22"/>
      <c r="E588" s="22"/>
      <c r="F588" s="22"/>
      <c r="G588" s="22"/>
      <c r="H588" s="22"/>
      <c r="S588" s="22"/>
      <c r="T588" s="22"/>
      <c r="U588" s="12"/>
      <c r="V588" s="22"/>
      <c r="W588" s="22"/>
      <c r="X588" s="22"/>
      <c r="Y588" s="22"/>
      <c r="Z588" s="22"/>
      <c r="AA588" s="22"/>
      <c r="AB588" s="22"/>
      <c r="AC588" s="22"/>
      <c r="AD588" s="22"/>
      <c r="AE588" s="22"/>
      <c r="AF588" s="22"/>
      <c r="AG588" s="22"/>
      <c r="AH588" s="22"/>
      <c r="AI588" s="22"/>
    </row>
    <row r="589" customFormat="false" ht="15.75" hidden="false" customHeight="false" outlineLevel="0" collapsed="false">
      <c r="B589" s="22"/>
      <c r="C589" s="22"/>
      <c r="D589" s="22"/>
      <c r="E589" s="22"/>
      <c r="F589" s="22"/>
      <c r="G589" s="22"/>
      <c r="H589" s="22"/>
      <c r="S589" s="22"/>
      <c r="T589" s="22"/>
      <c r="U589" s="12"/>
      <c r="V589" s="22"/>
      <c r="W589" s="22"/>
      <c r="X589" s="22"/>
      <c r="Y589" s="22"/>
      <c r="Z589" s="22"/>
      <c r="AA589" s="22"/>
      <c r="AB589" s="22"/>
      <c r="AC589" s="22"/>
      <c r="AD589" s="22"/>
      <c r="AE589" s="22"/>
      <c r="AF589" s="22"/>
      <c r="AG589" s="22"/>
      <c r="AH589" s="22"/>
      <c r="AI589" s="22"/>
    </row>
    <row r="590" customFormat="false" ht="15.75" hidden="false" customHeight="false" outlineLevel="0" collapsed="false">
      <c r="B590" s="22"/>
      <c r="C590" s="22"/>
      <c r="D590" s="22"/>
      <c r="E590" s="22"/>
      <c r="F590" s="22"/>
      <c r="G590" s="22"/>
      <c r="H590" s="22"/>
      <c r="S590" s="22"/>
      <c r="T590" s="22"/>
      <c r="U590" s="12"/>
      <c r="V590" s="22"/>
      <c r="W590" s="22"/>
      <c r="X590" s="22"/>
      <c r="Y590" s="22"/>
      <c r="Z590" s="22"/>
      <c r="AA590" s="22"/>
      <c r="AB590" s="22"/>
      <c r="AC590" s="22"/>
      <c r="AD590" s="22"/>
      <c r="AE590" s="22"/>
      <c r="AF590" s="22"/>
      <c r="AG590" s="22"/>
      <c r="AH590" s="22"/>
      <c r="AI590" s="22"/>
    </row>
    <row r="591" customFormat="false" ht="15.75" hidden="false" customHeight="false" outlineLevel="0" collapsed="false">
      <c r="B591" s="22"/>
      <c r="C591" s="22"/>
      <c r="D591" s="22"/>
      <c r="E591" s="22"/>
      <c r="F591" s="22"/>
      <c r="G591" s="22"/>
      <c r="H591" s="22"/>
      <c r="S591" s="22"/>
      <c r="T591" s="22"/>
      <c r="U591" s="12"/>
      <c r="V591" s="22"/>
      <c r="W591" s="22"/>
      <c r="X591" s="22"/>
      <c r="Y591" s="22"/>
      <c r="Z591" s="22"/>
      <c r="AA591" s="22"/>
      <c r="AB591" s="22"/>
      <c r="AC591" s="22"/>
      <c r="AD591" s="22"/>
      <c r="AE591" s="22"/>
      <c r="AF591" s="22"/>
      <c r="AG591" s="22"/>
      <c r="AH591" s="22"/>
      <c r="AI591" s="22"/>
    </row>
    <row r="592" customFormat="false" ht="15.75" hidden="false" customHeight="false" outlineLevel="0" collapsed="false">
      <c r="B592" s="22"/>
      <c r="C592" s="22"/>
      <c r="D592" s="22"/>
      <c r="E592" s="22"/>
      <c r="F592" s="22"/>
      <c r="G592" s="22"/>
      <c r="H592" s="22"/>
      <c r="S592" s="22"/>
      <c r="T592" s="22"/>
      <c r="U592" s="12"/>
      <c r="V592" s="22"/>
      <c r="W592" s="22"/>
      <c r="X592" s="22"/>
      <c r="Y592" s="22"/>
      <c r="Z592" s="22"/>
      <c r="AA592" s="22"/>
      <c r="AB592" s="22"/>
      <c r="AC592" s="22"/>
      <c r="AD592" s="22"/>
      <c r="AE592" s="22"/>
      <c r="AF592" s="22"/>
      <c r="AG592" s="22"/>
      <c r="AH592" s="22"/>
      <c r="AI592" s="22"/>
    </row>
    <row r="593" customFormat="false" ht="15.75" hidden="false" customHeight="false" outlineLevel="0" collapsed="false">
      <c r="B593" s="22"/>
      <c r="C593" s="22"/>
      <c r="D593" s="22"/>
      <c r="E593" s="22"/>
      <c r="F593" s="22"/>
      <c r="G593" s="22"/>
      <c r="H593" s="22"/>
      <c r="S593" s="22"/>
      <c r="T593" s="22"/>
      <c r="U593" s="12"/>
      <c r="V593" s="22"/>
      <c r="W593" s="22"/>
      <c r="X593" s="22"/>
      <c r="Y593" s="22"/>
      <c r="Z593" s="22"/>
      <c r="AA593" s="22"/>
      <c r="AB593" s="22"/>
      <c r="AC593" s="22"/>
      <c r="AD593" s="22"/>
      <c r="AE593" s="22"/>
      <c r="AF593" s="22"/>
      <c r="AG593" s="22"/>
      <c r="AH593" s="22"/>
      <c r="AI593" s="22"/>
    </row>
    <row r="594" customFormat="false" ht="15.75" hidden="false" customHeight="false" outlineLevel="0" collapsed="false">
      <c r="B594" s="22"/>
      <c r="C594" s="22"/>
      <c r="D594" s="22"/>
      <c r="E594" s="22"/>
      <c r="F594" s="22"/>
      <c r="G594" s="22"/>
      <c r="H594" s="22"/>
      <c r="S594" s="22"/>
      <c r="T594" s="22"/>
      <c r="U594" s="12"/>
      <c r="V594" s="22"/>
      <c r="W594" s="22"/>
      <c r="X594" s="22"/>
      <c r="Y594" s="22"/>
      <c r="Z594" s="22"/>
      <c r="AA594" s="22"/>
      <c r="AB594" s="22"/>
      <c r="AC594" s="22"/>
      <c r="AD594" s="22"/>
      <c r="AE594" s="22"/>
      <c r="AF594" s="22"/>
      <c r="AG594" s="22"/>
      <c r="AH594" s="22"/>
      <c r="AI594" s="22"/>
    </row>
    <row r="595" customFormat="false" ht="15.75" hidden="false" customHeight="false" outlineLevel="0" collapsed="false">
      <c r="B595" s="22"/>
      <c r="C595" s="22"/>
      <c r="D595" s="22"/>
      <c r="E595" s="22"/>
      <c r="F595" s="22"/>
      <c r="G595" s="22"/>
      <c r="H595" s="22"/>
      <c r="S595" s="22"/>
      <c r="T595" s="22"/>
      <c r="U595" s="12"/>
      <c r="V595" s="22"/>
      <c r="W595" s="22"/>
      <c r="X595" s="22"/>
      <c r="Y595" s="22"/>
      <c r="Z595" s="22"/>
      <c r="AA595" s="22"/>
      <c r="AB595" s="22"/>
      <c r="AC595" s="22"/>
      <c r="AD595" s="22"/>
      <c r="AE595" s="22"/>
      <c r="AF595" s="22"/>
      <c r="AG595" s="22"/>
      <c r="AH595" s="22"/>
      <c r="AI595" s="22"/>
    </row>
    <row r="596" customFormat="false" ht="15.75" hidden="false" customHeight="false" outlineLevel="0" collapsed="false">
      <c r="B596" s="22"/>
      <c r="C596" s="22"/>
      <c r="D596" s="22"/>
      <c r="E596" s="22"/>
      <c r="F596" s="22"/>
      <c r="G596" s="22"/>
      <c r="H596" s="22"/>
      <c r="S596" s="22"/>
      <c r="T596" s="22"/>
      <c r="U596" s="12"/>
      <c r="V596" s="22"/>
      <c r="W596" s="22"/>
      <c r="X596" s="22"/>
      <c r="Y596" s="22"/>
      <c r="Z596" s="22"/>
      <c r="AA596" s="22"/>
      <c r="AB596" s="22"/>
      <c r="AC596" s="22"/>
      <c r="AD596" s="22"/>
      <c r="AE596" s="22"/>
      <c r="AF596" s="22"/>
      <c r="AG596" s="22"/>
      <c r="AH596" s="22"/>
      <c r="AI596" s="22"/>
    </row>
    <row r="597" customFormat="false" ht="15.75" hidden="false" customHeight="false" outlineLevel="0" collapsed="false">
      <c r="B597" s="22"/>
      <c r="C597" s="22"/>
      <c r="D597" s="22"/>
      <c r="E597" s="22"/>
      <c r="F597" s="22"/>
      <c r="G597" s="22"/>
      <c r="H597" s="22"/>
      <c r="S597" s="22"/>
      <c r="T597" s="22"/>
      <c r="U597" s="12"/>
      <c r="V597" s="22"/>
      <c r="W597" s="22"/>
      <c r="X597" s="22"/>
      <c r="Y597" s="22"/>
      <c r="Z597" s="22"/>
      <c r="AA597" s="22"/>
      <c r="AB597" s="22"/>
      <c r="AC597" s="22"/>
      <c r="AD597" s="22"/>
      <c r="AE597" s="22"/>
      <c r="AF597" s="22"/>
      <c r="AG597" s="22"/>
      <c r="AH597" s="22"/>
      <c r="AI597" s="22"/>
    </row>
    <row r="598" customFormat="false" ht="15.75" hidden="false" customHeight="false" outlineLevel="0" collapsed="false">
      <c r="B598" s="22"/>
      <c r="C598" s="22"/>
      <c r="D598" s="22"/>
      <c r="E598" s="22"/>
      <c r="F598" s="22"/>
      <c r="G598" s="22"/>
      <c r="H598" s="22"/>
      <c r="S598" s="22"/>
      <c r="T598" s="22"/>
      <c r="U598" s="12"/>
      <c r="V598" s="22"/>
      <c r="W598" s="22"/>
      <c r="X598" s="22"/>
      <c r="Y598" s="22"/>
      <c r="Z598" s="22"/>
      <c r="AA598" s="22"/>
      <c r="AB598" s="22"/>
      <c r="AC598" s="22"/>
      <c r="AD598" s="22"/>
      <c r="AE598" s="22"/>
      <c r="AF598" s="22"/>
      <c r="AG598" s="22"/>
      <c r="AH598" s="22"/>
      <c r="AI598" s="22"/>
    </row>
    <row r="599" customFormat="false" ht="15.75" hidden="false" customHeight="false" outlineLevel="0" collapsed="false">
      <c r="B599" s="22"/>
      <c r="C599" s="22"/>
      <c r="D599" s="22"/>
      <c r="E599" s="22"/>
      <c r="F599" s="22"/>
      <c r="G599" s="22"/>
      <c r="H599" s="22"/>
      <c r="S599" s="22"/>
      <c r="T599" s="22"/>
      <c r="U599" s="12"/>
      <c r="V599" s="22"/>
      <c r="W599" s="22"/>
      <c r="X599" s="22"/>
      <c r="Y599" s="22"/>
      <c r="Z599" s="22"/>
      <c r="AA599" s="22"/>
      <c r="AB599" s="22"/>
      <c r="AC599" s="22"/>
      <c r="AD599" s="22"/>
      <c r="AE599" s="22"/>
      <c r="AF599" s="22"/>
      <c r="AG599" s="22"/>
      <c r="AH599" s="22"/>
      <c r="AI599" s="22"/>
    </row>
    <row r="600" customFormat="false" ht="15.75" hidden="false" customHeight="false" outlineLevel="0" collapsed="false">
      <c r="B600" s="22"/>
      <c r="C600" s="22"/>
      <c r="D600" s="22"/>
      <c r="E600" s="22"/>
      <c r="F600" s="22"/>
      <c r="G600" s="22"/>
      <c r="H600" s="22"/>
      <c r="S600" s="22"/>
      <c r="T600" s="22"/>
      <c r="U600" s="12"/>
      <c r="V600" s="22"/>
      <c r="W600" s="22"/>
      <c r="X600" s="22"/>
      <c r="Y600" s="22"/>
      <c r="Z600" s="22"/>
      <c r="AA600" s="22"/>
      <c r="AB600" s="22"/>
      <c r="AC600" s="22"/>
      <c r="AD600" s="22"/>
      <c r="AE600" s="22"/>
      <c r="AF600" s="22"/>
      <c r="AG600" s="22"/>
      <c r="AH600" s="22"/>
      <c r="AI600" s="22"/>
    </row>
    <row r="601" customFormat="false" ht="15.75" hidden="false" customHeight="false" outlineLevel="0" collapsed="false">
      <c r="B601" s="22"/>
      <c r="C601" s="22"/>
      <c r="D601" s="22"/>
      <c r="E601" s="22"/>
      <c r="F601" s="22"/>
      <c r="G601" s="22"/>
      <c r="H601" s="22"/>
      <c r="S601" s="22"/>
      <c r="T601" s="22"/>
      <c r="U601" s="12"/>
      <c r="V601" s="22"/>
      <c r="W601" s="22"/>
      <c r="X601" s="22"/>
      <c r="Y601" s="22"/>
      <c r="Z601" s="22"/>
      <c r="AA601" s="22"/>
      <c r="AB601" s="22"/>
      <c r="AC601" s="22"/>
      <c r="AD601" s="22"/>
      <c r="AE601" s="22"/>
      <c r="AF601" s="22"/>
      <c r="AG601" s="22"/>
      <c r="AH601" s="22"/>
      <c r="AI601" s="22"/>
    </row>
    <row r="602" customFormat="false" ht="15.75" hidden="false" customHeight="false" outlineLevel="0" collapsed="false">
      <c r="B602" s="22"/>
      <c r="C602" s="22"/>
      <c r="D602" s="22"/>
      <c r="E602" s="22"/>
      <c r="F602" s="22"/>
      <c r="G602" s="22"/>
      <c r="H602" s="22"/>
      <c r="S602" s="22"/>
      <c r="T602" s="22"/>
      <c r="U602" s="12"/>
      <c r="V602" s="22"/>
      <c r="W602" s="22"/>
      <c r="X602" s="22"/>
      <c r="Y602" s="22"/>
      <c r="Z602" s="22"/>
      <c r="AA602" s="22"/>
      <c r="AB602" s="22"/>
      <c r="AC602" s="22"/>
      <c r="AD602" s="22"/>
      <c r="AE602" s="22"/>
      <c r="AF602" s="22"/>
      <c r="AG602" s="22"/>
      <c r="AH602" s="22"/>
      <c r="AI602" s="22"/>
    </row>
    <row r="603" customFormat="false" ht="15.75" hidden="false" customHeight="false" outlineLevel="0" collapsed="false">
      <c r="B603" s="22"/>
      <c r="C603" s="22"/>
      <c r="D603" s="22"/>
      <c r="E603" s="22"/>
      <c r="F603" s="22"/>
      <c r="G603" s="22"/>
      <c r="H603" s="22"/>
      <c r="S603" s="22"/>
      <c r="T603" s="22"/>
      <c r="U603" s="12"/>
      <c r="V603" s="22"/>
      <c r="W603" s="22"/>
      <c r="X603" s="22"/>
      <c r="Y603" s="22"/>
      <c r="Z603" s="22"/>
      <c r="AA603" s="22"/>
      <c r="AB603" s="22"/>
      <c r="AC603" s="22"/>
      <c r="AD603" s="22"/>
      <c r="AE603" s="22"/>
      <c r="AF603" s="22"/>
      <c r="AG603" s="22"/>
      <c r="AH603" s="22"/>
      <c r="AI603" s="22"/>
    </row>
    <row r="604" customFormat="false" ht="15.75" hidden="false" customHeight="false" outlineLevel="0" collapsed="false">
      <c r="B604" s="22"/>
      <c r="C604" s="22"/>
      <c r="D604" s="22"/>
      <c r="E604" s="22"/>
      <c r="F604" s="22"/>
      <c r="G604" s="22"/>
      <c r="H604" s="22"/>
      <c r="S604" s="22"/>
      <c r="T604" s="22"/>
      <c r="U604" s="12"/>
      <c r="V604" s="22"/>
      <c r="W604" s="22"/>
      <c r="X604" s="22"/>
      <c r="Y604" s="22"/>
      <c r="Z604" s="22"/>
      <c r="AA604" s="22"/>
      <c r="AB604" s="22"/>
      <c r="AC604" s="22"/>
      <c r="AD604" s="22"/>
      <c r="AE604" s="22"/>
      <c r="AF604" s="22"/>
      <c r="AG604" s="22"/>
      <c r="AH604" s="22"/>
      <c r="AI604" s="22"/>
    </row>
    <row r="605" customFormat="false" ht="15.75" hidden="false" customHeight="false" outlineLevel="0" collapsed="false">
      <c r="B605" s="22"/>
      <c r="C605" s="22"/>
      <c r="D605" s="22"/>
      <c r="E605" s="22"/>
      <c r="F605" s="22"/>
      <c r="G605" s="22"/>
      <c r="H605" s="22"/>
      <c r="S605" s="22"/>
      <c r="T605" s="22"/>
      <c r="U605" s="12"/>
      <c r="V605" s="22"/>
      <c r="W605" s="22"/>
      <c r="X605" s="22"/>
      <c r="Y605" s="22"/>
      <c r="Z605" s="22"/>
      <c r="AA605" s="22"/>
      <c r="AB605" s="22"/>
      <c r="AC605" s="22"/>
      <c r="AD605" s="22"/>
      <c r="AE605" s="22"/>
      <c r="AF605" s="22"/>
      <c r="AG605" s="22"/>
      <c r="AH605" s="22"/>
      <c r="AI605" s="22"/>
    </row>
    <row r="606" customFormat="false" ht="15.75" hidden="false" customHeight="false" outlineLevel="0" collapsed="false">
      <c r="B606" s="22"/>
      <c r="C606" s="22"/>
      <c r="D606" s="22"/>
      <c r="E606" s="22"/>
      <c r="F606" s="22"/>
      <c r="G606" s="22"/>
      <c r="H606" s="22"/>
      <c r="S606" s="22"/>
      <c r="T606" s="22"/>
      <c r="U606" s="12"/>
      <c r="V606" s="22"/>
      <c r="W606" s="22"/>
      <c r="X606" s="22"/>
      <c r="Y606" s="22"/>
      <c r="Z606" s="22"/>
      <c r="AA606" s="22"/>
      <c r="AB606" s="22"/>
      <c r="AC606" s="22"/>
      <c r="AD606" s="22"/>
      <c r="AE606" s="22"/>
      <c r="AF606" s="22"/>
      <c r="AG606" s="22"/>
      <c r="AH606" s="22"/>
      <c r="AI606" s="22"/>
    </row>
    <row r="607" customFormat="false" ht="15.75" hidden="false" customHeight="false" outlineLevel="0" collapsed="false">
      <c r="B607" s="22"/>
      <c r="C607" s="22"/>
      <c r="D607" s="22"/>
      <c r="E607" s="22"/>
      <c r="F607" s="22"/>
      <c r="G607" s="22"/>
      <c r="H607" s="22"/>
      <c r="S607" s="22"/>
      <c r="T607" s="22"/>
      <c r="U607" s="12"/>
      <c r="V607" s="22"/>
      <c r="W607" s="22"/>
      <c r="X607" s="22"/>
      <c r="Y607" s="22"/>
      <c r="Z607" s="22"/>
      <c r="AA607" s="22"/>
      <c r="AB607" s="22"/>
      <c r="AC607" s="22"/>
      <c r="AD607" s="22"/>
      <c r="AE607" s="22"/>
      <c r="AF607" s="22"/>
      <c r="AG607" s="22"/>
      <c r="AH607" s="22"/>
      <c r="AI607" s="22"/>
    </row>
    <row r="608" customFormat="false" ht="15.75" hidden="false" customHeight="false" outlineLevel="0" collapsed="false">
      <c r="B608" s="22"/>
      <c r="C608" s="22"/>
      <c r="D608" s="22"/>
      <c r="E608" s="22"/>
      <c r="F608" s="22"/>
      <c r="G608" s="22"/>
      <c r="H608" s="22"/>
      <c r="S608" s="22"/>
      <c r="T608" s="22"/>
      <c r="U608" s="12"/>
      <c r="V608" s="22"/>
      <c r="W608" s="22"/>
      <c r="X608" s="22"/>
      <c r="Y608" s="22"/>
      <c r="Z608" s="22"/>
      <c r="AA608" s="22"/>
      <c r="AB608" s="22"/>
      <c r="AC608" s="22"/>
      <c r="AD608" s="22"/>
      <c r="AE608" s="22"/>
      <c r="AF608" s="22"/>
      <c r="AG608" s="22"/>
      <c r="AH608" s="22"/>
      <c r="AI608" s="22"/>
    </row>
    <row r="609" customFormat="false" ht="15.75" hidden="false" customHeight="false" outlineLevel="0" collapsed="false">
      <c r="B609" s="22"/>
      <c r="C609" s="22"/>
      <c r="D609" s="22"/>
      <c r="E609" s="22"/>
      <c r="F609" s="22"/>
      <c r="G609" s="22"/>
      <c r="H609" s="22"/>
      <c r="S609" s="22"/>
      <c r="T609" s="22"/>
      <c r="U609" s="12"/>
      <c r="V609" s="22"/>
      <c r="W609" s="22"/>
      <c r="X609" s="22"/>
      <c r="Y609" s="22"/>
      <c r="Z609" s="22"/>
      <c r="AA609" s="22"/>
      <c r="AB609" s="22"/>
      <c r="AC609" s="22"/>
      <c r="AD609" s="22"/>
      <c r="AE609" s="22"/>
      <c r="AF609" s="22"/>
      <c r="AG609" s="22"/>
      <c r="AH609" s="22"/>
      <c r="AI609" s="22"/>
    </row>
    <row r="610" customFormat="false" ht="15.75" hidden="false" customHeight="false" outlineLevel="0" collapsed="false">
      <c r="B610" s="22"/>
      <c r="C610" s="22"/>
      <c r="D610" s="22"/>
      <c r="E610" s="22"/>
      <c r="F610" s="22"/>
      <c r="G610" s="22"/>
      <c r="H610" s="22"/>
      <c r="S610" s="22"/>
      <c r="T610" s="22"/>
      <c r="U610" s="12"/>
      <c r="V610" s="22"/>
      <c r="W610" s="22"/>
      <c r="X610" s="22"/>
      <c r="Y610" s="22"/>
      <c r="Z610" s="22"/>
      <c r="AA610" s="22"/>
      <c r="AB610" s="22"/>
      <c r="AC610" s="22"/>
      <c r="AD610" s="22"/>
      <c r="AE610" s="22"/>
      <c r="AF610" s="22"/>
      <c r="AG610" s="22"/>
      <c r="AH610" s="22"/>
      <c r="AI610" s="22"/>
    </row>
    <row r="611" customFormat="false" ht="15.75" hidden="false" customHeight="false" outlineLevel="0" collapsed="false">
      <c r="B611" s="22"/>
      <c r="C611" s="22"/>
      <c r="D611" s="22"/>
      <c r="E611" s="22"/>
      <c r="F611" s="22"/>
      <c r="G611" s="22"/>
      <c r="H611" s="22"/>
      <c r="S611" s="22"/>
      <c r="T611" s="22"/>
      <c r="U611" s="12"/>
      <c r="V611" s="22"/>
      <c r="W611" s="22"/>
      <c r="X611" s="22"/>
      <c r="Y611" s="22"/>
      <c r="Z611" s="22"/>
      <c r="AA611" s="22"/>
      <c r="AB611" s="22"/>
      <c r="AC611" s="22"/>
      <c r="AD611" s="22"/>
      <c r="AE611" s="22"/>
      <c r="AF611" s="22"/>
      <c r="AG611" s="22"/>
      <c r="AH611" s="22"/>
      <c r="AI611" s="22"/>
    </row>
    <row r="612" customFormat="false" ht="15.75" hidden="false" customHeight="false" outlineLevel="0" collapsed="false">
      <c r="B612" s="22"/>
      <c r="C612" s="22"/>
      <c r="D612" s="22"/>
      <c r="E612" s="22"/>
      <c r="F612" s="22"/>
      <c r="G612" s="22"/>
      <c r="H612" s="22"/>
      <c r="S612" s="22"/>
      <c r="T612" s="22"/>
      <c r="U612" s="12"/>
      <c r="V612" s="22"/>
      <c r="W612" s="22"/>
      <c r="X612" s="22"/>
      <c r="Y612" s="22"/>
      <c r="Z612" s="22"/>
      <c r="AA612" s="22"/>
      <c r="AB612" s="22"/>
      <c r="AC612" s="22"/>
      <c r="AD612" s="22"/>
      <c r="AE612" s="22"/>
      <c r="AF612" s="22"/>
      <c r="AG612" s="22"/>
      <c r="AH612" s="22"/>
      <c r="AI612" s="22"/>
    </row>
    <row r="613" customFormat="false" ht="15.75" hidden="false" customHeight="false" outlineLevel="0" collapsed="false">
      <c r="B613" s="22"/>
      <c r="C613" s="22"/>
      <c r="D613" s="22"/>
      <c r="E613" s="22"/>
      <c r="F613" s="22"/>
      <c r="G613" s="22"/>
      <c r="H613" s="22"/>
      <c r="S613" s="22"/>
      <c r="T613" s="22"/>
      <c r="U613" s="12"/>
      <c r="V613" s="22"/>
      <c r="W613" s="22"/>
      <c r="X613" s="22"/>
      <c r="Y613" s="22"/>
      <c r="Z613" s="22"/>
      <c r="AA613" s="22"/>
      <c r="AB613" s="22"/>
      <c r="AC613" s="22"/>
      <c r="AD613" s="22"/>
      <c r="AE613" s="22"/>
      <c r="AF613" s="22"/>
      <c r="AG613" s="22"/>
      <c r="AH613" s="22"/>
      <c r="AI613" s="22"/>
    </row>
    <row r="614" customFormat="false" ht="15.75" hidden="false" customHeight="false" outlineLevel="0" collapsed="false">
      <c r="B614" s="22"/>
      <c r="C614" s="22"/>
      <c r="D614" s="22"/>
      <c r="E614" s="22"/>
      <c r="F614" s="22"/>
      <c r="G614" s="22"/>
      <c r="H614" s="22"/>
      <c r="S614" s="22"/>
      <c r="T614" s="22"/>
      <c r="U614" s="12"/>
      <c r="V614" s="22"/>
      <c r="W614" s="22"/>
      <c r="X614" s="22"/>
      <c r="Y614" s="22"/>
      <c r="Z614" s="22"/>
      <c r="AA614" s="22"/>
      <c r="AB614" s="22"/>
      <c r="AC614" s="22"/>
      <c r="AD614" s="22"/>
      <c r="AE614" s="22"/>
      <c r="AF614" s="22"/>
      <c r="AG614" s="22"/>
      <c r="AH614" s="22"/>
      <c r="AI614" s="22"/>
    </row>
    <row r="615" customFormat="false" ht="15.75" hidden="false" customHeight="false" outlineLevel="0" collapsed="false">
      <c r="B615" s="22"/>
      <c r="C615" s="22"/>
      <c r="D615" s="22"/>
      <c r="E615" s="22"/>
      <c r="F615" s="22"/>
      <c r="G615" s="22"/>
      <c r="H615" s="22"/>
      <c r="S615" s="22"/>
      <c r="T615" s="22"/>
      <c r="U615" s="12"/>
      <c r="V615" s="22"/>
      <c r="W615" s="22"/>
      <c r="X615" s="22"/>
      <c r="Y615" s="22"/>
      <c r="Z615" s="22"/>
      <c r="AA615" s="22"/>
      <c r="AB615" s="22"/>
      <c r="AC615" s="22"/>
      <c r="AD615" s="22"/>
      <c r="AE615" s="22"/>
      <c r="AF615" s="22"/>
      <c r="AG615" s="22"/>
      <c r="AH615" s="22"/>
      <c r="AI615" s="22"/>
    </row>
    <row r="616" customFormat="false" ht="15.75" hidden="false" customHeight="false" outlineLevel="0" collapsed="false">
      <c r="B616" s="22"/>
      <c r="C616" s="22"/>
      <c r="D616" s="22"/>
      <c r="E616" s="22"/>
      <c r="F616" s="22"/>
      <c r="G616" s="22"/>
      <c r="H616" s="22"/>
      <c r="S616" s="22"/>
      <c r="T616" s="22"/>
      <c r="U616" s="12"/>
      <c r="V616" s="22"/>
      <c r="W616" s="22"/>
      <c r="X616" s="22"/>
      <c r="Y616" s="22"/>
      <c r="Z616" s="22"/>
      <c r="AA616" s="22"/>
      <c r="AB616" s="22"/>
      <c r="AC616" s="22"/>
      <c r="AD616" s="22"/>
      <c r="AE616" s="22"/>
      <c r="AF616" s="22"/>
      <c r="AG616" s="22"/>
      <c r="AH616" s="22"/>
      <c r="AI616" s="22"/>
    </row>
    <row r="617" customFormat="false" ht="15.75" hidden="false" customHeight="false" outlineLevel="0" collapsed="false">
      <c r="B617" s="22"/>
      <c r="C617" s="22"/>
      <c r="D617" s="22"/>
      <c r="E617" s="22"/>
      <c r="F617" s="22"/>
      <c r="G617" s="22"/>
      <c r="H617" s="22"/>
      <c r="S617" s="22"/>
      <c r="T617" s="22"/>
      <c r="U617" s="12"/>
      <c r="V617" s="22"/>
      <c r="W617" s="22"/>
      <c r="X617" s="22"/>
      <c r="Y617" s="22"/>
      <c r="Z617" s="22"/>
      <c r="AA617" s="22"/>
      <c r="AB617" s="22"/>
      <c r="AC617" s="22"/>
      <c r="AD617" s="22"/>
      <c r="AE617" s="22"/>
      <c r="AF617" s="22"/>
      <c r="AG617" s="22"/>
      <c r="AH617" s="22"/>
      <c r="AI617" s="22"/>
    </row>
    <row r="618" customFormat="false" ht="15.75" hidden="false" customHeight="false" outlineLevel="0" collapsed="false">
      <c r="B618" s="22"/>
      <c r="C618" s="22"/>
      <c r="D618" s="22"/>
      <c r="E618" s="22"/>
      <c r="F618" s="22"/>
      <c r="G618" s="22"/>
      <c r="H618" s="22"/>
      <c r="S618" s="22"/>
      <c r="T618" s="22"/>
      <c r="U618" s="12"/>
      <c r="V618" s="22"/>
      <c r="W618" s="22"/>
      <c r="X618" s="22"/>
      <c r="Y618" s="22"/>
      <c r="Z618" s="22"/>
      <c r="AA618" s="22"/>
      <c r="AB618" s="22"/>
      <c r="AC618" s="22"/>
      <c r="AD618" s="22"/>
      <c r="AE618" s="22"/>
      <c r="AF618" s="22"/>
      <c r="AG618" s="22"/>
      <c r="AH618" s="22"/>
      <c r="AI618" s="22"/>
    </row>
    <row r="619" customFormat="false" ht="15.75" hidden="false" customHeight="false" outlineLevel="0" collapsed="false">
      <c r="B619" s="22"/>
      <c r="C619" s="22"/>
      <c r="D619" s="22"/>
      <c r="E619" s="22"/>
      <c r="F619" s="22"/>
      <c r="G619" s="22"/>
      <c r="H619" s="22"/>
      <c r="S619" s="22"/>
      <c r="T619" s="22"/>
      <c r="U619" s="12"/>
      <c r="V619" s="22"/>
      <c r="W619" s="22"/>
      <c r="X619" s="22"/>
      <c r="Y619" s="22"/>
      <c r="Z619" s="22"/>
      <c r="AA619" s="22"/>
      <c r="AB619" s="22"/>
      <c r="AC619" s="22"/>
      <c r="AD619" s="22"/>
      <c r="AE619" s="22"/>
      <c r="AF619" s="22"/>
      <c r="AG619" s="22"/>
      <c r="AH619" s="22"/>
      <c r="AI619" s="22"/>
    </row>
    <row r="620" customFormat="false" ht="15.75" hidden="false" customHeight="false" outlineLevel="0" collapsed="false">
      <c r="B620" s="22"/>
      <c r="C620" s="22"/>
      <c r="D620" s="22"/>
      <c r="E620" s="22"/>
      <c r="F620" s="22"/>
      <c r="G620" s="22"/>
      <c r="H620" s="22"/>
      <c r="S620" s="22"/>
      <c r="T620" s="22"/>
      <c r="U620" s="12"/>
      <c r="V620" s="22"/>
      <c r="W620" s="22"/>
      <c r="X620" s="22"/>
      <c r="Y620" s="22"/>
      <c r="Z620" s="22"/>
      <c r="AA620" s="22"/>
      <c r="AB620" s="22"/>
      <c r="AC620" s="22"/>
      <c r="AD620" s="22"/>
      <c r="AE620" s="22"/>
      <c r="AF620" s="22"/>
      <c r="AG620" s="22"/>
      <c r="AH620" s="22"/>
      <c r="AI620" s="22"/>
    </row>
    <row r="621" customFormat="false" ht="15.75" hidden="false" customHeight="false" outlineLevel="0" collapsed="false">
      <c r="B621" s="22"/>
      <c r="C621" s="22"/>
      <c r="D621" s="22"/>
      <c r="E621" s="22"/>
      <c r="F621" s="22"/>
      <c r="G621" s="22"/>
      <c r="H621" s="22"/>
      <c r="S621" s="22"/>
      <c r="T621" s="22"/>
      <c r="U621" s="12"/>
      <c r="V621" s="22"/>
      <c r="W621" s="22"/>
      <c r="X621" s="22"/>
      <c r="Y621" s="22"/>
      <c r="Z621" s="22"/>
      <c r="AA621" s="22"/>
      <c r="AB621" s="22"/>
      <c r="AC621" s="22"/>
      <c r="AD621" s="22"/>
      <c r="AE621" s="22"/>
      <c r="AF621" s="22"/>
      <c r="AG621" s="22"/>
      <c r="AH621" s="22"/>
      <c r="AI621" s="22"/>
    </row>
    <row r="622" customFormat="false" ht="15.75" hidden="false" customHeight="false" outlineLevel="0" collapsed="false">
      <c r="B622" s="22"/>
      <c r="C622" s="22"/>
      <c r="D622" s="22"/>
      <c r="E622" s="22"/>
      <c r="F622" s="22"/>
      <c r="G622" s="22"/>
      <c r="H622" s="22"/>
      <c r="S622" s="22"/>
      <c r="T622" s="22"/>
      <c r="U622" s="12"/>
      <c r="V622" s="22"/>
      <c r="W622" s="22"/>
      <c r="X622" s="22"/>
      <c r="Y622" s="22"/>
      <c r="Z622" s="22"/>
      <c r="AA622" s="22"/>
      <c r="AB622" s="22"/>
      <c r="AC622" s="22"/>
      <c r="AD622" s="22"/>
      <c r="AE622" s="22"/>
      <c r="AF622" s="22"/>
      <c r="AG622" s="22"/>
      <c r="AH622" s="22"/>
      <c r="AI622" s="22"/>
    </row>
    <row r="623" customFormat="false" ht="15.75" hidden="false" customHeight="false" outlineLevel="0" collapsed="false">
      <c r="B623" s="22"/>
      <c r="C623" s="22"/>
      <c r="D623" s="22"/>
      <c r="E623" s="22"/>
      <c r="F623" s="22"/>
      <c r="G623" s="22"/>
      <c r="H623" s="22"/>
      <c r="S623" s="22"/>
      <c r="T623" s="22"/>
      <c r="U623" s="12"/>
      <c r="V623" s="22"/>
      <c r="W623" s="22"/>
      <c r="X623" s="22"/>
      <c r="Y623" s="22"/>
      <c r="Z623" s="22"/>
      <c r="AA623" s="22"/>
      <c r="AB623" s="22"/>
      <c r="AC623" s="22"/>
      <c r="AD623" s="22"/>
      <c r="AE623" s="22"/>
      <c r="AF623" s="22"/>
      <c r="AG623" s="22"/>
      <c r="AH623" s="22"/>
      <c r="AI623" s="22"/>
    </row>
    <row r="624" customFormat="false" ht="15.75" hidden="false" customHeight="false" outlineLevel="0" collapsed="false">
      <c r="B624" s="22"/>
      <c r="C624" s="22"/>
      <c r="D624" s="22"/>
      <c r="E624" s="22"/>
      <c r="F624" s="22"/>
      <c r="G624" s="22"/>
      <c r="H624" s="22"/>
      <c r="S624" s="22"/>
      <c r="T624" s="22"/>
      <c r="U624" s="12"/>
      <c r="V624" s="22"/>
      <c r="W624" s="22"/>
      <c r="X624" s="22"/>
      <c r="Y624" s="22"/>
      <c r="Z624" s="22"/>
      <c r="AA624" s="22"/>
      <c r="AB624" s="22"/>
      <c r="AC624" s="22"/>
      <c r="AD624" s="22"/>
      <c r="AE624" s="22"/>
      <c r="AF624" s="22"/>
      <c r="AG624" s="22"/>
      <c r="AH624" s="22"/>
      <c r="AI624" s="22"/>
    </row>
    <row r="625" customFormat="false" ht="15.75" hidden="false" customHeight="false" outlineLevel="0" collapsed="false">
      <c r="B625" s="22"/>
      <c r="C625" s="22"/>
      <c r="D625" s="22"/>
      <c r="E625" s="22"/>
      <c r="F625" s="22"/>
      <c r="G625" s="22"/>
      <c r="H625" s="22"/>
      <c r="S625" s="22"/>
      <c r="T625" s="22"/>
      <c r="U625" s="12"/>
      <c r="V625" s="22"/>
      <c r="W625" s="22"/>
      <c r="X625" s="22"/>
      <c r="Y625" s="22"/>
      <c r="Z625" s="22"/>
      <c r="AA625" s="22"/>
      <c r="AB625" s="22"/>
      <c r="AC625" s="22"/>
      <c r="AD625" s="22"/>
      <c r="AE625" s="22"/>
      <c r="AF625" s="22"/>
      <c r="AG625" s="22"/>
      <c r="AH625" s="22"/>
      <c r="AI625" s="22"/>
    </row>
    <row r="626" customFormat="false" ht="15.75" hidden="false" customHeight="false" outlineLevel="0" collapsed="false">
      <c r="B626" s="22"/>
      <c r="C626" s="22"/>
      <c r="D626" s="22"/>
      <c r="E626" s="22"/>
      <c r="F626" s="22"/>
      <c r="G626" s="22"/>
      <c r="H626" s="22"/>
      <c r="S626" s="22"/>
      <c r="T626" s="22"/>
      <c r="U626" s="12"/>
      <c r="V626" s="22"/>
      <c r="W626" s="22"/>
      <c r="X626" s="22"/>
      <c r="Y626" s="22"/>
      <c r="Z626" s="22"/>
      <c r="AA626" s="22"/>
      <c r="AB626" s="22"/>
      <c r="AC626" s="22"/>
      <c r="AD626" s="22"/>
      <c r="AE626" s="22"/>
      <c r="AF626" s="22"/>
      <c r="AG626" s="22"/>
      <c r="AH626" s="22"/>
      <c r="AI626" s="22"/>
    </row>
    <row r="627" customFormat="false" ht="15.75" hidden="false" customHeight="false" outlineLevel="0" collapsed="false">
      <c r="B627" s="22"/>
      <c r="C627" s="22"/>
      <c r="D627" s="22"/>
      <c r="E627" s="22"/>
      <c r="F627" s="22"/>
      <c r="G627" s="22"/>
      <c r="H627" s="22"/>
      <c r="S627" s="22"/>
      <c r="T627" s="22"/>
      <c r="U627" s="12"/>
      <c r="V627" s="22"/>
      <c r="W627" s="22"/>
      <c r="X627" s="22"/>
      <c r="Y627" s="22"/>
      <c r="Z627" s="22"/>
      <c r="AA627" s="22"/>
      <c r="AB627" s="22"/>
      <c r="AC627" s="22"/>
      <c r="AD627" s="22"/>
      <c r="AE627" s="22"/>
      <c r="AF627" s="22"/>
      <c r="AG627" s="22"/>
      <c r="AH627" s="22"/>
      <c r="AI627" s="22"/>
    </row>
    <row r="628" customFormat="false" ht="15.75" hidden="false" customHeight="false" outlineLevel="0" collapsed="false">
      <c r="B628" s="22"/>
      <c r="C628" s="22"/>
      <c r="D628" s="22"/>
      <c r="E628" s="22"/>
      <c r="F628" s="22"/>
      <c r="G628" s="22"/>
      <c r="H628" s="22"/>
      <c r="S628" s="22"/>
      <c r="T628" s="22"/>
      <c r="U628" s="12"/>
      <c r="V628" s="22"/>
      <c r="W628" s="22"/>
      <c r="X628" s="22"/>
      <c r="Y628" s="22"/>
      <c r="Z628" s="22"/>
      <c r="AA628" s="22"/>
      <c r="AB628" s="22"/>
      <c r="AC628" s="22"/>
      <c r="AD628" s="22"/>
      <c r="AE628" s="22"/>
      <c r="AF628" s="22"/>
      <c r="AG628" s="22"/>
      <c r="AH628" s="22"/>
      <c r="AI628" s="22"/>
    </row>
    <row r="629" customFormat="false" ht="15.75" hidden="false" customHeight="false" outlineLevel="0" collapsed="false">
      <c r="B629" s="22"/>
      <c r="C629" s="22"/>
      <c r="D629" s="22"/>
      <c r="E629" s="22"/>
      <c r="F629" s="22"/>
      <c r="G629" s="22"/>
      <c r="H629" s="22"/>
      <c r="S629" s="22"/>
      <c r="T629" s="22"/>
      <c r="U629" s="12"/>
      <c r="V629" s="22"/>
      <c r="W629" s="22"/>
      <c r="X629" s="22"/>
      <c r="Y629" s="22"/>
      <c r="Z629" s="22"/>
      <c r="AA629" s="22"/>
      <c r="AB629" s="22"/>
      <c r="AC629" s="22"/>
      <c r="AD629" s="22"/>
      <c r="AE629" s="22"/>
      <c r="AF629" s="22"/>
      <c r="AG629" s="22"/>
      <c r="AH629" s="22"/>
      <c r="AI629" s="22"/>
    </row>
    <row r="630" customFormat="false" ht="15.75" hidden="false" customHeight="false" outlineLevel="0" collapsed="false">
      <c r="B630" s="22"/>
      <c r="C630" s="22"/>
      <c r="D630" s="22"/>
      <c r="E630" s="22"/>
      <c r="F630" s="22"/>
      <c r="G630" s="22"/>
      <c r="H630" s="22"/>
      <c r="S630" s="22"/>
      <c r="T630" s="22"/>
      <c r="U630" s="12"/>
      <c r="V630" s="22"/>
      <c r="W630" s="22"/>
      <c r="X630" s="22"/>
      <c r="Y630" s="22"/>
      <c r="Z630" s="22"/>
      <c r="AA630" s="22"/>
      <c r="AB630" s="22"/>
      <c r="AC630" s="22"/>
      <c r="AD630" s="22"/>
      <c r="AE630" s="22"/>
      <c r="AF630" s="22"/>
      <c r="AG630" s="22"/>
      <c r="AH630" s="22"/>
      <c r="AI630" s="22"/>
    </row>
    <row r="631" customFormat="false" ht="15.75" hidden="false" customHeight="false" outlineLevel="0" collapsed="false">
      <c r="B631" s="22"/>
      <c r="C631" s="22"/>
      <c r="D631" s="22"/>
      <c r="E631" s="22"/>
      <c r="F631" s="22"/>
      <c r="G631" s="22"/>
      <c r="H631" s="22"/>
      <c r="S631" s="22"/>
      <c r="T631" s="22"/>
      <c r="U631" s="12"/>
      <c r="V631" s="22"/>
      <c r="W631" s="22"/>
      <c r="X631" s="22"/>
      <c r="Y631" s="22"/>
      <c r="Z631" s="22"/>
      <c r="AA631" s="22"/>
      <c r="AB631" s="22"/>
      <c r="AC631" s="22"/>
      <c r="AD631" s="22"/>
      <c r="AE631" s="22"/>
      <c r="AF631" s="22"/>
      <c r="AG631" s="22"/>
      <c r="AH631" s="22"/>
      <c r="AI631" s="22"/>
    </row>
    <row r="632" customFormat="false" ht="15.75" hidden="false" customHeight="false" outlineLevel="0" collapsed="false">
      <c r="B632" s="22"/>
      <c r="C632" s="22"/>
      <c r="D632" s="22"/>
      <c r="E632" s="22"/>
      <c r="F632" s="22"/>
      <c r="G632" s="22"/>
      <c r="H632" s="22"/>
      <c r="S632" s="22"/>
      <c r="T632" s="22"/>
      <c r="U632" s="12"/>
      <c r="V632" s="22"/>
      <c r="W632" s="22"/>
      <c r="X632" s="22"/>
      <c r="Y632" s="22"/>
      <c r="Z632" s="22"/>
      <c r="AA632" s="22"/>
      <c r="AB632" s="22"/>
      <c r="AC632" s="22"/>
      <c r="AD632" s="22"/>
      <c r="AE632" s="22"/>
      <c r="AF632" s="22"/>
      <c r="AG632" s="22"/>
      <c r="AH632" s="22"/>
      <c r="AI632" s="22"/>
    </row>
    <row r="633" customFormat="false" ht="15.75" hidden="false" customHeight="false" outlineLevel="0" collapsed="false">
      <c r="B633" s="22"/>
      <c r="C633" s="22"/>
      <c r="D633" s="22"/>
      <c r="E633" s="22"/>
      <c r="F633" s="22"/>
      <c r="G633" s="22"/>
      <c r="H633" s="22"/>
      <c r="S633" s="22"/>
      <c r="T633" s="22"/>
      <c r="U633" s="12"/>
      <c r="V633" s="22"/>
      <c r="W633" s="22"/>
      <c r="X633" s="22"/>
      <c r="Y633" s="22"/>
      <c r="Z633" s="22"/>
      <c r="AA633" s="22"/>
      <c r="AB633" s="22"/>
      <c r="AC633" s="22"/>
      <c r="AD633" s="22"/>
      <c r="AE633" s="22"/>
      <c r="AF633" s="22"/>
      <c r="AG633" s="22"/>
      <c r="AH633" s="22"/>
      <c r="AI633" s="22"/>
    </row>
    <row r="634" customFormat="false" ht="15.75" hidden="false" customHeight="false" outlineLevel="0" collapsed="false">
      <c r="B634" s="22"/>
      <c r="C634" s="22"/>
      <c r="D634" s="22"/>
      <c r="E634" s="22"/>
      <c r="F634" s="22"/>
      <c r="G634" s="22"/>
      <c r="H634" s="22"/>
      <c r="S634" s="22"/>
      <c r="T634" s="22"/>
      <c r="U634" s="12"/>
      <c r="V634" s="22"/>
      <c r="W634" s="22"/>
      <c r="X634" s="22"/>
      <c r="Y634" s="22"/>
      <c r="Z634" s="22"/>
      <c r="AA634" s="22"/>
      <c r="AB634" s="22"/>
      <c r="AC634" s="22"/>
      <c r="AD634" s="22"/>
      <c r="AE634" s="22"/>
      <c r="AF634" s="22"/>
      <c r="AG634" s="22"/>
      <c r="AH634" s="22"/>
      <c r="AI634" s="22"/>
    </row>
    <row r="635" customFormat="false" ht="15.75" hidden="false" customHeight="false" outlineLevel="0" collapsed="false">
      <c r="B635" s="22"/>
      <c r="C635" s="22"/>
      <c r="D635" s="22"/>
      <c r="E635" s="22"/>
      <c r="F635" s="22"/>
      <c r="G635" s="22"/>
      <c r="H635" s="22"/>
      <c r="S635" s="22"/>
      <c r="T635" s="22"/>
      <c r="U635" s="12"/>
      <c r="V635" s="22"/>
      <c r="W635" s="22"/>
      <c r="X635" s="22"/>
      <c r="Y635" s="22"/>
      <c r="Z635" s="22"/>
      <c r="AA635" s="22"/>
      <c r="AB635" s="22"/>
      <c r="AC635" s="22"/>
      <c r="AD635" s="22"/>
      <c r="AE635" s="22"/>
      <c r="AF635" s="22"/>
      <c r="AG635" s="22"/>
      <c r="AH635" s="22"/>
      <c r="AI635" s="22"/>
    </row>
    <row r="636" customFormat="false" ht="15.75" hidden="false" customHeight="false" outlineLevel="0" collapsed="false">
      <c r="B636" s="22"/>
      <c r="C636" s="22"/>
      <c r="D636" s="22"/>
      <c r="E636" s="22"/>
      <c r="F636" s="22"/>
      <c r="G636" s="22"/>
      <c r="H636" s="22"/>
      <c r="S636" s="22"/>
      <c r="T636" s="22"/>
      <c r="U636" s="12"/>
      <c r="V636" s="22"/>
      <c r="W636" s="22"/>
      <c r="X636" s="22"/>
      <c r="Y636" s="22"/>
      <c r="Z636" s="22"/>
      <c r="AA636" s="22"/>
      <c r="AB636" s="22"/>
      <c r="AC636" s="22"/>
      <c r="AD636" s="22"/>
      <c r="AE636" s="22"/>
      <c r="AF636" s="22"/>
      <c r="AG636" s="22"/>
      <c r="AH636" s="22"/>
      <c r="AI636" s="22"/>
    </row>
    <row r="637" customFormat="false" ht="15.75" hidden="false" customHeight="false" outlineLevel="0" collapsed="false">
      <c r="B637" s="22"/>
      <c r="C637" s="22"/>
      <c r="D637" s="22"/>
      <c r="E637" s="22"/>
      <c r="F637" s="22"/>
      <c r="G637" s="22"/>
      <c r="H637" s="22"/>
      <c r="S637" s="22"/>
      <c r="T637" s="22"/>
      <c r="U637" s="12"/>
      <c r="V637" s="22"/>
      <c r="W637" s="22"/>
      <c r="X637" s="22"/>
      <c r="Y637" s="22"/>
      <c r="Z637" s="22"/>
      <c r="AA637" s="22"/>
      <c r="AB637" s="22"/>
      <c r="AC637" s="22"/>
      <c r="AD637" s="22"/>
      <c r="AE637" s="22"/>
      <c r="AF637" s="22"/>
      <c r="AG637" s="22"/>
      <c r="AH637" s="22"/>
      <c r="AI637" s="22"/>
    </row>
    <row r="638" customFormat="false" ht="15.75" hidden="false" customHeight="false" outlineLevel="0" collapsed="false">
      <c r="B638" s="22"/>
      <c r="C638" s="22"/>
      <c r="D638" s="22"/>
      <c r="E638" s="22"/>
      <c r="F638" s="22"/>
      <c r="G638" s="22"/>
      <c r="H638" s="22"/>
      <c r="S638" s="22"/>
      <c r="T638" s="22"/>
      <c r="U638" s="12"/>
      <c r="V638" s="22"/>
      <c r="W638" s="22"/>
      <c r="X638" s="22"/>
      <c r="Y638" s="22"/>
      <c r="Z638" s="22"/>
      <c r="AA638" s="22"/>
      <c r="AB638" s="22"/>
      <c r="AC638" s="22"/>
      <c r="AD638" s="22"/>
      <c r="AE638" s="22"/>
      <c r="AF638" s="22"/>
      <c r="AG638" s="22"/>
      <c r="AH638" s="22"/>
      <c r="AI638" s="22"/>
    </row>
    <row r="639" customFormat="false" ht="15.75" hidden="false" customHeight="false" outlineLevel="0" collapsed="false">
      <c r="B639" s="22"/>
      <c r="C639" s="22"/>
      <c r="D639" s="22"/>
      <c r="E639" s="22"/>
      <c r="F639" s="22"/>
      <c r="G639" s="22"/>
      <c r="H639" s="22"/>
      <c r="S639" s="22"/>
      <c r="T639" s="22"/>
      <c r="U639" s="12"/>
      <c r="V639" s="22"/>
      <c r="W639" s="22"/>
      <c r="X639" s="22"/>
      <c r="Y639" s="22"/>
      <c r="Z639" s="22"/>
      <c r="AA639" s="22"/>
      <c r="AB639" s="22"/>
      <c r="AC639" s="22"/>
      <c r="AD639" s="22"/>
      <c r="AE639" s="22"/>
      <c r="AF639" s="22"/>
      <c r="AG639" s="22"/>
      <c r="AH639" s="22"/>
      <c r="AI639" s="22"/>
    </row>
    <row r="640" customFormat="false" ht="15.75" hidden="false" customHeight="false" outlineLevel="0" collapsed="false">
      <c r="B640" s="22"/>
      <c r="C640" s="22"/>
      <c r="D640" s="22"/>
      <c r="E640" s="22"/>
      <c r="F640" s="22"/>
      <c r="G640" s="22"/>
      <c r="H640" s="22"/>
      <c r="S640" s="22"/>
      <c r="T640" s="22"/>
      <c r="U640" s="12"/>
      <c r="V640" s="22"/>
      <c r="W640" s="22"/>
      <c r="X640" s="22"/>
      <c r="Y640" s="22"/>
      <c r="Z640" s="22"/>
      <c r="AA640" s="22"/>
      <c r="AB640" s="22"/>
      <c r="AC640" s="22"/>
      <c r="AD640" s="22"/>
      <c r="AE640" s="22"/>
      <c r="AF640" s="22"/>
      <c r="AG640" s="22"/>
      <c r="AH640" s="22"/>
      <c r="AI640" s="22"/>
    </row>
    <row r="641" customFormat="false" ht="15.75" hidden="false" customHeight="false" outlineLevel="0" collapsed="false">
      <c r="B641" s="22"/>
      <c r="C641" s="22"/>
      <c r="D641" s="22"/>
      <c r="E641" s="22"/>
      <c r="F641" s="22"/>
      <c r="G641" s="22"/>
      <c r="H641" s="22"/>
      <c r="S641" s="22"/>
      <c r="T641" s="22"/>
      <c r="U641" s="12"/>
      <c r="V641" s="22"/>
      <c r="W641" s="22"/>
      <c r="X641" s="22"/>
      <c r="Y641" s="22"/>
      <c r="Z641" s="22"/>
      <c r="AA641" s="22"/>
      <c r="AB641" s="22"/>
      <c r="AC641" s="22"/>
      <c r="AD641" s="22"/>
      <c r="AE641" s="22"/>
      <c r="AF641" s="22"/>
      <c r="AG641" s="22"/>
      <c r="AH641" s="22"/>
      <c r="AI641" s="22"/>
    </row>
    <row r="642" customFormat="false" ht="15.75" hidden="false" customHeight="false" outlineLevel="0" collapsed="false">
      <c r="B642" s="22"/>
      <c r="C642" s="22"/>
      <c r="D642" s="22"/>
      <c r="E642" s="22"/>
      <c r="F642" s="22"/>
      <c r="G642" s="22"/>
      <c r="H642" s="22"/>
      <c r="S642" s="22"/>
      <c r="T642" s="22"/>
      <c r="U642" s="12"/>
      <c r="V642" s="22"/>
      <c r="W642" s="22"/>
      <c r="X642" s="22"/>
      <c r="Y642" s="22"/>
      <c r="Z642" s="22"/>
      <c r="AA642" s="22"/>
      <c r="AB642" s="22"/>
      <c r="AC642" s="22"/>
      <c r="AD642" s="22"/>
      <c r="AE642" s="22"/>
      <c r="AF642" s="22"/>
      <c r="AG642" s="22"/>
      <c r="AH642" s="22"/>
      <c r="AI642" s="22"/>
    </row>
    <row r="643" customFormat="false" ht="15.75" hidden="false" customHeight="false" outlineLevel="0" collapsed="false">
      <c r="B643" s="22"/>
      <c r="C643" s="22"/>
      <c r="D643" s="22"/>
      <c r="E643" s="22"/>
      <c r="F643" s="22"/>
      <c r="G643" s="22"/>
      <c r="H643" s="22"/>
      <c r="S643" s="22"/>
      <c r="T643" s="22"/>
      <c r="U643" s="12"/>
      <c r="V643" s="22"/>
      <c r="W643" s="22"/>
      <c r="X643" s="22"/>
      <c r="Y643" s="22"/>
      <c r="Z643" s="22"/>
      <c r="AA643" s="22"/>
      <c r="AB643" s="22"/>
      <c r="AC643" s="22"/>
      <c r="AD643" s="22"/>
      <c r="AE643" s="22"/>
      <c r="AF643" s="22"/>
      <c r="AG643" s="22"/>
      <c r="AH643" s="22"/>
      <c r="AI643" s="22"/>
    </row>
    <row r="644" customFormat="false" ht="15.75" hidden="false" customHeight="false" outlineLevel="0" collapsed="false">
      <c r="B644" s="22"/>
      <c r="C644" s="22"/>
      <c r="D644" s="22"/>
      <c r="E644" s="22"/>
      <c r="F644" s="22"/>
      <c r="G644" s="22"/>
      <c r="H644" s="22"/>
      <c r="S644" s="22"/>
      <c r="T644" s="22"/>
      <c r="U644" s="12"/>
      <c r="V644" s="22"/>
      <c r="W644" s="22"/>
      <c r="X644" s="22"/>
      <c r="Y644" s="22"/>
      <c r="Z644" s="22"/>
      <c r="AA644" s="22"/>
      <c r="AB644" s="22"/>
      <c r="AC644" s="22"/>
      <c r="AD644" s="22"/>
      <c r="AE644" s="22"/>
      <c r="AF644" s="22"/>
      <c r="AG644" s="22"/>
      <c r="AH644" s="22"/>
      <c r="AI644" s="22"/>
    </row>
    <row r="645" customFormat="false" ht="15.75" hidden="false" customHeight="false" outlineLevel="0" collapsed="false">
      <c r="B645" s="22"/>
      <c r="C645" s="22"/>
      <c r="D645" s="22"/>
      <c r="E645" s="22"/>
      <c r="F645" s="22"/>
      <c r="G645" s="22"/>
      <c r="H645" s="22"/>
      <c r="S645" s="22"/>
      <c r="T645" s="22"/>
      <c r="U645" s="12"/>
      <c r="V645" s="22"/>
      <c r="W645" s="22"/>
      <c r="X645" s="22"/>
      <c r="Y645" s="22"/>
      <c r="Z645" s="22"/>
      <c r="AA645" s="22"/>
      <c r="AB645" s="22"/>
      <c r="AC645" s="22"/>
      <c r="AD645" s="22"/>
      <c r="AE645" s="22"/>
      <c r="AF645" s="22"/>
      <c r="AG645" s="22"/>
      <c r="AH645" s="22"/>
      <c r="AI645" s="22"/>
    </row>
    <row r="646" customFormat="false" ht="15.75" hidden="false" customHeight="false" outlineLevel="0" collapsed="false">
      <c r="B646" s="22"/>
      <c r="C646" s="22"/>
      <c r="D646" s="22"/>
      <c r="E646" s="22"/>
      <c r="F646" s="22"/>
      <c r="G646" s="22"/>
      <c r="H646" s="22"/>
      <c r="S646" s="22"/>
      <c r="T646" s="22"/>
      <c r="U646" s="12"/>
      <c r="V646" s="22"/>
      <c r="W646" s="22"/>
      <c r="X646" s="22"/>
      <c r="Y646" s="22"/>
      <c r="Z646" s="22"/>
      <c r="AA646" s="22"/>
      <c r="AB646" s="22"/>
      <c r="AC646" s="22"/>
      <c r="AD646" s="22"/>
      <c r="AE646" s="22"/>
      <c r="AF646" s="22"/>
      <c r="AG646" s="22"/>
      <c r="AH646" s="22"/>
      <c r="AI646" s="22"/>
    </row>
    <row r="647" customFormat="false" ht="15.75" hidden="false" customHeight="false" outlineLevel="0" collapsed="false">
      <c r="B647" s="22"/>
      <c r="C647" s="22"/>
      <c r="D647" s="22"/>
      <c r="E647" s="22"/>
      <c r="F647" s="22"/>
      <c r="G647" s="22"/>
      <c r="H647" s="22"/>
      <c r="S647" s="22"/>
      <c r="T647" s="22"/>
      <c r="U647" s="12"/>
      <c r="V647" s="22"/>
      <c r="W647" s="22"/>
      <c r="X647" s="22"/>
      <c r="Y647" s="22"/>
      <c r="Z647" s="22"/>
      <c r="AA647" s="22"/>
      <c r="AB647" s="22"/>
      <c r="AC647" s="22"/>
      <c r="AD647" s="22"/>
      <c r="AE647" s="22"/>
      <c r="AF647" s="22"/>
      <c r="AG647" s="22"/>
      <c r="AH647" s="22"/>
      <c r="AI647" s="22"/>
    </row>
    <row r="648" customFormat="false" ht="15.75" hidden="false" customHeight="false" outlineLevel="0" collapsed="false">
      <c r="B648" s="22"/>
      <c r="C648" s="22"/>
      <c r="D648" s="22"/>
      <c r="E648" s="22"/>
      <c r="F648" s="22"/>
      <c r="G648" s="22"/>
      <c r="H648" s="22"/>
      <c r="S648" s="22"/>
      <c r="T648" s="22"/>
      <c r="U648" s="12"/>
      <c r="V648" s="22"/>
      <c r="W648" s="22"/>
      <c r="X648" s="22"/>
      <c r="Y648" s="22"/>
      <c r="Z648" s="22"/>
      <c r="AA648" s="22"/>
      <c r="AB648" s="22"/>
      <c r="AC648" s="22"/>
      <c r="AD648" s="22"/>
      <c r="AE648" s="22"/>
      <c r="AF648" s="22"/>
      <c r="AG648" s="22"/>
      <c r="AH648" s="22"/>
      <c r="AI648" s="22"/>
    </row>
    <row r="649" customFormat="false" ht="15.75" hidden="false" customHeight="false" outlineLevel="0" collapsed="false">
      <c r="B649" s="22"/>
      <c r="C649" s="22"/>
      <c r="D649" s="22"/>
      <c r="E649" s="22"/>
      <c r="F649" s="22"/>
      <c r="G649" s="22"/>
      <c r="H649" s="22"/>
      <c r="S649" s="22"/>
      <c r="T649" s="22"/>
      <c r="U649" s="12"/>
      <c r="V649" s="22"/>
      <c r="W649" s="22"/>
      <c r="X649" s="22"/>
      <c r="Y649" s="22"/>
      <c r="Z649" s="22"/>
      <c r="AA649" s="22"/>
      <c r="AB649" s="22"/>
      <c r="AC649" s="22"/>
      <c r="AD649" s="22"/>
      <c r="AE649" s="22"/>
      <c r="AF649" s="22"/>
      <c r="AG649" s="22"/>
      <c r="AH649" s="22"/>
      <c r="AI649" s="22"/>
    </row>
    <row r="650" customFormat="false" ht="15.75" hidden="false" customHeight="false" outlineLevel="0" collapsed="false">
      <c r="B650" s="22"/>
      <c r="C650" s="22"/>
      <c r="D650" s="22"/>
      <c r="E650" s="22"/>
      <c r="F650" s="22"/>
      <c r="G650" s="22"/>
      <c r="H650" s="22"/>
      <c r="S650" s="22"/>
      <c r="T650" s="22"/>
      <c r="U650" s="12"/>
      <c r="V650" s="22"/>
      <c r="W650" s="22"/>
      <c r="X650" s="22"/>
      <c r="Y650" s="22"/>
      <c r="Z650" s="22"/>
      <c r="AA650" s="22"/>
      <c r="AB650" s="22"/>
      <c r="AC650" s="22"/>
      <c r="AD650" s="22"/>
      <c r="AE650" s="22"/>
      <c r="AF650" s="22"/>
      <c r="AG650" s="22"/>
      <c r="AH650" s="22"/>
      <c r="AI650" s="22"/>
    </row>
    <row r="651" customFormat="false" ht="15.75" hidden="false" customHeight="false" outlineLevel="0" collapsed="false">
      <c r="B651" s="22"/>
      <c r="C651" s="22"/>
      <c r="D651" s="22"/>
      <c r="E651" s="22"/>
      <c r="F651" s="22"/>
      <c r="G651" s="22"/>
      <c r="H651" s="22"/>
      <c r="S651" s="22"/>
      <c r="T651" s="22"/>
      <c r="U651" s="12"/>
      <c r="V651" s="22"/>
      <c r="W651" s="22"/>
      <c r="X651" s="22"/>
      <c r="Y651" s="22"/>
      <c r="Z651" s="22"/>
      <c r="AA651" s="22"/>
      <c r="AB651" s="22"/>
      <c r="AC651" s="22"/>
      <c r="AD651" s="22"/>
      <c r="AE651" s="22"/>
      <c r="AF651" s="22"/>
      <c r="AG651" s="22"/>
      <c r="AH651" s="22"/>
      <c r="AI651" s="22"/>
    </row>
    <row r="652" customFormat="false" ht="15.75" hidden="false" customHeight="false" outlineLevel="0" collapsed="false">
      <c r="B652" s="22"/>
      <c r="C652" s="22"/>
      <c r="D652" s="22"/>
      <c r="E652" s="22"/>
      <c r="F652" s="22"/>
      <c r="G652" s="22"/>
      <c r="H652" s="22"/>
      <c r="S652" s="22"/>
      <c r="T652" s="22"/>
      <c r="U652" s="12"/>
      <c r="V652" s="22"/>
      <c r="W652" s="22"/>
      <c r="X652" s="22"/>
      <c r="Y652" s="22"/>
      <c r="Z652" s="22"/>
      <c r="AA652" s="22"/>
      <c r="AB652" s="22"/>
      <c r="AC652" s="22"/>
      <c r="AD652" s="22"/>
      <c r="AE652" s="22"/>
      <c r="AF652" s="22"/>
      <c r="AG652" s="22"/>
      <c r="AH652" s="22"/>
      <c r="AI652" s="22"/>
    </row>
    <row r="653" customFormat="false" ht="15.75" hidden="false" customHeight="false" outlineLevel="0" collapsed="false">
      <c r="B653" s="22"/>
      <c r="C653" s="22"/>
      <c r="D653" s="22"/>
      <c r="E653" s="22"/>
      <c r="F653" s="22"/>
      <c r="G653" s="22"/>
      <c r="H653" s="22"/>
      <c r="S653" s="22"/>
      <c r="T653" s="22"/>
      <c r="U653" s="12"/>
      <c r="V653" s="22"/>
      <c r="W653" s="22"/>
      <c r="X653" s="22"/>
      <c r="Y653" s="22"/>
      <c r="Z653" s="22"/>
      <c r="AA653" s="22"/>
      <c r="AB653" s="22"/>
      <c r="AC653" s="22"/>
      <c r="AD653" s="22"/>
      <c r="AE653" s="22"/>
      <c r="AF653" s="22"/>
      <c r="AG653" s="22"/>
      <c r="AH653" s="22"/>
      <c r="AI653" s="22"/>
    </row>
    <row r="654" customFormat="false" ht="15.75" hidden="false" customHeight="false" outlineLevel="0" collapsed="false">
      <c r="B654" s="22"/>
      <c r="C654" s="22"/>
      <c r="D654" s="22"/>
      <c r="E654" s="22"/>
      <c r="F654" s="22"/>
      <c r="G654" s="22"/>
      <c r="H654" s="22"/>
      <c r="S654" s="22"/>
      <c r="T654" s="22"/>
      <c r="U654" s="12"/>
      <c r="V654" s="22"/>
      <c r="W654" s="22"/>
      <c r="X654" s="22"/>
      <c r="Y654" s="22"/>
      <c r="Z654" s="22"/>
      <c r="AA654" s="22"/>
      <c r="AB654" s="22"/>
      <c r="AC654" s="22"/>
      <c r="AD654" s="22"/>
      <c r="AE654" s="22"/>
      <c r="AF654" s="22"/>
      <c r="AG654" s="22"/>
      <c r="AH654" s="22"/>
      <c r="AI654" s="22"/>
    </row>
    <row r="655" customFormat="false" ht="15.75" hidden="false" customHeight="false" outlineLevel="0" collapsed="false">
      <c r="B655" s="22"/>
      <c r="C655" s="22"/>
      <c r="D655" s="22"/>
      <c r="E655" s="22"/>
      <c r="F655" s="22"/>
      <c r="G655" s="22"/>
      <c r="H655" s="22"/>
      <c r="S655" s="22"/>
      <c r="T655" s="22"/>
      <c r="U655" s="12"/>
      <c r="V655" s="22"/>
      <c r="W655" s="22"/>
      <c r="X655" s="22"/>
      <c r="Y655" s="22"/>
      <c r="Z655" s="22"/>
      <c r="AA655" s="22"/>
      <c r="AB655" s="22"/>
      <c r="AC655" s="22"/>
      <c r="AD655" s="22"/>
      <c r="AE655" s="22"/>
      <c r="AF655" s="22"/>
      <c r="AG655" s="22"/>
      <c r="AH655" s="22"/>
      <c r="AI655" s="22"/>
    </row>
    <row r="656" customFormat="false" ht="15.75" hidden="false" customHeight="false" outlineLevel="0" collapsed="false">
      <c r="B656" s="22"/>
      <c r="C656" s="22"/>
      <c r="D656" s="22"/>
      <c r="E656" s="22"/>
      <c r="F656" s="22"/>
      <c r="G656" s="22"/>
      <c r="H656" s="22"/>
      <c r="S656" s="22"/>
      <c r="T656" s="22"/>
      <c r="U656" s="12"/>
      <c r="V656" s="22"/>
      <c r="W656" s="22"/>
      <c r="X656" s="22"/>
      <c r="Y656" s="22"/>
      <c r="Z656" s="22"/>
      <c r="AA656" s="22"/>
      <c r="AB656" s="22"/>
      <c r="AC656" s="22"/>
      <c r="AD656" s="22"/>
      <c r="AE656" s="22"/>
      <c r="AF656" s="22"/>
      <c r="AG656" s="22"/>
      <c r="AH656" s="22"/>
      <c r="AI656" s="22"/>
    </row>
    <row r="657" customFormat="false" ht="15.75" hidden="false" customHeight="false" outlineLevel="0" collapsed="false">
      <c r="B657" s="22"/>
      <c r="C657" s="22"/>
      <c r="D657" s="22"/>
      <c r="E657" s="22"/>
      <c r="F657" s="22"/>
      <c r="G657" s="22"/>
      <c r="H657" s="22"/>
      <c r="S657" s="22"/>
      <c r="T657" s="22"/>
      <c r="U657" s="12"/>
      <c r="V657" s="22"/>
      <c r="W657" s="22"/>
      <c r="X657" s="22"/>
      <c r="Y657" s="22"/>
      <c r="Z657" s="22"/>
      <c r="AA657" s="22"/>
      <c r="AB657" s="22"/>
      <c r="AC657" s="22"/>
      <c r="AD657" s="22"/>
      <c r="AE657" s="22"/>
      <c r="AF657" s="22"/>
      <c r="AG657" s="22"/>
      <c r="AH657" s="22"/>
      <c r="AI657" s="22"/>
    </row>
    <row r="658" customFormat="false" ht="15.75" hidden="false" customHeight="false" outlineLevel="0" collapsed="false">
      <c r="B658" s="22"/>
      <c r="C658" s="22"/>
      <c r="D658" s="22"/>
      <c r="E658" s="22"/>
      <c r="F658" s="22"/>
      <c r="G658" s="22"/>
      <c r="H658" s="22"/>
      <c r="S658" s="22"/>
      <c r="T658" s="22"/>
      <c r="U658" s="12"/>
      <c r="V658" s="22"/>
      <c r="W658" s="22"/>
      <c r="X658" s="22"/>
      <c r="Y658" s="22"/>
      <c r="Z658" s="22"/>
      <c r="AA658" s="22"/>
      <c r="AB658" s="22"/>
      <c r="AC658" s="22"/>
      <c r="AD658" s="22"/>
      <c r="AE658" s="22"/>
      <c r="AF658" s="22"/>
      <c r="AG658" s="22"/>
      <c r="AH658" s="22"/>
      <c r="AI658" s="22"/>
    </row>
    <row r="659" customFormat="false" ht="15.75" hidden="false" customHeight="false" outlineLevel="0" collapsed="false">
      <c r="B659" s="22"/>
      <c r="C659" s="22"/>
      <c r="D659" s="22"/>
      <c r="E659" s="22"/>
      <c r="F659" s="22"/>
      <c r="G659" s="22"/>
      <c r="H659" s="22"/>
      <c r="S659" s="22"/>
      <c r="T659" s="22"/>
      <c r="U659" s="12"/>
      <c r="V659" s="22"/>
      <c r="W659" s="22"/>
      <c r="X659" s="22"/>
      <c r="Y659" s="22"/>
      <c r="Z659" s="22"/>
      <c r="AA659" s="22"/>
      <c r="AB659" s="22"/>
      <c r="AC659" s="22"/>
      <c r="AD659" s="22"/>
      <c r="AE659" s="22"/>
      <c r="AF659" s="22"/>
      <c r="AG659" s="22"/>
      <c r="AH659" s="22"/>
      <c r="AI659" s="22"/>
    </row>
    <row r="660" customFormat="false" ht="15.75" hidden="false" customHeight="false" outlineLevel="0" collapsed="false">
      <c r="B660" s="22"/>
      <c r="C660" s="22"/>
      <c r="D660" s="22"/>
      <c r="E660" s="22"/>
      <c r="F660" s="22"/>
      <c r="G660" s="22"/>
      <c r="H660" s="22"/>
      <c r="S660" s="22"/>
      <c r="T660" s="22"/>
      <c r="U660" s="12"/>
      <c r="V660" s="22"/>
      <c r="W660" s="22"/>
      <c r="X660" s="22"/>
      <c r="Y660" s="22"/>
      <c r="Z660" s="22"/>
      <c r="AA660" s="22"/>
      <c r="AB660" s="22"/>
      <c r="AC660" s="22"/>
      <c r="AD660" s="22"/>
      <c r="AE660" s="22"/>
      <c r="AF660" s="22"/>
      <c r="AG660" s="22"/>
      <c r="AH660" s="22"/>
      <c r="AI660" s="22"/>
    </row>
    <row r="661" customFormat="false" ht="15.75" hidden="false" customHeight="false" outlineLevel="0" collapsed="false">
      <c r="B661" s="22"/>
      <c r="C661" s="22"/>
      <c r="D661" s="22"/>
      <c r="E661" s="22"/>
      <c r="F661" s="22"/>
      <c r="G661" s="22"/>
      <c r="H661" s="22"/>
      <c r="S661" s="22"/>
      <c r="T661" s="22"/>
      <c r="U661" s="12"/>
      <c r="V661" s="22"/>
      <c r="W661" s="22"/>
      <c r="X661" s="22"/>
      <c r="Y661" s="22"/>
      <c r="Z661" s="22"/>
      <c r="AA661" s="22"/>
      <c r="AB661" s="22"/>
      <c r="AC661" s="22"/>
      <c r="AD661" s="22"/>
      <c r="AE661" s="22"/>
      <c r="AF661" s="22"/>
      <c r="AG661" s="22"/>
      <c r="AH661" s="22"/>
      <c r="AI661" s="22"/>
    </row>
    <row r="662" customFormat="false" ht="15.75" hidden="false" customHeight="false" outlineLevel="0" collapsed="false">
      <c r="B662" s="22"/>
      <c r="C662" s="22"/>
      <c r="D662" s="22"/>
      <c r="E662" s="22"/>
      <c r="F662" s="22"/>
      <c r="G662" s="22"/>
      <c r="H662" s="22"/>
      <c r="S662" s="22"/>
      <c r="T662" s="22"/>
      <c r="U662" s="12"/>
      <c r="V662" s="22"/>
      <c r="W662" s="22"/>
      <c r="X662" s="22"/>
      <c r="Y662" s="22"/>
      <c r="Z662" s="22"/>
      <c r="AA662" s="22"/>
      <c r="AB662" s="22"/>
      <c r="AC662" s="22"/>
      <c r="AD662" s="22"/>
      <c r="AE662" s="22"/>
      <c r="AF662" s="22"/>
      <c r="AG662" s="22"/>
      <c r="AH662" s="22"/>
      <c r="AI662" s="22"/>
    </row>
    <row r="663" customFormat="false" ht="15.75" hidden="false" customHeight="false" outlineLevel="0" collapsed="false">
      <c r="B663" s="22"/>
      <c r="C663" s="22"/>
      <c r="D663" s="22"/>
      <c r="E663" s="22"/>
      <c r="F663" s="22"/>
      <c r="G663" s="22"/>
      <c r="H663" s="22"/>
      <c r="S663" s="22"/>
      <c r="T663" s="22"/>
      <c r="U663" s="12"/>
      <c r="V663" s="22"/>
      <c r="W663" s="22"/>
      <c r="X663" s="22"/>
      <c r="Y663" s="22"/>
      <c r="Z663" s="22"/>
      <c r="AA663" s="22"/>
      <c r="AB663" s="22"/>
      <c r="AC663" s="22"/>
      <c r="AD663" s="22"/>
      <c r="AE663" s="22"/>
      <c r="AF663" s="22"/>
      <c r="AG663" s="22"/>
      <c r="AH663" s="22"/>
      <c r="AI663" s="22"/>
    </row>
    <row r="664" customFormat="false" ht="15.75" hidden="false" customHeight="false" outlineLevel="0" collapsed="false">
      <c r="B664" s="22"/>
      <c r="C664" s="22"/>
      <c r="D664" s="22"/>
      <c r="E664" s="22"/>
      <c r="F664" s="22"/>
      <c r="G664" s="22"/>
      <c r="H664" s="22"/>
      <c r="S664" s="22"/>
      <c r="T664" s="22"/>
      <c r="U664" s="12"/>
      <c r="V664" s="22"/>
      <c r="W664" s="22"/>
      <c r="X664" s="22"/>
      <c r="Y664" s="22"/>
      <c r="Z664" s="22"/>
      <c r="AA664" s="22"/>
      <c r="AB664" s="22"/>
      <c r="AC664" s="22"/>
      <c r="AD664" s="22"/>
      <c r="AE664" s="22"/>
      <c r="AF664" s="22"/>
      <c r="AG664" s="22"/>
      <c r="AH664" s="22"/>
      <c r="AI664" s="22"/>
    </row>
    <row r="665" customFormat="false" ht="15.75" hidden="false" customHeight="false" outlineLevel="0" collapsed="false">
      <c r="B665" s="22"/>
      <c r="C665" s="22"/>
      <c r="D665" s="22"/>
      <c r="E665" s="22"/>
      <c r="F665" s="22"/>
      <c r="G665" s="22"/>
      <c r="H665" s="22"/>
      <c r="S665" s="22"/>
      <c r="T665" s="22"/>
      <c r="U665" s="12"/>
      <c r="V665" s="22"/>
      <c r="W665" s="22"/>
      <c r="X665" s="22"/>
      <c r="Y665" s="22"/>
      <c r="Z665" s="22"/>
      <c r="AA665" s="22"/>
      <c r="AB665" s="22"/>
      <c r="AC665" s="22"/>
      <c r="AD665" s="22"/>
      <c r="AE665" s="22"/>
      <c r="AF665" s="22"/>
      <c r="AG665" s="22"/>
      <c r="AH665" s="22"/>
      <c r="AI665" s="22"/>
    </row>
    <row r="666" customFormat="false" ht="15.75" hidden="false" customHeight="false" outlineLevel="0" collapsed="false">
      <c r="B666" s="22"/>
      <c r="C666" s="22"/>
      <c r="D666" s="22"/>
      <c r="E666" s="22"/>
      <c r="F666" s="22"/>
      <c r="G666" s="22"/>
      <c r="H666" s="22"/>
      <c r="S666" s="22"/>
      <c r="T666" s="22"/>
      <c r="U666" s="12"/>
      <c r="V666" s="22"/>
      <c r="W666" s="22"/>
      <c r="X666" s="22"/>
      <c r="Y666" s="22"/>
      <c r="Z666" s="22"/>
      <c r="AA666" s="22"/>
      <c r="AB666" s="22"/>
      <c r="AC666" s="22"/>
      <c r="AD666" s="22"/>
      <c r="AE666" s="22"/>
      <c r="AF666" s="22"/>
      <c r="AG666" s="22"/>
      <c r="AH666" s="22"/>
      <c r="AI666" s="22"/>
    </row>
    <row r="667" customFormat="false" ht="15.75" hidden="false" customHeight="false" outlineLevel="0" collapsed="false">
      <c r="B667" s="22"/>
      <c r="C667" s="22"/>
      <c r="D667" s="22"/>
      <c r="E667" s="22"/>
      <c r="F667" s="22"/>
      <c r="G667" s="22"/>
      <c r="H667" s="22"/>
      <c r="S667" s="22"/>
      <c r="T667" s="22"/>
      <c r="U667" s="12"/>
      <c r="V667" s="22"/>
      <c r="W667" s="22"/>
      <c r="X667" s="22"/>
      <c r="Y667" s="22"/>
      <c r="Z667" s="22"/>
      <c r="AA667" s="22"/>
      <c r="AB667" s="22"/>
      <c r="AC667" s="22"/>
      <c r="AD667" s="22"/>
      <c r="AE667" s="22"/>
      <c r="AF667" s="22"/>
      <c r="AG667" s="22"/>
      <c r="AH667" s="22"/>
      <c r="AI667" s="22"/>
    </row>
    <row r="668" customFormat="false" ht="15.75" hidden="false" customHeight="false" outlineLevel="0" collapsed="false">
      <c r="B668" s="22"/>
      <c r="C668" s="22"/>
      <c r="D668" s="22"/>
      <c r="E668" s="22"/>
      <c r="F668" s="22"/>
      <c r="G668" s="22"/>
      <c r="H668" s="22"/>
      <c r="S668" s="22"/>
      <c r="T668" s="22"/>
      <c r="U668" s="12"/>
      <c r="V668" s="22"/>
      <c r="W668" s="22"/>
      <c r="X668" s="22"/>
      <c r="Y668" s="22"/>
      <c r="Z668" s="22"/>
      <c r="AA668" s="22"/>
      <c r="AB668" s="22"/>
      <c r="AC668" s="22"/>
      <c r="AD668" s="22"/>
      <c r="AE668" s="22"/>
      <c r="AF668" s="22"/>
      <c r="AG668" s="22"/>
      <c r="AH668" s="22"/>
      <c r="AI668" s="22"/>
    </row>
    <row r="669" customFormat="false" ht="15.75" hidden="false" customHeight="false" outlineLevel="0" collapsed="false">
      <c r="B669" s="22"/>
      <c r="C669" s="22"/>
      <c r="D669" s="22"/>
      <c r="E669" s="22"/>
      <c r="F669" s="22"/>
      <c r="G669" s="22"/>
      <c r="H669" s="22"/>
      <c r="S669" s="22"/>
      <c r="T669" s="22"/>
      <c r="U669" s="12"/>
      <c r="V669" s="22"/>
      <c r="W669" s="22"/>
      <c r="X669" s="22"/>
      <c r="Y669" s="22"/>
      <c r="Z669" s="22"/>
      <c r="AA669" s="22"/>
      <c r="AB669" s="22"/>
      <c r="AC669" s="22"/>
      <c r="AD669" s="22"/>
      <c r="AE669" s="22"/>
      <c r="AF669" s="22"/>
      <c r="AG669" s="22"/>
      <c r="AH669" s="22"/>
      <c r="AI669" s="22"/>
    </row>
    <row r="670" customFormat="false" ht="15.75" hidden="false" customHeight="false" outlineLevel="0" collapsed="false">
      <c r="B670" s="22"/>
      <c r="C670" s="22"/>
      <c r="D670" s="22"/>
      <c r="E670" s="22"/>
      <c r="F670" s="22"/>
      <c r="G670" s="22"/>
      <c r="H670" s="22"/>
      <c r="S670" s="22"/>
      <c r="T670" s="22"/>
      <c r="U670" s="12"/>
      <c r="V670" s="22"/>
      <c r="W670" s="22"/>
      <c r="X670" s="22"/>
      <c r="Y670" s="22"/>
      <c r="Z670" s="22"/>
      <c r="AA670" s="22"/>
      <c r="AB670" s="22"/>
      <c r="AC670" s="22"/>
      <c r="AD670" s="22"/>
      <c r="AE670" s="22"/>
      <c r="AF670" s="22"/>
      <c r="AG670" s="22"/>
      <c r="AH670" s="22"/>
      <c r="AI670" s="22"/>
    </row>
    <row r="671" customFormat="false" ht="15.75" hidden="false" customHeight="false" outlineLevel="0" collapsed="false">
      <c r="B671" s="22"/>
      <c r="C671" s="22"/>
      <c r="D671" s="22"/>
      <c r="E671" s="22"/>
      <c r="F671" s="22"/>
      <c r="G671" s="22"/>
      <c r="H671" s="22"/>
      <c r="S671" s="22"/>
      <c r="T671" s="22"/>
      <c r="U671" s="12"/>
      <c r="V671" s="22"/>
      <c r="W671" s="22"/>
      <c r="X671" s="22"/>
      <c r="Y671" s="22"/>
      <c r="Z671" s="22"/>
      <c r="AA671" s="22"/>
      <c r="AB671" s="22"/>
      <c r="AC671" s="22"/>
      <c r="AD671" s="22"/>
      <c r="AE671" s="22"/>
      <c r="AF671" s="22"/>
      <c r="AG671" s="22"/>
      <c r="AH671" s="22"/>
      <c r="AI671" s="22"/>
    </row>
    <row r="672" customFormat="false" ht="15.75" hidden="false" customHeight="false" outlineLevel="0" collapsed="false">
      <c r="B672" s="22"/>
      <c r="C672" s="22"/>
      <c r="D672" s="22"/>
      <c r="E672" s="22"/>
      <c r="F672" s="22"/>
      <c r="G672" s="22"/>
      <c r="H672" s="22"/>
      <c r="S672" s="22"/>
      <c r="T672" s="22"/>
      <c r="U672" s="12"/>
      <c r="V672" s="22"/>
      <c r="W672" s="22"/>
      <c r="X672" s="22"/>
      <c r="Y672" s="22"/>
      <c r="Z672" s="22"/>
      <c r="AA672" s="22"/>
      <c r="AB672" s="22"/>
      <c r="AC672" s="22"/>
      <c r="AD672" s="22"/>
      <c r="AE672" s="22"/>
      <c r="AF672" s="22"/>
      <c r="AG672" s="22"/>
      <c r="AH672" s="22"/>
      <c r="AI672" s="22"/>
    </row>
    <row r="673" customFormat="false" ht="15.75" hidden="false" customHeight="false" outlineLevel="0" collapsed="false">
      <c r="B673" s="22"/>
      <c r="C673" s="22"/>
      <c r="D673" s="22"/>
      <c r="E673" s="22"/>
      <c r="F673" s="22"/>
      <c r="G673" s="22"/>
      <c r="H673" s="22"/>
      <c r="S673" s="22"/>
      <c r="T673" s="22"/>
      <c r="U673" s="12"/>
      <c r="V673" s="22"/>
      <c r="W673" s="22"/>
      <c r="X673" s="22"/>
      <c r="Y673" s="22"/>
      <c r="Z673" s="22"/>
      <c r="AA673" s="22"/>
      <c r="AB673" s="22"/>
      <c r="AC673" s="22"/>
      <c r="AD673" s="22"/>
      <c r="AE673" s="22"/>
      <c r="AF673" s="22"/>
      <c r="AG673" s="22"/>
      <c r="AH673" s="22"/>
      <c r="AI673" s="22"/>
    </row>
    <row r="674" customFormat="false" ht="15.75" hidden="false" customHeight="false" outlineLevel="0" collapsed="false">
      <c r="B674" s="22"/>
      <c r="C674" s="22"/>
      <c r="D674" s="22"/>
      <c r="E674" s="22"/>
      <c r="F674" s="22"/>
      <c r="G674" s="22"/>
      <c r="H674" s="22"/>
      <c r="S674" s="22"/>
      <c r="T674" s="22"/>
      <c r="U674" s="12"/>
      <c r="V674" s="22"/>
      <c r="W674" s="22"/>
      <c r="X674" s="22"/>
      <c r="Y674" s="22"/>
      <c r="Z674" s="22"/>
      <c r="AA674" s="22"/>
      <c r="AB674" s="22"/>
      <c r="AC674" s="22"/>
      <c r="AD674" s="22"/>
      <c r="AE674" s="22"/>
      <c r="AF674" s="22"/>
      <c r="AG674" s="22"/>
      <c r="AH674" s="22"/>
      <c r="AI674" s="22"/>
    </row>
    <row r="675" customFormat="false" ht="15.75" hidden="false" customHeight="false" outlineLevel="0" collapsed="false">
      <c r="B675" s="22"/>
      <c r="C675" s="22"/>
      <c r="D675" s="22"/>
      <c r="E675" s="22"/>
      <c r="F675" s="22"/>
      <c r="G675" s="22"/>
      <c r="H675" s="22"/>
      <c r="S675" s="22"/>
      <c r="T675" s="22"/>
      <c r="U675" s="12"/>
      <c r="V675" s="22"/>
      <c r="W675" s="22"/>
      <c r="X675" s="22"/>
      <c r="Y675" s="22"/>
      <c r="Z675" s="22"/>
      <c r="AA675" s="22"/>
      <c r="AB675" s="22"/>
      <c r="AC675" s="22"/>
      <c r="AD675" s="22"/>
      <c r="AE675" s="22"/>
      <c r="AF675" s="22"/>
      <c r="AG675" s="22"/>
      <c r="AH675" s="22"/>
      <c r="AI675" s="22"/>
    </row>
    <row r="676" customFormat="false" ht="15.75" hidden="false" customHeight="false" outlineLevel="0" collapsed="false">
      <c r="B676" s="22"/>
      <c r="C676" s="22"/>
      <c r="D676" s="22"/>
      <c r="E676" s="22"/>
      <c r="F676" s="22"/>
      <c r="G676" s="22"/>
      <c r="H676" s="22"/>
      <c r="S676" s="22"/>
      <c r="T676" s="22"/>
      <c r="U676" s="12"/>
      <c r="V676" s="22"/>
      <c r="W676" s="22"/>
      <c r="X676" s="22"/>
      <c r="Y676" s="22"/>
      <c r="Z676" s="22"/>
      <c r="AA676" s="22"/>
      <c r="AB676" s="22"/>
      <c r="AC676" s="22"/>
      <c r="AD676" s="22"/>
      <c r="AE676" s="22"/>
      <c r="AF676" s="22"/>
      <c r="AG676" s="22"/>
      <c r="AH676" s="22"/>
      <c r="AI676" s="22"/>
    </row>
    <row r="677" customFormat="false" ht="15.75" hidden="false" customHeight="false" outlineLevel="0" collapsed="false">
      <c r="B677" s="22"/>
      <c r="C677" s="22"/>
      <c r="D677" s="22"/>
      <c r="E677" s="22"/>
      <c r="F677" s="22"/>
      <c r="G677" s="22"/>
      <c r="H677" s="22"/>
      <c r="S677" s="22"/>
      <c r="T677" s="22"/>
      <c r="U677" s="12"/>
      <c r="V677" s="22"/>
      <c r="W677" s="22"/>
      <c r="X677" s="22"/>
      <c r="Y677" s="22"/>
      <c r="Z677" s="22"/>
      <c r="AA677" s="22"/>
      <c r="AB677" s="22"/>
      <c r="AC677" s="22"/>
      <c r="AD677" s="22"/>
      <c r="AE677" s="22"/>
      <c r="AF677" s="22"/>
      <c r="AG677" s="22"/>
      <c r="AH677" s="22"/>
      <c r="AI677" s="22"/>
    </row>
    <row r="678" customFormat="false" ht="15.75" hidden="false" customHeight="false" outlineLevel="0" collapsed="false">
      <c r="B678" s="22"/>
      <c r="C678" s="22"/>
      <c r="D678" s="22"/>
      <c r="E678" s="22"/>
      <c r="F678" s="22"/>
      <c r="G678" s="22"/>
      <c r="H678" s="22"/>
      <c r="S678" s="22"/>
      <c r="T678" s="22"/>
      <c r="U678" s="12"/>
      <c r="V678" s="22"/>
      <c r="W678" s="22"/>
      <c r="X678" s="22"/>
      <c r="Y678" s="22"/>
      <c r="Z678" s="22"/>
      <c r="AA678" s="22"/>
      <c r="AB678" s="22"/>
      <c r="AC678" s="22"/>
      <c r="AD678" s="22"/>
      <c r="AE678" s="22"/>
      <c r="AF678" s="22"/>
      <c r="AG678" s="22"/>
      <c r="AH678" s="22"/>
      <c r="AI678" s="22"/>
    </row>
    <row r="679" customFormat="false" ht="15.75" hidden="false" customHeight="false" outlineLevel="0" collapsed="false">
      <c r="B679" s="22"/>
      <c r="C679" s="22"/>
      <c r="D679" s="22"/>
      <c r="E679" s="22"/>
      <c r="F679" s="22"/>
      <c r="G679" s="22"/>
      <c r="H679" s="22"/>
      <c r="S679" s="22"/>
      <c r="T679" s="22"/>
      <c r="U679" s="12"/>
      <c r="V679" s="22"/>
      <c r="W679" s="22"/>
      <c r="X679" s="22"/>
      <c r="Y679" s="22"/>
      <c r="Z679" s="22"/>
      <c r="AA679" s="22"/>
      <c r="AB679" s="22"/>
      <c r="AC679" s="22"/>
      <c r="AD679" s="22"/>
      <c r="AE679" s="22"/>
      <c r="AF679" s="22"/>
      <c r="AG679" s="22"/>
      <c r="AH679" s="22"/>
      <c r="AI679" s="22"/>
    </row>
    <row r="680" customFormat="false" ht="15.75" hidden="false" customHeight="false" outlineLevel="0" collapsed="false">
      <c r="B680" s="22"/>
      <c r="C680" s="22"/>
      <c r="D680" s="22"/>
      <c r="E680" s="22"/>
      <c r="F680" s="22"/>
      <c r="G680" s="22"/>
      <c r="H680" s="22"/>
      <c r="S680" s="22"/>
      <c r="T680" s="22"/>
      <c r="U680" s="12"/>
      <c r="V680" s="22"/>
      <c r="W680" s="22"/>
      <c r="X680" s="22"/>
      <c r="Y680" s="22"/>
      <c r="Z680" s="22"/>
      <c r="AA680" s="22"/>
      <c r="AB680" s="22"/>
      <c r="AC680" s="22"/>
      <c r="AD680" s="22"/>
      <c r="AE680" s="22"/>
      <c r="AF680" s="22"/>
      <c r="AG680" s="22"/>
      <c r="AH680" s="22"/>
      <c r="AI680" s="22"/>
    </row>
    <row r="681" customFormat="false" ht="15.75" hidden="false" customHeight="false" outlineLevel="0" collapsed="false">
      <c r="B681" s="22"/>
      <c r="C681" s="22"/>
      <c r="D681" s="22"/>
      <c r="E681" s="22"/>
      <c r="F681" s="22"/>
      <c r="G681" s="22"/>
      <c r="H681" s="22"/>
      <c r="S681" s="22"/>
      <c r="T681" s="22"/>
      <c r="U681" s="12"/>
      <c r="V681" s="22"/>
      <c r="W681" s="22"/>
      <c r="X681" s="22"/>
      <c r="Y681" s="22"/>
      <c r="Z681" s="22"/>
      <c r="AA681" s="22"/>
      <c r="AB681" s="22"/>
      <c r="AC681" s="22"/>
      <c r="AD681" s="22"/>
      <c r="AE681" s="22"/>
      <c r="AF681" s="22"/>
      <c r="AG681" s="22"/>
      <c r="AH681" s="22"/>
      <c r="AI681" s="22"/>
    </row>
    <row r="682" customFormat="false" ht="15.75" hidden="false" customHeight="false" outlineLevel="0" collapsed="false">
      <c r="B682" s="22"/>
      <c r="C682" s="22"/>
      <c r="D682" s="22"/>
      <c r="E682" s="22"/>
      <c r="F682" s="22"/>
      <c r="G682" s="22"/>
      <c r="H682" s="22"/>
      <c r="S682" s="22"/>
      <c r="T682" s="22"/>
      <c r="U682" s="12"/>
      <c r="V682" s="22"/>
      <c r="W682" s="22"/>
      <c r="X682" s="22"/>
      <c r="Y682" s="22"/>
      <c r="Z682" s="22"/>
      <c r="AA682" s="22"/>
      <c r="AB682" s="22"/>
      <c r="AC682" s="22"/>
      <c r="AD682" s="22"/>
      <c r="AE682" s="22"/>
      <c r="AF682" s="22"/>
      <c r="AG682" s="22"/>
      <c r="AH682" s="22"/>
      <c r="AI682" s="22"/>
    </row>
    <row r="683" customFormat="false" ht="15.75" hidden="false" customHeight="false" outlineLevel="0" collapsed="false">
      <c r="B683" s="22"/>
      <c r="C683" s="22"/>
      <c r="D683" s="22"/>
      <c r="E683" s="22"/>
      <c r="F683" s="22"/>
      <c r="G683" s="22"/>
      <c r="H683" s="22"/>
      <c r="S683" s="22"/>
      <c r="T683" s="22"/>
      <c r="U683" s="12"/>
      <c r="V683" s="22"/>
      <c r="W683" s="22"/>
      <c r="X683" s="22"/>
      <c r="Y683" s="22"/>
      <c r="Z683" s="22"/>
      <c r="AA683" s="22"/>
      <c r="AB683" s="22"/>
      <c r="AC683" s="22"/>
      <c r="AD683" s="22"/>
      <c r="AE683" s="22"/>
      <c r="AF683" s="22"/>
      <c r="AG683" s="22"/>
      <c r="AH683" s="22"/>
      <c r="AI683" s="22"/>
    </row>
    <row r="684" customFormat="false" ht="15.75" hidden="false" customHeight="false" outlineLevel="0" collapsed="false">
      <c r="B684" s="22"/>
      <c r="C684" s="22"/>
      <c r="D684" s="22"/>
      <c r="E684" s="22"/>
      <c r="F684" s="22"/>
      <c r="G684" s="22"/>
      <c r="H684" s="22"/>
      <c r="S684" s="22"/>
      <c r="T684" s="22"/>
      <c r="U684" s="12"/>
      <c r="V684" s="22"/>
      <c r="W684" s="22"/>
      <c r="X684" s="22"/>
      <c r="Y684" s="22"/>
      <c r="Z684" s="22"/>
      <c r="AA684" s="22"/>
      <c r="AB684" s="22"/>
      <c r="AC684" s="22"/>
      <c r="AD684" s="22"/>
      <c r="AE684" s="22"/>
      <c r="AF684" s="22"/>
      <c r="AG684" s="22"/>
      <c r="AH684" s="22"/>
      <c r="AI684" s="22"/>
    </row>
    <row r="685" customFormat="false" ht="15.75" hidden="false" customHeight="false" outlineLevel="0" collapsed="false">
      <c r="B685" s="22"/>
      <c r="C685" s="22"/>
      <c r="D685" s="22"/>
      <c r="E685" s="22"/>
      <c r="F685" s="22"/>
      <c r="G685" s="22"/>
      <c r="H685" s="22"/>
      <c r="S685" s="22"/>
      <c r="T685" s="22"/>
      <c r="U685" s="12"/>
      <c r="V685" s="22"/>
      <c r="W685" s="22"/>
      <c r="X685" s="22"/>
      <c r="Y685" s="22"/>
      <c r="Z685" s="22"/>
      <c r="AA685" s="22"/>
      <c r="AB685" s="22"/>
      <c r="AC685" s="22"/>
      <c r="AD685" s="22"/>
      <c r="AE685" s="22"/>
      <c r="AF685" s="22"/>
      <c r="AG685" s="22"/>
      <c r="AH685" s="22"/>
      <c r="AI685" s="22"/>
    </row>
    <row r="686" customFormat="false" ht="15.75" hidden="false" customHeight="false" outlineLevel="0" collapsed="false">
      <c r="B686" s="22"/>
      <c r="C686" s="22"/>
      <c r="D686" s="22"/>
      <c r="E686" s="22"/>
      <c r="F686" s="22"/>
      <c r="G686" s="22"/>
      <c r="H686" s="22"/>
      <c r="S686" s="22"/>
      <c r="T686" s="22"/>
      <c r="U686" s="12"/>
      <c r="V686" s="22"/>
      <c r="W686" s="22"/>
      <c r="X686" s="22"/>
      <c r="Y686" s="22"/>
      <c r="Z686" s="22"/>
      <c r="AA686" s="22"/>
      <c r="AB686" s="22"/>
      <c r="AC686" s="22"/>
      <c r="AD686" s="22"/>
      <c r="AE686" s="22"/>
      <c r="AF686" s="22"/>
      <c r="AG686" s="22"/>
      <c r="AH686" s="22"/>
      <c r="AI686" s="22"/>
    </row>
    <row r="687" customFormat="false" ht="15.75" hidden="false" customHeight="false" outlineLevel="0" collapsed="false">
      <c r="B687" s="22"/>
      <c r="C687" s="22"/>
      <c r="D687" s="22"/>
      <c r="E687" s="22"/>
      <c r="F687" s="22"/>
      <c r="G687" s="22"/>
      <c r="H687" s="22"/>
      <c r="S687" s="22"/>
      <c r="T687" s="22"/>
      <c r="U687" s="12"/>
      <c r="V687" s="22"/>
      <c r="W687" s="22"/>
      <c r="X687" s="22"/>
      <c r="Y687" s="22"/>
      <c r="Z687" s="22"/>
      <c r="AA687" s="22"/>
      <c r="AB687" s="22"/>
      <c r="AC687" s="22"/>
      <c r="AD687" s="22"/>
      <c r="AE687" s="22"/>
      <c r="AF687" s="22"/>
      <c r="AG687" s="22"/>
      <c r="AH687" s="22"/>
      <c r="AI687" s="22"/>
    </row>
    <row r="688" customFormat="false" ht="15.75" hidden="false" customHeight="false" outlineLevel="0" collapsed="false">
      <c r="B688" s="22"/>
      <c r="C688" s="22"/>
      <c r="D688" s="22"/>
      <c r="E688" s="22"/>
      <c r="F688" s="22"/>
      <c r="G688" s="22"/>
      <c r="H688" s="22"/>
      <c r="S688" s="22"/>
      <c r="T688" s="22"/>
      <c r="U688" s="12"/>
      <c r="V688" s="22"/>
      <c r="W688" s="22"/>
      <c r="X688" s="22"/>
      <c r="Y688" s="22"/>
      <c r="Z688" s="22"/>
      <c r="AA688" s="22"/>
      <c r="AB688" s="22"/>
      <c r="AC688" s="22"/>
      <c r="AD688" s="22"/>
      <c r="AE688" s="22"/>
      <c r="AF688" s="22"/>
      <c r="AG688" s="22"/>
      <c r="AH688" s="22"/>
      <c r="AI688" s="22"/>
    </row>
    <row r="689" customFormat="false" ht="15.75" hidden="false" customHeight="false" outlineLevel="0" collapsed="false">
      <c r="B689" s="22"/>
      <c r="C689" s="22"/>
      <c r="D689" s="22"/>
      <c r="E689" s="22"/>
      <c r="F689" s="22"/>
      <c r="G689" s="22"/>
      <c r="H689" s="22"/>
      <c r="S689" s="22"/>
      <c r="T689" s="22"/>
      <c r="U689" s="12"/>
      <c r="V689" s="22"/>
      <c r="W689" s="22"/>
      <c r="X689" s="22"/>
      <c r="Y689" s="22"/>
      <c r="Z689" s="22"/>
      <c r="AA689" s="22"/>
      <c r="AB689" s="22"/>
      <c r="AC689" s="22"/>
      <c r="AD689" s="22"/>
      <c r="AE689" s="22"/>
      <c r="AF689" s="22"/>
      <c r="AG689" s="22"/>
      <c r="AH689" s="22"/>
      <c r="AI689" s="22"/>
    </row>
    <row r="690" customFormat="false" ht="15.75" hidden="false" customHeight="false" outlineLevel="0" collapsed="false">
      <c r="B690" s="22"/>
      <c r="C690" s="22"/>
      <c r="D690" s="22"/>
      <c r="E690" s="22"/>
      <c r="F690" s="22"/>
      <c r="G690" s="22"/>
      <c r="H690" s="22"/>
      <c r="S690" s="22"/>
      <c r="T690" s="22"/>
      <c r="U690" s="12"/>
      <c r="V690" s="22"/>
      <c r="W690" s="22"/>
      <c r="X690" s="22"/>
      <c r="Y690" s="22"/>
      <c r="Z690" s="22"/>
      <c r="AA690" s="22"/>
      <c r="AB690" s="22"/>
      <c r="AC690" s="22"/>
      <c r="AD690" s="22"/>
      <c r="AE690" s="22"/>
      <c r="AF690" s="22"/>
      <c r="AG690" s="22"/>
      <c r="AH690" s="22"/>
      <c r="AI690" s="22"/>
    </row>
    <row r="691" customFormat="false" ht="15.75" hidden="false" customHeight="false" outlineLevel="0" collapsed="false">
      <c r="B691" s="22"/>
      <c r="C691" s="22"/>
      <c r="D691" s="22"/>
      <c r="E691" s="22"/>
      <c r="F691" s="22"/>
      <c r="G691" s="22"/>
      <c r="H691" s="22"/>
      <c r="S691" s="22"/>
      <c r="T691" s="22"/>
      <c r="U691" s="12"/>
      <c r="V691" s="22"/>
      <c r="W691" s="22"/>
      <c r="X691" s="22"/>
      <c r="Y691" s="22"/>
      <c r="Z691" s="22"/>
      <c r="AA691" s="22"/>
      <c r="AB691" s="22"/>
      <c r="AC691" s="22"/>
      <c r="AD691" s="22"/>
      <c r="AE691" s="22"/>
      <c r="AF691" s="22"/>
      <c r="AG691" s="22"/>
      <c r="AH691" s="22"/>
      <c r="AI691" s="22"/>
    </row>
    <row r="692" customFormat="false" ht="15.75" hidden="false" customHeight="false" outlineLevel="0" collapsed="false">
      <c r="B692" s="22"/>
      <c r="C692" s="22"/>
      <c r="D692" s="22"/>
      <c r="E692" s="22"/>
      <c r="F692" s="22"/>
      <c r="G692" s="22"/>
      <c r="H692" s="22"/>
      <c r="S692" s="22"/>
      <c r="T692" s="22"/>
      <c r="U692" s="12"/>
      <c r="V692" s="22"/>
      <c r="W692" s="22"/>
      <c r="X692" s="22"/>
      <c r="Y692" s="22"/>
      <c r="Z692" s="22"/>
      <c r="AA692" s="22"/>
      <c r="AB692" s="22"/>
      <c r="AC692" s="22"/>
      <c r="AD692" s="22"/>
      <c r="AE692" s="22"/>
      <c r="AF692" s="22"/>
      <c r="AG692" s="22"/>
      <c r="AH692" s="22"/>
      <c r="AI692" s="22"/>
    </row>
    <row r="693" customFormat="false" ht="15.75" hidden="false" customHeight="false" outlineLevel="0" collapsed="false">
      <c r="B693" s="22"/>
      <c r="C693" s="22"/>
      <c r="D693" s="22"/>
      <c r="E693" s="22"/>
      <c r="F693" s="22"/>
      <c r="G693" s="22"/>
      <c r="H693" s="22"/>
      <c r="S693" s="22"/>
      <c r="T693" s="22"/>
      <c r="U693" s="12"/>
      <c r="V693" s="22"/>
      <c r="W693" s="22"/>
      <c r="X693" s="22"/>
      <c r="Y693" s="22"/>
      <c r="Z693" s="22"/>
      <c r="AA693" s="22"/>
      <c r="AB693" s="22"/>
      <c r="AC693" s="22"/>
      <c r="AD693" s="22"/>
      <c r="AE693" s="22"/>
      <c r="AF693" s="22"/>
      <c r="AG693" s="22"/>
      <c r="AH693" s="22"/>
      <c r="AI693" s="22"/>
    </row>
    <row r="694" customFormat="false" ht="15.75" hidden="false" customHeight="false" outlineLevel="0" collapsed="false">
      <c r="B694" s="22"/>
      <c r="C694" s="22"/>
      <c r="D694" s="22"/>
      <c r="E694" s="22"/>
      <c r="F694" s="22"/>
      <c r="G694" s="22"/>
      <c r="H694" s="22"/>
      <c r="S694" s="22"/>
      <c r="T694" s="22"/>
      <c r="U694" s="12"/>
      <c r="V694" s="22"/>
      <c r="W694" s="22"/>
      <c r="X694" s="22"/>
      <c r="Y694" s="22"/>
      <c r="Z694" s="22"/>
      <c r="AA694" s="22"/>
      <c r="AB694" s="22"/>
      <c r="AC694" s="22"/>
      <c r="AD694" s="22"/>
      <c r="AE694" s="22"/>
      <c r="AF694" s="22"/>
      <c r="AG694" s="22"/>
      <c r="AH694" s="22"/>
      <c r="AI694" s="22"/>
    </row>
    <row r="695" customFormat="false" ht="15.75" hidden="false" customHeight="false" outlineLevel="0" collapsed="false">
      <c r="B695" s="22"/>
      <c r="C695" s="22"/>
      <c r="D695" s="22"/>
      <c r="E695" s="22"/>
      <c r="F695" s="22"/>
      <c r="G695" s="22"/>
      <c r="H695" s="22"/>
      <c r="S695" s="22"/>
      <c r="T695" s="22"/>
      <c r="U695" s="12"/>
      <c r="V695" s="22"/>
      <c r="W695" s="22"/>
      <c r="X695" s="22"/>
      <c r="Y695" s="22"/>
      <c r="Z695" s="22"/>
      <c r="AA695" s="22"/>
      <c r="AB695" s="22"/>
      <c r="AC695" s="22"/>
      <c r="AD695" s="22"/>
      <c r="AE695" s="22"/>
      <c r="AF695" s="22"/>
      <c r="AG695" s="22"/>
      <c r="AH695" s="22"/>
      <c r="AI695" s="22"/>
    </row>
    <row r="696" customFormat="false" ht="15.75" hidden="false" customHeight="false" outlineLevel="0" collapsed="false">
      <c r="B696" s="22"/>
      <c r="C696" s="22"/>
      <c r="D696" s="22"/>
      <c r="E696" s="22"/>
      <c r="F696" s="22"/>
      <c r="G696" s="22"/>
      <c r="H696" s="22"/>
      <c r="S696" s="22"/>
      <c r="T696" s="22"/>
      <c r="U696" s="12"/>
      <c r="V696" s="22"/>
      <c r="W696" s="22"/>
      <c r="X696" s="22"/>
      <c r="Y696" s="22"/>
      <c r="Z696" s="22"/>
      <c r="AA696" s="22"/>
      <c r="AB696" s="22"/>
      <c r="AC696" s="22"/>
      <c r="AD696" s="22"/>
      <c r="AE696" s="22"/>
      <c r="AF696" s="22"/>
      <c r="AG696" s="22"/>
      <c r="AH696" s="22"/>
      <c r="AI696" s="22"/>
    </row>
    <row r="697" customFormat="false" ht="15.75" hidden="false" customHeight="false" outlineLevel="0" collapsed="false">
      <c r="B697" s="22"/>
      <c r="C697" s="22"/>
      <c r="D697" s="22"/>
      <c r="E697" s="22"/>
      <c r="F697" s="22"/>
      <c r="G697" s="22"/>
      <c r="H697" s="22"/>
      <c r="S697" s="22"/>
      <c r="T697" s="22"/>
      <c r="U697" s="12"/>
      <c r="V697" s="22"/>
      <c r="W697" s="22"/>
      <c r="X697" s="22"/>
      <c r="Y697" s="22"/>
      <c r="Z697" s="22"/>
      <c r="AA697" s="22"/>
      <c r="AB697" s="22"/>
      <c r="AC697" s="22"/>
      <c r="AD697" s="22"/>
      <c r="AE697" s="22"/>
      <c r="AF697" s="22"/>
      <c r="AG697" s="22"/>
      <c r="AH697" s="22"/>
      <c r="AI697" s="22"/>
    </row>
    <row r="698" customFormat="false" ht="15.75" hidden="false" customHeight="false" outlineLevel="0" collapsed="false">
      <c r="B698" s="22"/>
      <c r="C698" s="22"/>
      <c r="D698" s="22"/>
      <c r="E698" s="22"/>
      <c r="F698" s="22"/>
      <c r="G698" s="22"/>
      <c r="H698" s="22"/>
      <c r="S698" s="22"/>
      <c r="T698" s="22"/>
      <c r="U698" s="12"/>
      <c r="V698" s="22"/>
      <c r="W698" s="22"/>
      <c r="X698" s="22"/>
      <c r="Y698" s="22"/>
      <c r="Z698" s="22"/>
      <c r="AA698" s="22"/>
      <c r="AB698" s="22"/>
      <c r="AC698" s="22"/>
      <c r="AD698" s="22"/>
      <c r="AE698" s="22"/>
      <c r="AF698" s="22"/>
      <c r="AG698" s="22"/>
      <c r="AH698" s="22"/>
      <c r="AI698" s="22"/>
    </row>
    <row r="699" customFormat="false" ht="15.75" hidden="false" customHeight="false" outlineLevel="0" collapsed="false">
      <c r="B699" s="22"/>
      <c r="C699" s="22"/>
      <c r="D699" s="22"/>
      <c r="E699" s="22"/>
      <c r="F699" s="22"/>
      <c r="G699" s="22"/>
      <c r="H699" s="22"/>
      <c r="S699" s="22"/>
      <c r="T699" s="22"/>
      <c r="U699" s="12"/>
      <c r="V699" s="22"/>
      <c r="W699" s="22"/>
      <c r="X699" s="22"/>
      <c r="Y699" s="22"/>
      <c r="Z699" s="22"/>
      <c r="AA699" s="22"/>
      <c r="AB699" s="22"/>
      <c r="AC699" s="22"/>
      <c r="AD699" s="22"/>
      <c r="AE699" s="22"/>
      <c r="AF699" s="22"/>
      <c r="AG699" s="22"/>
      <c r="AH699" s="22"/>
      <c r="AI699" s="22"/>
    </row>
    <row r="700" customFormat="false" ht="15.75" hidden="false" customHeight="false" outlineLevel="0" collapsed="false">
      <c r="B700" s="22"/>
      <c r="C700" s="22"/>
      <c r="D700" s="22"/>
      <c r="E700" s="22"/>
      <c r="F700" s="22"/>
      <c r="G700" s="22"/>
      <c r="H700" s="22"/>
      <c r="S700" s="22"/>
      <c r="T700" s="22"/>
      <c r="U700" s="12"/>
      <c r="V700" s="22"/>
      <c r="W700" s="22"/>
      <c r="X700" s="22"/>
      <c r="Y700" s="22"/>
      <c r="Z700" s="22"/>
      <c r="AA700" s="22"/>
      <c r="AB700" s="22"/>
      <c r="AC700" s="22"/>
      <c r="AD700" s="22"/>
      <c r="AE700" s="22"/>
      <c r="AF700" s="22"/>
      <c r="AG700" s="22"/>
      <c r="AH700" s="22"/>
      <c r="AI700" s="22"/>
    </row>
    <row r="701" customFormat="false" ht="15.75" hidden="false" customHeight="false" outlineLevel="0" collapsed="false">
      <c r="B701" s="22"/>
      <c r="C701" s="22"/>
      <c r="D701" s="22"/>
      <c r="E701" s="22"/>
      <c r="F701" s="22"/>
      <c r="G701" s="22"/>
      <c r="H701" s="22"/>
      <c r="S701" s="22"/>
      <c r="T701" s="22"/>
      <c r="U701" s="12"/>
      <c r="V701" s="22"/>
      <c r="W701" s="22"/>
      <c r="X701" s="22"/>
      <c r="Y701" s="22"/>
      <c r="Z701" s="22"/>
      <c r="AA701" s="22"/>
      <c r="AB701" s="22"/>
      <c r="AC701" s="22"/>
      <c r="AD701" s="22"/>
      <c r="AE701" s="22"/>
      <c r="AF701" s="22"/>
      <c r="AG701" s="22"/>
      <c r="AH701" s="22"/>
      <c r="AI701" s="22"/>
    </row>
    <row r="702" customFormat="false" ht="15.75" hidden="false" customHeight="false" outlineLevel="0" collapsed="false">
      <c r="B702" s="22"/>
      <c r="C702" s="22"/>
      <c r="D702" s="22"/>
      <c r="E702" s="22"/>
      <c r="F702" s="22"/>
      <c r="G702" s="22"/>
      <c r="H702" s="22"/>
      <c r="S702" s="22"/>
      <c r="T702" s="22"/>
      <c r="U702" s="12"/>
      <c r="V702" s="22"/>
      <c r="W702" s="22"/>
      <c r="X702" s="22"/>
      <c r="Y702" s="22"/>
      <c r="Z702" s="22"/>
      <c r="AA702" s="22"/>
      <c r="AB702" s="22"/>
      <c r="AC702" s="22"/>
      <c r="AD702" s="22"/>
      <c r="AE702" s="22"/>
      <c r="AF702" s="22"/>
      <c r="AG702" s="22"/>
      <c r="AH702" s="22"/>
      <c r="AI702" s="22"/>
    </row>
    <row r="703" customFormat="false" ht="15.75" hidden="false" customHeight="false" outlineLevel="0" collapsed="false">
      <c r="B703" s="22"/>
      <c r="C703" s="22"/>
      <c r="D703" s="22"/>
      <c r="E703" s="22"/>
      <c r="F703" s="22"/>
      <c r="G703" s="22"/>
      <c r="H703" s="22"/>
      <c r="S703" s="22"/>
      <c r="T703" s="22"/>
      <c r="U703" s="12"/>
      <c r="V703" s="22"/>
      <c r="W703" s="22"/>
      <c r="X703" s="22"/>
      <c r="Y703" s="22"/>
      <c r="Z703" s="22"/>
      <c r="AA703" s="22"/>
      <c r="AB703" s="22"/>
      <c r="AC703" s="22"/>
      <c r="AD703" s="22"/>
      <c r="AE703" s="22"/>
      <c r="AF703" s="22"/>
      <c r="AG703" s="22"/>
      <c r="AH703" s="22"/>
      <c r="AI703" s="22"/>
    </row>
    <row r="704" customFormat="false" ht="15.75" hidden="false" customHeight="false" outlineLevel="0" collapsed="false">
      <c r="B704" s="22"/>
      <c r="C704" s="22"/>
      <c r="D704" s="22"/>
      <c r="E704" s="22"/>
      <c r="F704" s="22"/>
      <c r="G704" s="22"/>
      <c r="H704" s="22"/>
      <c r="S704" s="22"/>
      <c r="T704" s="22"/>
      <c r="U704" s="12"/>
      <c r="V704" s="22"/>
      <c r="W704" s="22"/>
      <c r="X704" s="22"/>
      <c r="Y704" s="22"/>
      <c r="Z704" s="22"/>
      <c r="AA704" s="22"/>
      <c r="AB704" s="22"/>
      <c r="AC704" s="22"/>
      <c r="AD704" s="22"/>
      <c r="AE704" s="22"/>
      <c r="AF704" s="22"/>
      <c r="AG704" s="22"/>
      <c r="AH704" s="22"/>
      <c r="AI704" s="22"/>
    </row>
    <row r="705" customFormat="false" ht="15.75" hidden="false" customHeight="false" outlineLevel="0" collapsed="false">
      <c r="B705" s="22"/>
      <c r="C705" s="22"/>
      <c r="D705" s="22"/>
      <c r="E705" s="22"/>
      <c r="F705" s="22"/>
      <c r="G705" s="22"/>
      <c r="H705" s="22"/>
      <c r="S705" s="22"/>
      <c r="T705" s="22"/>
      <c r="U705" s="12"/>
      <c r="V705" s="22"/>
      <c r="W705" s="22"/>
      <c r="X705" s="22"/>
      <c r="Y705" s="22"/>
      <c r="Z705" s="22"/>
      <c r="AA705" s="22"/>
      <c r="AB705" s="22"/>
      <c r="AC705" s="22"/>
      <c r="AD705" s="22"/>
      <c r="AE705" s="22"/>
      <c r="AF705" s="22"/>
      <c r="AG705" s="22"/>
      <c r="AH705" s="22"/>
      <c r="AI705" s="22"/>
    </row>
    <row r="706" customFormat="false" ht="15.75" hidden="false" customHeight="false" outlineLevel="0" collapsed="false">
      <c r="B706" s="22"/>
      <c r="C706" s="22"/>
      <c r="D706" s="22"/>
      <c r="E706" s="22"/>
      <c r="F706" s="22"/>
      <c r="G706" s="22"/>
      <c r="H706" s="22"/>
      <c r="S706" s="22"/>
      <c r="T706" s="22"/>
      <c r="U706" s="12"/>
      <c r="V706" s="22"/>
      <c r="W706" s="22"/>
      <c r="X706" s="22"/>
      <c r="Y706" s="22"/>
      <c r="Z706" s="22"/>
      <c r="AA706" s="22"/>
      <c r="AB706" s="22"/>
      <c r="AC706" s="22"/>
      <c r="AD706" s="22"/>
      <c r="AE706" s="22"/>
      <c r="AF706" s="22"/>
      <c r="AG706" s="22"/>
      <c r="AH706" s="22"/>
      <c r="AI706" s="22"/>
    </row>
    <row r="707" customFormat="false" ht="15.75" hidden="false" customHeight="false" outlineLevel="0" collapsed="false">
      <c r="B707" s="22"/>
      <c r="C707" s="22"/>
      <c r="D707" s="22"/>
      <c r="E707" s="22"/>
      <c r="F707" s="22"/>
      <c r="G707" s="22"/>
      <c r="H707" s="22"/>
      <c r="S707" s="22"/>
      <c r="T707" s="22"/>
      <c r="U707" s="12"/>
      <c r="V707" s="22"/>
      <c r="W707" s="22"/>
      <c r="X707" s="22"/>
      <c r="Y707" s="22"/>
      <c r="Z707" s="22"/>
      <c r="AA707" s="22"/>
      <c r="AB707" s="22"/>
      <c r="AC707" s="22"/>
      <c r="AD707" s="22"/>
      <c r="AE707" s="22"/>
      <c r="AF707" s="22"/>
      <c r="AG707" s="22"/>
      <c r="AH707" s="22"/>
      <c r="AI707" s="22"/>
    </row>
    <row r="708" customFormat="false" ht="15.75" hidden="false" customHeight="false" outlineLevel="0" collapsed="false">
      <c r="B708" s="22"/>
      <c r="C708" s="22"/>
      <c r="D708" s="22"/>
      <c r="E708" s="22"/>
      <c r="F708" s="22"/>
      <c r="G708" s="22"/>
      <c r="H708" s="22"/>
      <c r="S708" s="22"/>
      <c r="T708" s="22"/>
      <c r="U708" s="12"/>
      <c r="V708" s="22"/>
      <c r="W708" s="22"/>
      <c r="X708" s="22"/>
      <c r="Y708" s="22"/>
      <c r="Z708" s="22"/>
      <c r="AA708" s="22"/>
      <c r="AB708" s="22"/>
      <c r="AC708" s="22"/>
      <c r="AD708" s="22"/>
      <c r="AE708" s="22"/>
      <c r="AF708" s="22"/>
      <c r="AG708" s="22"/>
      <c r="AH708" s="22"/>
      <c r="AI708" s="22"/>
    </row>
    <row r="709" customFormat="false" ht="15.75" hidden="false" customHeight="false" outlineLevel="0" collapsed="false">
      <c r="B709" s="22"/>
      <c r="C709" s="22"/>
      <c r="D709" s="22"/>
      <c r="E709" s="22"/>
      <c r="F709" s="22"/>
      <c r="G709" s="22"/>
      <c r="H709" s="22"/>
      <c r="S709" s="22"/>
      <c r="T709" s="22"/>
      <c r="U709" s="12"/>
      <c r="V709" s="22"/>
      <c r="W709" s="22"/>
      <c r="X709" s="22"/>
      <c r="Y709" s="22"/>
      <c r="Z709" s="22"/>
      <c r="AA709" s="22"/>
      <c r="AB709" s="22"/>
      <c r="AC709" s="22"/>
      <c r="AD709" s="22"/>
      <c r="AE709" s="22"/>
      <c r="AF709" s="22"/>
      <c r="AG709" s="22"/>
      <c r="AH709" s="22"/>
      <c r="AI709" s="22"/>
    </row>
    <row r="710" customFormat="false" ht="15.75" hidden="false" customHeight="false" outlineLevel="0" collapsed="false">
      <c r="B710" s="22"/>
      <c r="C710" s="22"/>
      <c r="D710" s="22"/>
      <c r="E710" s="22"/>
      <c r="F710" s="22"/>
      <c r="G710" s="22"/>
      <c r="H710" s="22"/>
      <c r="S710" s="22"/>
      <c r="T710" s="22"/>
      <c r="U710" s="12"/>
      <c r="V710" s="22"/>
      <c r="W710" s="22"/>
      <c r="X710" s="22"/>
      <c r="Y710" s="22"/>
      <c r="Z710" s="22"/>
      <c r="AA710" s="22"/>
      <c r="AB710" s="22"/>
      <c r="AC710" s="22"/>
      <c r="AD710" s="22"/>
      <c r="AE710" s="22"/>
      <c r="AF710" s="22"/>
      <c r="AG710" s="22"/>
      <c r="AH710" s="22"/>
      <c r="AI710" s="22"/>
    </row>
    <row r="711" customFormat="false" ht="15.75" hidden="false" customHeight="false" outlineLevel="0" collapsed="false">
      <c r="B711" s="22"/>
      <c r="C711" s="22"/>
      <c r="D711" s="22"/>
      <c r="E711" s="22"/>
      <c r="F711" s="22"/>
      <c r="G711" s="22"/>
      <c r="H711" s="22"/>
      <c r="S711" s="22"/>
      <c r="T711" s="22"/>
      <c r="U711" s="12"/>
      <c r="V711" s="22"/>
      <c r="W711" s="22"/>
      <c r="X711" s="22"/>
      <c r="Y711" s="22"/>
      <c r="Z711" s="22"/>
      <c r="AA711" s="22"/>
      <c r="AB711" s="22"/>
      <c r="AC711" s="22"/>
      <c r="AD711" s="22"/>
      <c r="AE711" s="22"/>
      <c r="AF711" s="22"/>
      <c r="AG711" s="22"/>
      <c r="AH711" s="22"/>
      <c r="AI711" s="22"/>
    </row>
    <row r="712" customFormat="false" ht="15.75" hidden="false" customHeight="false" outlineLevel="0" collapsed="false">
      <c r="B712" s="22"/>
      <c r="C712" s="22"/>
      <c r="D712" s="22"/>
      <c r="E712" s="22"/>
      <c r="F712" s="22"/>
      <c r="G712" s="22"/>
      <c r="H712" s="22"/>
      <c r="S712" s="22"/>
      <c r="T712" s="22"/>
      <c r="U712" s="12"/>
      <c r="V712" s="22"/>
      <c r="W712" s="22"/>
      <c r="X712" s="22"/>
      <c r="Y712" s="22"/>
      <c r="Z712" s="22"/>
      <c r="AA712" s="22"/>
      <c r="AB712" s="22"/>
      <c r="AC712" s="22"/>
      <c r="AD712" s="22"/>
      <c r="AE712" s="22"/>
      <c r="AF712" s="22"/>
      <c r="AG712" s="22"/>
      <c r="AH712" s="22"/>
      <c r="AI712" s="22"/>
    </row>
    <row r="713" customFormat="false" ht="15.75" hidden="false" customHeight="false" outlineLevel="0" collapsed="false">
      <c r="B713" s="22"/>
      <c r="C713" s="22"/>
      <c r="D713" s="22"/>
      <c r="E713" s="22"/>
      <c r="F713" s="22"/>
      <c r="G713" s="22"/>
      <c r="H713" s="22"/>
      <c r="S713" s="22"/>
      <c r="T713" s="22"/>
      <c r="U713" s="12"/>
      <c r="V713" s="22"/>
      <c r="W713" s="22"/>
      <c r="X713" s="22"/>
      <c r="Y713" s="22"/>
      <c r="Z713" s="22"/>
      <c r="AA713" s="22"/>
      <c r="AB713" s="22"/>
      <c r="AC713" s="22"/>
      <c r="AD713" s="22"/>
      <c r="AE713" s="22"/>
      <c r="AF713" s="22"/>
      <c r="AG713" s="22"/>
      <c r="AH713" s="22"/>
      <c r="AI713" s="22"/>
    </row>
    <row r="714" customFormat="false" ht="15.75" hidden="false" customHeight="false" outlineLevel="0" collapsed="false">
      <c r="B714" s="22"/>
      <c r="C714" s="22"/>
      <c r="D714" s="22"/>
      <c r="E714" s="22"/>
      <c r="F714" s="22"/>
      <c r="G714" s="22"/>
      <c r="H714" s="22"/>
      <c r="S714" s="22"/>
      <c r="T714" s="22"/>
      <c r="U714" s="12"/>
      <c r="V714" s="22"/>
      <c r="W714" s="22"/>
      <c r="X714" s="22"/>
      <c r="Y714" s="22"/>
      <c r="Z714" s="22"/>
      <c r="AA714" s="22"/>
      <c r="AB714" s="22"/>
      <c r="AC714" s="22"/>
      <c r="AD714" s="22"/>
      <c r="AE714" s="22"/>
      <c r="AF714" s="22"/>
      <c r="AG714" s="22"/>
      <c r="AH714" s="22"/>
      <c r="AI714" s="22"/>
    </row>
    <row r="715" customFormat="false" ht="15.75" hidden="false" customHeight="false" outlineLevel="0" collapsed="false">
      <c r="B715" s="22"/>
      <c r="C715" s="22"/>
      <c r="D715" s="22"/>
      <c r="E715" s="22"/>
      <c r="F715" s="22"/>
      <c r="G715" s="22"/>
      <c r="H715" s="22"/>
      <c r="S715" s="22"/>
      <c r="T715" s="22"/>
      <c r="U715" s="12"/>
      <c r="V715" s="22"/>
      <c r="W715" s="22"/>
      <c r="X715" s="22"/>
      <c r="Y715" s="22"/>
      <c r="Z715" s="22"/>
      <c r="AA715" s="22"/>
      <c r="AB715" s="22"/>
      <c r="AC715" s="22"/>
      <c r="AD715" s="22"/>
      <c r="AE715" s="22"/>
      <c r="AF715" s="22"/>
      <c r="AG715" s="22"/>
      <c r="AH715" s="22"/>
      <c r="AI715" s="22"/>
    </row>
    <row r="716" customFormat="false" ht="15.75" hidden="false" customHeight="false" outlineLevel="0" collapsed="false">
      <c r="B716" s="22"/>
      <c r="C716" s="22"/>
      <c r="D716" s="22"/>
      <c r="E716" s="22"/>
      <c r="F716" s="22"/>
      <c r="G716" s="22"/>
      <c r="H716" s="22"/>
      <c r="S716" s="22"/>
      <c r="T716" s="22"/>
      <c r="U716" s="12"/>
      <c r="V716" s="22"/>
      <c r="W716" s="22"/>
      <c r="X716" s="22"/>
      <c r="Y716" s="22"/>
      <c r="Z716" s="22"/>
      <c r="AA716" s="22"/>
      <c r="AB716" s="22"/>
      <c r="AC716" s="22"/>
      <c r="AD716" s="22"/>
      <c r="AE716" s="22"/>
      <c r="AF716" s="22"/>
      <c r="AG716" s="22"/>
      <c r="AH716" s="22"/>
      <c r="AI716" s="22"/>
    </row>
    <row r="717" customFormat="false" ht="15.75" hidden="false" customHeight="false" outlineLevel="0" collapsed="false">
      <c r="B717" s="22"/>
      <c r="C717" s="22"/>
      <c r="D717" s="22"/>
      <c r="E717" s="22"/>
      <c r="F717" s="22"/>
      <c r="G717" s="22"/>
      <c r="H717" s="22"/>
      <c r="S717" s="22"/>
      <c r="T717" s="22"/>
      <c r="U717" s="12"/>
      <c r="V717" s="22"/>
      <c r="W717" s="22"/>
      <c r="X717" s="22"/>
      <c r="Y717" s="22"/>
      <c r="Z717" s="22"/>
      <c r="AA717" s="22"/>
      <c r="AB717" s="22"/>
      <c r="AC717" s="22"/>
      <c r="AD717" s="22"/>
      <c r="AE717" s="22"/>
      <c r="AF717" s="22"/>
      <c r="AG717" s="22"/>
      <c r="AH717" s="22"/>
      <c r="AI717" s="22"/>
    </row>
    <row r="718" customFormat="false" ht="15.75" hidden="false" customHeight="false" outlineLevel="0" collapsed="false">
      <c r="B718" s="22"/>
      <c r="C718" s="22"/>
      <c r="D718" s="22"/>
      <c r="E718" s="22"/>
      <c r="F718" s="22"/>
      <c r="G718" s="22"/>
      <c r="H718" s="22"/>
      <c r="S718" s="22"/>
      <c r="T718" s="22"/>
      <c r="U718" s="12"/>
      <c r="V718" s="22"/>
      <c r="W718" s="22"/>
      <c r="X718" s="22"/>
      <c r="Y718" s="22"/>
      <c r="Z718" s="22"/>
      <c r="AA718" s="22"/>
      <c r="AB718" s="22"/>
      <c r="AC718" s="22"/>
      <c r="AD718" s="22"/>
      <c r="AE718" s="22"/>
      <c r="AF718" s="22"/>
      <c r="AG718" s="22"/>
      <c r="AH718" s="22"/>
      <c r="AI718" s="22"/>
    </row>
    <row r="719" customFormat="false" ht="15.75" hidden="false" customHeight="false" outlineLevel="0" collapsed="false">
      <c r="B719" s="22"/>
      <c r="C719" s="22"/>
      <c r="D719" s="22"/>
      <c r="E719" s="22"/>
      <c r="F719" s="22"/>
      <c r="G719" s="22"/>
      <c r="H719" s="22"/>
      <c r="S719" s="22"/>
      <c r="T719" s="22"/>
      <c r="U719" s="12"/>
      <c r="V719" s="22"/>
      <c r="W719" s="22"/>
      <c r="X719" s="22"/>
      <c r="Y719" s="22"/>
      <c r="Z719" s="22"/>
      <c r="AA719" s="22"/>
      <c r="AB719" s="22"/>
      <c r="AC719" s="22"/>
      <c r="AD719" s="22"/>
      <c r="AE719" s="22"/>
      <c r="AF719" s="22"/>
      <c r="AG719" s="22"/>
      <c r="AH719" s="22"/>
      <c r="AI719" s="22"/>
    </row>
    <row r="720" customFormat="false" ht="15.75" hidden="false" customHeight="false" outlineLevel="0" collapsed="false">
      <c r="B720" s="22"/>
      <c r="C720" s="22"/>
      <c r="D720" s="22"/>
      <c r="E720" s="22"/>
      <c r="F720" s="22"/>
      <c r="G720" s="22"/>
      <c r="H720" s="22"/>
      <c r="S720" s="22"/>
      <c r="T720" s="22"/>
      <c r="U720" s="12"/>
      <c r="V720" s="22"/>
      <c r="W720" s="22"/>
      <c r="X720" s="22"/>
      <c r="Y720" s="22"/>
      <c r="Z720" s="22"/>
      <c r="AA720" s="22"/>
      <c r="AB720" s="22"/>
      <c r="AC720" s="22"/>
      <c r="AD720" s="22"/>
      <c r="AE720" s="22"/>
      <c r="AF720" s="22"/>
      <c r="AG720" s="22"/>
      <c r="AH720" s="22"/>
      <c r="AI720" s="22"/>
    </row>
    <row r="721" customFormat="false" ht="15.75" hidden="false" customHeight="false" outlineLevel="0" collapsed="false">
      <c r="B721" s="22"/>
      <c r="C721" s="22"/>
      <c r="D721" s="22"/>
      <c r="E721" s="22"/>
      <c r="F721" s="22"/>
      <c r="G721" s="22"/>
      <c r="H721" s="22"/>
      <c r="S721" s="22"/>
      <c r="T721" s="22"/>
      <c r="U721" s="12"/>
      <c r="V721" s="22"/>
      <c r="W721" s="22"/>
      <c r="X721" s="22"/>
      <c r="Y721" s="22"/>
      <c r="Z721" s="22"/>
      <c r="AA721" s="22"/>
      <c r="AB721" s="22"/>
      <c r="AC721" s="22"/>
      <c r="AD721" s="22"/>
      <c r="AE721" s="22"/>
      <c r="AF721" s="22"/>
      <c r="AG721" s="22"/>
      <c r="AH721" s="22"/>
      <c r="AI721" s="22"/>
    </row>
    <row r="722" customFormat="false" ht="15.75" hidden="false" customHeight="false" outlineLevel="0" collapsed="false">
      <c r="B722" s="22"/>
      <c r="C722" s="22"/>
      <c r="D722" s="22"/>
      <c r="E722" s="22"/>
      <c r="F722" s="22"/>
      <c r="G722" s="22"/>
      <c r="H722" s="22"/>
      <c r="S722" s="22"/>
      <c r="T722" s="22"/>
      <c r="U722" s="12"/>
      <c r="V722" s="22"/>
      <c r="W722" s="22"/>
      <c r="X722" s="22"/>
      <c r="Y722" s="22"/>
      <c r="Z722" s="22"/>
      <c r="AA722" s="22"/>
      <c r="AB722" s="22"/>
      <c r="AC722" s="22"/>
      <c r="AD722" s="22"/>
      <c r="AE722" s="22"/>
      <c r="AF722" s="22"/>
      <c r="AG722" s="22"/>
      <c r="AH722" s="22"/>
      <c r="AI722" s="22"/>
    </row>
    <row r="723" customFormat="false" ht="15.75" hidden="false" customHeight="false" outlineLevel="0" collapsed="false">
      <c r="B723" s="22"/>
      <c r="C723" s="22"/>
      <c r="D723" s="22"/>
      <c r="E723" s="22"/>
      <c r="F723" s="22"/>
      <c r="G723" s="22"/>
      <c r="H723" s="22"/>
      <c r="S723" s="22"/>
      <c r="T723" s="22"/>
      <c r="U723" s="12"/>
      <c r="V723" s="22"/>
      <c r="W723" s="22"/>
      <c r="X723" s="22"/>
      <c r="Y723" s="22"/>
      <c r="Z723" s="22"/>
      <c r="AA723" s="22"/>
      <c r="AB723" s="22"/>
      <c r="AC723" s="22"/>
      <c r="AD723" s="22"/>
      <c r="AE723" s="22"/>
      <c r="AF723" s="22"/>
      <c r="AG723" s="22"/>
      <c r="AH723" s="22"/>
      <c r="AI723" s="22"/>
    </row>
    <row r="724" customFormat="false" ht="15.75" hidden="false" customHeight="false" outlineLevel="0" collapsed="false">
      <c r="B724" s="22"/>
      <c r="C724" s="22"/>
      <c r="D724" s="22"/>
      <c r="E724" s="22"/>
      <c r="F724" s="22"/>
      <c r="G724" s="22"/>
      <c r="H724" s="22"/>
      <c r="S724" s="22"/>
      <c r="T724" s="22"/>
      <c r="U724" s="12"/>
      <c r="V724" s="22"/>
      <c r="W724" s="22"/>
      <c r="X724" s="22"/>
      <c r="Y724" s="22"/>
      <c r="Z724" s="22"/>
      <c r="AA724" s="22"/>
      <c r="AB724" s="22"/>
      <c r="AC724" s="22"/>
      <c r="AD724" s="22"/>
      <c r="AE724" s="22"/>
      <c r="AF724" s="22"/>
      <c r="AG724" s="22"/>
      <c r="AH724" s="22"/>
      <c r="AI724" s="22"/>
    </row>
    <row r="725" customFormat="false" ht="15.75" hidden="false" customHeight="false" outlineLevel="0" collapsed="false">
      <c r="B725" s="22"/>
      <c r="C725" s="22"/>
      <c r="D725" s="22"/>
      <c r="E725" s="22"/>
      <c r="F725" s="22"/>
      <c r="G725" s="22"/>
      <c r="H725" s="22"/>
      <c r="S725" s="22"/>
      <c r="T725" s="22"/>
      <c r="U725" s="12"/>
      <c r="V725" s="22"/>
      <c r="W725" s="22"/>
      <c r="X725" s="22"/>
      <c r="Y725" s="22"/>
      <c r="Z725" s="22"/>
      <c r="AA725" s="22"/>
      <c r="AB725" s="22"/>
      <c r="AC725" s="22"/>
      <c r="AD725" s="22"/>
      <c r="AE725" s="22"/>
      <c r="AF725" s="22"/>
      <c r="AG725" s="22"/>
      <c r="AH725" s="22"/>
      <c r="AI725" s="22"/>
    </row>
    <row r="726" customFormat="false" ht="15.75" hidden="false" customHeight="false" outlineLevel="0" collapsed="false">
      <c r="B726" s="22"/>
      <c r="C726" s="22"/>
      <c r="D726" s="22"/>
      <c r="E726" s="22"/>
      <c r="F726" s="22"/>
      <c r="G726" s="22"/>
      <c r="H726" s="22"/>
      <c r="S726" s="22"/>
      <c r="T726" s="22"/>
      <c r="U726" s="12"/>
      <c r="V726" s="22"/>
      <c r="W726" s="22"/>
      <c r="X726" s="22"/>
      <c r="Y726" s="22"/>
      <c r="Z726" s="22"/>
      <c r="AA726" s="22"/>
      <c r="AB726" s="22"/>
      <c r="AC726" s="22"/>
      <c r="AD726" s="22"/>
      <c r="AE726" s="22"/>
      <c r="AF726" s="22"/>
      <c r="AG726" s="22"/>
      <c r="AH726" s="22"/>
      <c r="AI726" s="22"/>
    </row>
    <row r="727" customFormat="false" ht="15.75" hidden="false" customHeight="false" outlineLevel="0" collapsed="false">
      <c r="B727" s="22"/>
      <c r="C727" s="22"/>
      <c r="D727" s="22"/>
      <c r="E727" s="22"/>
      <c r="F727" s="22"/>
      <c r="G727" s="22"/>
      <c r="H727" s="22"/>
      <c r="S727" s="22"/>
      <c r="T727" s="22"/>
      <c r="U727" s="12"/>
      <c r="V727" s="22"/>
      <c r="W727" s="22"/>
      <c r="X727" s="22"/>
      <c r="Y727" s="22"/>
      <c r="Z727" s="22"/>
      <c r="AA727" s="22"/>
      <c r="AB727" s="22"/>
      <c r="AC727" s="22"/>
      <c r="AD727" s="22"/>
      <c r="AE727" s="22"/>
      <c r="AF727" s="22"/>
      <c r="AG727" s="22"/>
      <c r="AH727" s="22"/>
      <c r="AI727" s="22"/>
    </row>
    <row r="728" customFormat="false" ht="15.75" hidden="false" customHeight="false" outlineLevel="0" collapsed="false">
      <c r="B728" s="22"/>
      <c r="C728" s="22"/>
      <c r="D728" s="22"/>
      <c r="E728" s="22"/>
      <c r="F728" s="22"/>
      <c r="G728" s="22"/>
      <c r="H728" s="22"/>
      <c r="S728" s="22"/>
      <c r="T728" s="22"/>
      <c r="U728" s="12"/>
      <c r="V728" s="22"/>
      <c r="W728" s="22"/>
      <c r="X728" s="22"/>
      <c r="Y728" s="22"/>
      <c r="Z728" s="22"/>
      <c r="AA728" s="22"/>
      <c r="AB728" s="22"/>
      <c r="AC728" s="22"/>
      <c r="AD728" s="22"/>
      <c r="AE728" s="22"/>
      <c r="AF728" s="22"/>
      <c r="AG728" s="22"/>
      <c r="AH728" s="22"/>
      <c r="AI728" s="22"/>
    </row>
    <row r="729" customFormat="false" ht="15.75" hidden="false" customHeight="false" outlineLevel="0" collapsed="false">
      <c r="B729" s="22"/>
      <c r="C729" s="22"/>
      <c r="D729" s="22"/>
      <c r="E729" s="22"/>
      <c r="F729" s="22"/>
      <c r="G729" s="22"/>
      <c r="H729" s="22"/>
      <c r="S729" s="22"/>
      <c r="T729" s="22"/>
      <c r="U729" s="12"/>
      <c r="V729" s="22"/>
      <c r="W729" s="22"/>
      <c r="X729" s="22"/>
      <c r="Y729" s="22"/>
      <c r="Z729" s="22"/>
      <c r="AA729" s="22"/>
      <c r="AB729" s="22"/>
      <c r="AC729" s="22"/>
      <c r="AD729" s="22"/>
      <c r="AE729" s="22"/>
      <c r="AF729" s="22"/>
      <c r="AG729" s="22"/>
      <c r="AH729" s="22"/>
      <c r="AI729" s="22"/>
    </row>
    <row r="730" customFormat="false" ht="15.75" hidden="false" customHeight="false" outlineLevel="0" collapsed="false">
      <c r="B730" s="22"/>
      <c r="C730" s="22"/>
      <c r="D730" s="22"/>
      <c r="E730" s="22"/>
      <c r="F730" s="22"/>
      <c r="G730" s="22"/>
      <c r="H730" s="22"/>
      <c r="S730" s="22"/>
      <c r="T730" s="22"/>
      <c r="U730" s="12"/>
      <c r="V730" s="22"/>
      <c r="W730" s="22"/>
      <c r="X730" s="22"/>
      <c r="Y730" s="22"/>
      <c r="Z730" s="22"/>
      <c r="AA730" s="22"/>
      <c r="AB730" s="22"/>
      <c r="AC730" s="22"/>
      <c r="AD730" s="22"/>
      <c r="AE730" s="22"/>
      <c r="AF730" s="22"/>
      <c r="AG730" s="22"/>
      <c r="AH730" s="22"/>
      <c r="AI730" s="22"/>
    </row>
    <row r="731" customFormat="false" ht="15.75" hidden="false" customHeight="false" outlineLevel="0" collapsed="false">
      <c r="B731" s="22"/>
      <c r="C731" s="22"/>
      <c r="D731" s="22"/>
      <c r="E731" s="22"/>
      <c r="F731" s="22"/>
      <c r="G731" s="22"/>
      <c r="H731" s="22"/>
      <c r="S731" s="22"/>
      <c r="T731" s="22"/>
      <c r="U731" s="12"/>
      <c r="V731" s="22"/>
      <c r="W731" s="22"/>
      <c r="X731" s="22"/>
      <c r="Y731" s="22"/>
      <c r="Z731" s="22"/>
      <c r="AA731" s="22"/>
      <c r="AB731" s="22"/>
      <c r="AC731" s="22"/>
      <c r="AD731" s="22"/>
      <c r="AE731" s="22"/>
      <c r="AF731" s="22"/>
      <c r="AG731" s="22"/>
      <c r="AH731" s="22"/>
      <c r="AI731" s="22"/>
    </row>
    <row r="732" customFormat="false" ht="15.75" hidden="false" customHeight="false" outlineLevel="0" collapsed="false">
      <c r="B732" s="22"/>
      <c r="C732" s="22"/>
      <c r="D732" s="22"/>
      <c r="E732" s="22"/>
      <c r="F732" s="22"/>
      <c r="G732" s="22"/>
      <c r="H732" s="22"/>
      <c r="S732" s="22"/>
      <c r="T732" s="22"/>
      <c r="U732" s="12"/>
      <c r="V732" s="22"/>
      <c r="W732" s="22"/>
      <c r="X732" s="22"/>
      <c r="Y732" s="22"/>
      <c r="Z732" s="22"/>
      <c r="AA732" s="22"/>
      <c r="AB732" s="22"/>
      <c r="AC732" s="22"/>
      <c r="AD732" s="22"/>
      <c r="AE732" s="22"/>
      <c r="AF732" s="22"/>
      <c r="AG732" s="22"/>
      <c r="AH732" s="22"/>
      <c r="AI732" s="22"/>
    </row>
    <row r="733" customFormat="false" ht="15.75" hidden="false" customHeight="false" outlineLevel="0" collapsed="false">
      <c r="B733" s="22"/>
      <c r="C733" s="22"/>
      <c r="D733" s="22"/>
      <c r="E733" s="22"/>
      <c r="F733" s="22"/>
      <c r="G733" s="22"/>
      <c r="H733" s="22"/>
      <c r="S733" s="22"/>
      <c r="T733" s="22"/>
      <c r="U733" s="12"/>
      <c r="V733" s="22"/>
      <c r="W733" s="22"/>
      <c r="X733" s="22"/>
      <c r="Y733" s="22"/>
      <c r="Z733" s="22"/>
      <c r="AA733" s="22"/>
      <c r="AB733" s="22"/>
      <c r="AC733" s="22"/>
      <c r="AD733" s="22"/>
      <c r="AE733" s="22"/>
      <c r="AF733" s="22"/>
      <c r="AG733" s="22"/>
      <c r="AH733" s="22"/>
      <c r="AI733" s="22"/>
    </row>
    <row r="734" customFormat="false" ht="15.75" hidden="false" customHeight="false" outlineLevel="0" collapsed="false">
      <c r="B734" s="22"/>
      <c r="C734" s="22"/>
      <c r="D734" s="22"/>
      <c r="E734" s="22"/>
      <c r="F734" s="22"/>
      <c r="G734" s="22"/>
      <c r="H734" s="22"/>
      <c r="S734" s="22"/>
      <c r="T734" s="22"/>
      <c r="U734" s="12"/>
      <c r="V734" s="22"/>
      <c r="W734" s="22"/>
      <c r="X734" s="22"/>
      <c r="Y734" s="22"/>
      <c r="Z734" s="22"/>
      <c r="AA734" s="22"/>
      <c r="AB734" s="22"/>
      <c r="AC734" s="22"/>
      <c r="AD734" s="22"/>
      <c r="AE734" s="22"/>
      <c r="AF734" s="22"/>
      <c r="AG734" s="22"/>
      <c r="AH734" s="22"/>
      <c r="AI734" s="22"/>
    </row>
    <row r="735" customFormat="false" ht="15.75" hidden="false" customHeight="false" outlineLevel="0" collapsed="false">
      <c r="B735" s="22"/>
      <c r="C735" s="22"/>
      <c r="D735" s="22"/>
      <c r="E735" s="22"/>
      <c r="F735" s="22"/>
      <c r="G735" s="22"/>
      <c r="H735" s="22"/>
      <c r="S735" s="22"/>
      <c r="T735" s="22"/>
      <c r="U735" s="12"/>
      <c r="V735" s="22"/>
      <c r="W735" s="22"/>
      <c r="X735" s="22"/>
      <c r="Y735" s="22"/>
      <c r="Z735" s="22"/>
      <c r="AA735" s="22"/>
      <c r="AB735" s="22"/>
      <c r="AC735" s="22"/>
      <c r="AD735" s="22"/>
      <c r="AE735" s="22"/>
      <c r="AF735" s="22"/>
      <c r="AG735" s="22"/>
      <c r="AH735" s="22"/>
      <c r="AI735" s="22"/>
    </row>
    <row r="736" customFormat="false" ht="15.75" hidden="false" customHeight="false" outlineLevel="0" collapsed="false">
      <c r="B736" s="22"/>
      <c r="C736" s="22"/>
      <c r="D736" s="22"/>
      <c r="E736" s="22"/>
      <c r="F736" s="22"/>
      <c r="G736" s="22"/>
      <c r="H736" s="22"/>
      <c r="S736" s="22"/>
      <c r="T736" s="22"/>
      <c r="U736" s="12"/>
      <c r="V736" s="22"/>
      <c r="W736" s="22"/>
      <c r="X736" s="22"/>
      <c r="Y736" s="22"/>
      <c r="Z736" s="22"/>
      <c r="AA736" s="22"/>
      <c r="AB736" s="22"/>
      <c r="AC736" s="22"/>
      <c r="AD736" s="22"/>
      <c r="AE736" s="22"/>
      <c r="AF736" s="22"/>
      <c r="AG736" s="22"/>
      <c r="AH736" s="22"/>
      <c r="AI736" s="22"/>
    </row>
    <row r="737" customFormat="false" ht="15.75" hidden="false" customHeight="false" outlineLevel="0" collapsed="false">
      <c r="B737" s="22"/>
      <c r="C737" s="22"/>
      <c r="D737" s="22"/>
      <c r="E737" s="22"/>
      <c r="F737" s="22"/>
      <c r="G737" s="22"/>
      <c r="H737" s="22"/>
      <c r="S737" s="22"/>
      <c r="T737" s="22"/>
      <c r="U737" s="12"/>
      <c r="V737" s="22"/>
      <c r="W737" s="22"/>
      <c r="X737" s="22"/>
      <c r="Y737" s="22"/>
      <c r="Z737" s="22"/>
      <c r="AA737" s="22"/>
      <c r="AB737" s="22"/>
      <c r="AC737" s="22"/>
      <c r="AD737" s="22"/>
      <c r="AE737" s="22"/>
      <c r="AF737" s="22"/>
      <c r="AG737" s="22"/>
      <c r="AH737" s="22"/>
      <c r="AI737" s="22"/>
    </row>
    <row r="738" customFormat="false" ht="15.75" hidden="false" customHeight="false" outlineLevel="0" collapsed="false">
      <c r="B738" s="22"/>
      <c r="C738" s="22"/>
      <c r="D738" s="22"/>
      <c r="E738" s="22"/>
      <c r="F738" s="22"/>
      <c r="G738" s="22"/>
      <c r="H738" s="22"/>
      <c r="S738" s="22"/>
      <c r="T738" s="22"/>
      <c r="U738" s="12"/>
      <c r="V738" s="22"/>
      <c r="W738" s="22"/>
      <c r="X738" s="22"/>
      <c r="Y738" s="22"/>
      <c r="Z738" s="22"/>
      <c r="AA738" s="22"/>
      <c r="AB738" s="22"/>
      <c r="AC738" s="22"/>
      <c r="AD738" s="22"/>
      <c r="AE738" s="22"/>
      <c r="AF738" s="22"/>
      <c r="AG738" s="22"/>
      <c r="AH738" s="22"/>
      <c r="AI738" s="22"/>
    </row>
    <row r="739" customFormat="false" ht="15.75" hidden="false" customHeight="false" outlineLevel="0" collapsed="false">
      <c r="B739" s="22"/>
      <c r="C739" s="22"/>
      <c r="D739" s="22"/>
      <c r="E739" s="22"/>
      <c r="F739" s="22"/>
      <c r="G739" s="22"/>
      <c r="H739" s="22"/>
      <c r="S739" s="22"/>
      <c r="T739" s="22"/>
      <c r="U739" s="12"/>
      <c r="V739" s="22"/>
      <c r="W739" s="22"/>
      <c r="X739" s="22"/>
      <c r="Y739" s="22"/>
      <c r="Z739" s="22"/>
      <c r="AA739" s="22"/>
      <c r="AB739" s="22"/>
      <c r="AC739" s="22"/>
      <c r="AD739" s="22"/>
      <c r="AE739" s="22"/>
      <c r="AF739" s="22"/>
      <c r="AG739" s="22"/>
      <c r="AH739" s="22"/>
      <c r="AI739" s="22"/>
    </row>
    <row r="740" customFormat="false" ht="15.75" hidden="false" customHeight="false" outlineLevel="0" collapsed="false">
      <c r="B740" s="22"/>
      <c r="C740" s="22"/>
      <c r="D740" s="22"/>
      <c r="E740" s="22"/>
      <c r="F740" s="22"/>
      <c r="G740" s="22"/>
      <c r="H740" s="22"/>
      <c r="S740" s="22"/>
      <c r="T740" s="22"/>
      <c r="U740" s="12"/>
      <c r="V740" s="22"/>
      <c r="W740" s="22"/>
      <c r="X740" s="22"/>
      <c r="Y740" s="22"/>
      <c r="Z740" s="22"/>
      <c r="AA740" s="22"/>
      <c r="AB740" s="22"/>
      <c r="AC740" s="22"/>
      <c r="AD740" s="22"/>
      <c r="AE740" s="22"/>
      <c r="AF740" s="22"/>
      <c r="AG740" s="22"/>
      <c r="AH740" s="22"/>
      <c r="AI740" s="22"/>
    </row>
    <row r="741" customFormat="false" ht="15.75" hidden="false" customHeight="false" outlineLevel="0" collapsed="false">
      <c r="B741" s="22"/>
      <c r="C741" s="22"/>
      <c r="D741" s="22"/>
      <c r="E741" s="22"/>
      <c r="F741" s="22"/>
      <c r="G741" s="22"/>
      <c r="H741" s="22"/>
      <c r="S741" s="22"/>
      <c r="T741" s="22"/>
      <c r="U741" s="12"/>
      <c r="V741" s="22"/>
      <c r="W741" s="22"/>
      <c r="X741" s="22"/>
      <c r="Y741" s="22"/>
      <c r="Z741" s="22"/>
      <c r="AA741" s="22"/>
      <c r="AB741" s="22"/>
      <c r="AC741" s="22"/>
      <c r="AD741" s="22"/>
      <c r="AE741" s="22"/>
      <c r="AF741" s="22"/>
      <c r="AG741" s="22"/>
      <c r="AH741" s="22"/>
      <c r="AI741" s="22"/>
    </row>
    <row r="742" customFormat="false" ht="15.75" hidden="false" customHeight="false" outlineLevel="0" collapsed="false">
      <c r="B742" s="22"/>
      <c r="C742" s="22"/>
      <c r="D742" s="22"/>
      <c r="E742" s="22"/>
      <c r="F742" s="22"/>
      <c r="G742" s="22"/>
      <c r="H742" s="22"/>
      <c r="S742" s="22"/>
      <c r="T742" s="22"/>
      <c r="U742" s="12"/>
      <c r="V742" s="22"/>
      <c r="W742" s="22"/>
      <c r="X742" s="22"/>
      <c r="Y742" s="22"/>
      <c r="Z742" s="22"/>
      <c r="AA742" s="22"/>
      <c r="AB742" s="22"/>
      <c r="AC742" s="22"/>
      <c r="AD742" s="22"/>
      <c r="AE742" s="22"/>
      <c r="AF742" s="22"/>
      <c r="AG742" s="22"/>
      <c r="AH742" s="22"/>
      <c r="AI742" s="22"/>
    </row>
    <row r="743" customFormat="false" ht="15.75" hidden="false" customHeight="false" outlineLevel="0" collapsed="false">
      <c r="B743" s="22"/>
      <c r="C743" s="22"/>
      <c r="D743" s="22"/>
      <c r="E743" s="22"/>
      <c r="F743" s="22"/>
      <c r="G743" s="22"/>
      <c r="H743" s="22"/>
      <c r="S743" s="22"/>
      <c r="T743" s="22"/>
      <c r="U743" s="12"/>
      <c r="V743" s="22"/>
      <c r="W743" s="22"/>
      <c r="X743" s="22"/>
      <c r="Y743" s="22"/>
      <c r="Z743" s="22"/>
      <c r="AA743" s="22"/>
      <c r="AB743" s="22"/>
      <c r="AC743" s="22"/>
      <c r="AD743" s="22"/>
      <c r="AE743" s="22"/>
      <c r="AF743" s="22"/>
      <c r="AG743" s="22"/>
      <c r="AH743" s="22"/>
      <c r="AI743" s="22"/>
    </row>
    <row r="744" customFormat="false" ht="15.75" hidden="false" customHeight="false" outlineLevel="0" collapsed="false">
      <c r="B744" s="22"/>
      <c r="C744" s="22"/>
      <c r="D744" s="22"/>
      <c r="E744" s="22"/>
      <c r="F744" s="22"/>
      <c r="G744" s="22"/>
      <c r="H744" s="22"/>
      <c r="S744" s="22"/>
      <c r="T744" s="22"/>
      <c r="U744" s="12"/>
      <c r="V744" s="22"/>
      <c r="W744" s="22"/>
      <c r="X744" s="22"/>
      <c r="Y744" s="22"/>
      <c r="Z744" s="22"/>
      <c r="AA744" s="22"/>
      <c r="AB744" s="22"/>
      <c r="AC744" s="22"/>
      <c r="AD744" s="22"/>
      <c r="AE744" s="22"/>
      <c r="AF744" s="22"/>
      <c r="AG744" s="22"/>
      <c r="AH744" s="22"/>
      <c r="AI744" s="22"/>
    </row>
    <row r="745" customFormat="false" ht="15.75" hidden="false" customHeight="false" outlineLevel="0" collapsed="false">
      <c r="B745" s="22"/>
      <c r="C745" s="22"/>
      <c r="D745" s="22"/>
      <c r="E745" s="22"/>
      <c r="F745" s="22"/>
      <c r="G745" s="22"/>
      <c r="H745" s="22"/>
      <c r="S745" s="22"/>
      <c r="T745" s="22"/>
      <c r="U745" s="12"/>
      <c r="V745" s="22"/>
      <c r="W745" s="22"/>
      <c r="X745" s="22"/>
      <c r="Y745" s="22"/>
      <c r="Z745" s="22"/>
      <c r="AA745" s="22"/>
      <c r="AB745" s="22"/>
      <c r="AC745" s="22"/>
      <c r="AD745" s="22"/>
      <c r="AE745" s="22"/>
      <c r="AF745" s="22"/>
      <c r="AG745" s="22"/>
      <c r="AH745" s="22"/>
      <c r="AI745" s="22"/>
    </row>
    <row r="746" customFormat="false" ht="15.75" hidden="false" customHeight="false" outlineLevel="0" collapsed="false">
      <c r="B746" s="22"/>
      <c r="C746" s="22"/>
      <c r="D746" s="22"/>
      <c r="E746" s="22"/>
      <c r="F746" s="22"/>
      <c r="G746" s="22"/>
      <c r="H746" s="22"/>
      <c r="S746" s="22"/>
      <c r="T746" s="22"/>
      <c r="U746" s="12"/>
      <c r="V746" s="22"/>
      <c r="W746" s="22"/>
      <c r="X746" s="22"/>
      <c r="Y746" s="22"/>
      <c r="Z746" s="22"/>
      <c r="AA746" s="22"/>
      <c r="AB746" s="22"/>
      <c r="AC746" s="22"/>
      <c r="AD746" s="22"/>
      <c r="AE746" s="22"/>
      <c r="AF746" s="22"/>
      <c r="AG746" s="22"/>
      <c r="AH746" s="22"/>
      <c r="AI746" s="22"/>
    </row>
    <row r="747" customFormat="false" ht="15.75" hidden="false" customHeight="false" outlineLevel="0" collapsed="false">
      <c r="B747" s="22"/>
      <c r="C747" s="22"/>
      <c r="D747" s="22"/>
      <c r="E747" s="22"/>
      <c r="F747" s="22"/>
      <c r="G747" s="22"/>
      <c r="H747" s="22"/>
      <c r="S747" s="22"/>
      <c r="T747" s="22"/>
      <c r="U747" s="12"/>
      <c r="V747" s="22"/>
      <c r="W747" s="22"/>
      <c r="X747" s="22"/>
      <c r="Y747" s="22"/>
      <c r="Z747" s="22"/>
      <c r="AA747" s="22"/>
      <c r="AB747" s="22"/>
      <c r="AC747" s="22"/>
      <c r="AD747" s="22"/>
      <c r="AE747" s="22"/>
      <c r="AF747" s="22"/>
      <c r="AG747" s="22"/>
      <c r="AH747" s="22"/>
      <c r="AI747" s="22"/>
    </row>
    <row r="748" customFormat="false" ht="15.75" hidden="false" customHeight="false" outlineLevel="0" collapsed="false">
      <c r="B748" s="22"/>
      <c r="C748" s="22"/>
      <c r="D748" s="22"/>
      <c r="E748" s="22"/>
      <c r="F748" s="22"/>
      <c r="G748" s="22"/>
      <c r="H748" s="22"/>
      <c r="S748" s="22"/>
      <c r="T748" s="22"/>
      <c r="U748" s="12"/>
      <c r="V748" s="22"/>
      <c r="W748" s="22"/>
      <c r="X748" s="22"/>
      <c r="Y748" s="22"/>
      <c r="Z748" s="22"/>
      <c r="AA748" s="22"/>
      <c r="AB748" s="22"/>
      <c r="AC748" s="22"/>
      <c r="AD748" s="22"/>
      <c r="AE748" s="22"/>
      <c r="AF748" s="22"/>
      <c r="AG748" s="22"/>
      <c r="AH748" s="22"/>
      <c r="AI748" s="22"/>
    </row>
    <row r="749" customFormat="false" ht="15.75" hidden="false" customHeight="false" outlineLevel="0" collapsed="false">
      <c r="B749" s="22"/>
      <c r="C749" s="22"/>
      <c r="D749" s="22"/>
      <c r="E749" s="22"/>
      <c r="F749" s="22"/>
      <c r="G749" s="22"/>
      <c r="H749" s="22"/>
      <c r="S749" s="22"/>
      <c r="T749" s="22"/>
      <c r="U749" s="12"/>
      <c r="V749" s="22"/>
      <c r="W749" s="22"/>
      <c r="X749" s="22"/>
      <c r="Y749" s="22"/>
      <c r="Z749" s="22"/>
      <c r="AA749" s="22"/>
      <c r="AB749" s="22"/>
      <c r="AC749" s="22"/>
      <c r="AD749" s="22"/>
      <c r="AE749" s="22"/>
      <c r="AF749" s="22"/>
      <c r="AG749" s="22"/>
      <c r="AH749" s="22"/>
      <c r="AI749" s="22"/>
    </row>
    <row r="750" customFormat="false" ht="15.75" hidden="false" customHeight="false" outlineLevel="0" collapsed="false">
      <c r="B750" s="22"/>
      <c r="C750" s="22"/>
      <c r="D750" s="22"/>
      <c r="E750" s="22"/>
      <c r="F750" s="22"/>
      <c r="G750" s="22"/>
      <c r="H750" s="22"/>
      <c r="S750" s="22"/>
      <c r="T750" s="22"/>
      <c r="U750" s="12"/>
      <c r="V750" s="22"/>
      <c r="W750" s="22"/>
      <c r="X750" s="22"/>
      <c r="Y750" s="22"/>
      <c r="Z750" s="22"/>
      <c r="AA750" s="22"/>
      <c r="AB750" s="22"/>
      <c r="AC750" s="22"/>
      <c r="AD750" s="22"/>
      <c r="AE750" s="22"/>
      <c r="AF750" s="22"/>
      <c r="AG750" s="22"/>
      <c r="AH750" s="22"/>
      <c r="AI750" s="22"/>
    </row>
    <row r="751" customFormat="false" ht="15.75" hidden="false" customHeight="false" outlineLevel="0" collapsed="false">
      <c r="B751" s="22"/>
      <c r="C751" s="22"/>
      <c r="D751" s="22"/>
      <c r="E751" s="22"/>
      <c r="F751" s="22"/>
      <c r="G751" s="22"/>
      <c r="H751" s="22"/>
      <c r="S751" s="22"/>
      <c r="T751" s="22"/>
      <c r="U751" s="12"/>
      <c r="V751" s="22"/>
      <c r="W751" s="22"/>
      <c r="X751" s="22"/>
      <c r="Y751" s="22"/>
      <c r="Z751" s="22"/>
      <c r="AA751" s="22"/>
      <c r="AB751" s="22"/>
      <c r="AC751" s="22"/>
      <c r="AD751" s="22"/>
      <c r="AE751" s="22"/>
      <c r="AF751" s="22"/>
      <c r="AG751" s="22"/>
      <c r="AH751" s="22"/>
      <c r="AI751" s="22"/>
    </row>
    <row r="752" customFormat="false" ht="15.75" hidden="false" customHeight="false" outlineLevel="0" collapsed="false">
      <c r="B752" s="22"/>
      <c r="C752" s="22"/>
      <c r="D752" s="22"/>
      <c r="E752" s="22"/>
      <c r="F752" s="22"/>
      <c r="G752" s="22"/>
      <c r="H752" s="22"/>
      <c r="S752" s="22"/>
      <c r="T752" s="22"/>
      <c r="U752" s="12"/>
      <c r="V752" s="22"/>
      <c r="W752" s="22"/>
      <c r="X752" s="22"/>
      <c r="Y752" s="22"/>
      <c r="Z752" s="22"/>
      <c r="AA752" s="22"/>
      <c r="AB752" s="22"/>
      <c r="AC752" s="22"/>
      <c r="AD752" s="22"/>
      <c r="AE752" s="22"/>
      <c r="AF752" s="22"/>
      <c r="AG752" s="22"/>
      <c r="AH752" s="22"/>
      <c r="AI752" s="22"/>
    </row>
    <row r="753" customFormat="false" ht="15.75" hidden="false" customHeight="false" outlineLevel="0" collapsed="false">
      <c r="B753" s="22"/>
      <c r="C753" s="22"/>
      <c r="D753" s="22"/>
      <c r="E753" s="22"/>
      <c r="F753" s="22"/>
      <c r="G753" s="22"/>
      <c r="H753" s="22"/>
      <c r="S753" s="22"/>
      <c r="T753" s="22"/>
      <c r="U753" s="12"/>
      <c r="V753" s="22"/>
      <c r="W753" s="22"/>
      <c r="X753" s="22"/>
      <c r="Y753" s="22"/>
      <c r="Z753" s="22"/>
      <c r="AA753" s="22"/>
      <c r="AB753" s="22"/>
      <c r="AC753" s="22"/>
      <c r="AD753" s="22"/>
      <c r="AE753" s="22"/>
      <c r="AF753" s="22"/>
      <c r="AG753" s="22"/>
      <c r="AH753" s="22"/>
      <c r="AI753" s="22"/>
    </row>
    <row r="754" customFormat="false" ht="15.75" hidden="false" customHeight="false" outlineLevel="0" collapsed="false">
      <c r="B754" s="22"/>
      <c r="C754" s="22"/>
      <c r="D754" s="22"/>
      <c r="E754" s="22"/>
      <c r="F754" s="22"/>
      <c r="G754" s="22"/>
      <c r="H754" s="22"/>
      <c r="S754" s="22"/>
      <c r="T754" s="22"/>
      <c r="U754" s="12"/>
      <c r="V754" s="22"/>
      <c r="W754" s="22"/>
      <c r="X754" s="22"/>
      <c r="Y754" s="22"/>
      <c r="Z754" s="22"/>
      <c r="AA754" s="22"/>
      <c r="AB754" s="22"/>
      <c r="AC754" s="22"/>
      <c r="AD754" s="22"/>
      <c r="AE754" s="22"/>
      <c r="AF754" s="22"/>
      <c r="AG754" s="22"/>
      <c r="AH754" s="22"/>
      <c r="AI754" s="22"/>
    </row>
    <row r="755" customFormat="false" ht="15.75" hidden="false" customHeight="false" outlineLevel="0" collapsed="false">
      <c r="B755" s="22"/>
      <c r="C755" s="22"/>
      <c r="D755" s="22"/>
      <c r="E755" s="22"/>
      <c r="F755" s="22"/>
      <c r="G755" s="22"/>
      <c r="H755" s="22"/>
      <c r="S755" s="22"/>
      <c r="T755" s="22"/>
      <c r="U755" s="12"/>
      <c r="V755" s="22"/>
      <c r="W755" s="22"/>
      <c r="X755" s="22"/>
      <c r="Y755" s="22"/>
      <c r="Z755" s="22"/>
      <c r="AA755" s="22"/>
      <c r="AB755" s="22"/>
      <c r="AC755" s="22"/>
      <c r="AD755" s="22"/>
      <c r="AE755" s="22"/>
      <c r="AF755" s="22"/>
      <c r="AG755" s="22"/>
      <c r="AH755" s="22"/>
      <c r="AI755" s="22"/>
    </row>
    <row r="756" customFormat="false" ht="15.75" hidden="false" customHeight="false" outlineLevel="0" collapsed="false">
      <c r="B756" s="22"/>
      <c r="C756" s="22"/>
      <c r="D756" s="22"/>
      <c r="E756" s="22"/>
      <c r="F756" s="22"/>
      <c r="G756" s="22"/>
      <c r="H756" s="22"/>
      <c r="S756" s="22"/>
      <c r="T756" s="22"/>
      <c r="U756" s="12"/>
      <c r="V756" s="22"/>
      <c r="W756" s="22"/>
      <c r="X756" s="22"/>
      <c r="Y756" s="22"/>
      <c r="Z756" s="22"/>
      <c r="AA756" s="22"/>
      <c r="AB756" s="22"/>
      <c r="AC756" s="22"/>
      <c r="AD756" s="22"/>
      <c r="AE756" s="22"/>
      <c r="AF756" s="22"/>
      <c r="AG756" s="22"/>
      <c r="AH756" s="22"/>
      <c r="AI756" s="22"/>
    </row>
    <row r="757" customFormat="false" ht="15.75" hidden="false" customHeight="false" outlineLevel="0" collapsed="false">
      <c r="B757" s="22"/>
      <c r="C757" s="22"/>
      <c r="D757" s="22"/>
      <c r="E757" s="22"/>
      <c r="F757" s="22"/>
      <c r="G757" s="22"/>
      <c r="H757" s="22"/>
      <c r="S757" s="22"/>
      <c r="T757" s="22"/>
      <c r="U757" s="12"/>
      <c r="V757" s="22"/>
      <c r="W757" s="22"/>
      <c r="X757" s="22"/>
      <c r="Y757" s="22"/>
      <c r="Z757" s="22"/>
      <c r="AA757" s="22"/>
      <c r="AB757" s="22"/>
      <c r="AC757" s="22"/>
      <c r="AD757" s="22"/>
      <c r="AE757" s="22"/>
      <c r="AF757" s="22"/>
      <c r="AG757" s="22"/>
      <c r="AH757" s="22"/>
      <c r="AI757" s="22"/>
    </row>
    <row r="758" customFormat="false" ht="15.75" hidden="false" customHeight="false" outlineLevel="0" collapsed="false">
      <c r="B758" s="22"/>
      <c r="C758" s="22"/>
      <c r="D758" s="22"/>
      <c r="E758" s="22"/>
      <c r="F758" s="22"/>
      <c r="G758" s="22"/>
      <c r="H758" s="22"/>
      <c r="S758" s="22"/>
      <c r="T758" s="22"/>
      <c r="U758" s="12"/>
      <c r="V758" s="22"/>
      <c r="W758" s="22"/>
      <c r="X758" s="22"/>
      <c r="Y758" s="22"/>
      <c r="Z758" s="22"/>
      <c r="AA758" s="22"/>
      <c r="AB758" s="22"/>
      <c r="AC758" s="22"/>
      <c r="AD758" s="22"/>
      <c r="AE758" s="22"/>
      <c r="AF758" s="22"/>
      <c r="AG758" s="22"/>
      <c r="AH758" s="22"/>
      <c r="AI758" s="22"/>
    </row>
    <row r="759" customFormat="false" ht="15.75" hidden="false" customHeight="false" outlineLevel="0" collapsed="false">
      <c r="B759" s="22"/>
      <c r="C759" s="22"/>
      <c r="D759" s="22"/>
      <c r="E759" s="22"/>
      <c r="F759" s="22"/>
      <c r="G759" s="22"/>
      <c r="H759" s="22"/>
      <c r="S759" s="22"/>
      <c r="T759" s="22"/>
      <c r="U759" s="12"/>
      <c r="V759" s="22"/>
      <c r="W759" s="22"/>
      <c r="X759" s="22"/>
      <c r="Y759" s="22"/>
      <c r="Z759" s="22"/>
      <c r="AA759" s="22"/>
      <c r="AB759" s="22"/>
      <c r="AC759" s="22"/>
      <c r="AD759" s="22"/>
      <c r="AE759" s="22"/>
      <c r="AF759" s="22"/>
      <c r="AG759" s="22"/>
      <c r="AH759" s="22"/>
      <c r="AI759" s="22"/>
    </row>
    <row r="760" customFormat="false" ht="15.75" hidden="false" customHeight="false" outlineLevel="0" collapsed="false">
      <c r="B760" s="22"/>
      <c r="C760" s="22"/>
      <c r="D760" s="22"/>
      <c r="E760" s="22"/>
      <c r="F760" s="22"/>
      <c r="G760" s="22"/>
      <c r="H760" s="22"/>
      <c r="S760" s="22"/>
      <c r="T760" s="22"/>
      <c r="U760" s="12"/>
      <c r="V760" s="22"/>
      <c r="W760" s="22"/>
      <c r="X760" s="22"/>
      <c r="Y760" s="22"/>
      <c r="Z760" s="22"/>
      <c r="AA760" s="22"/>
      <c r="AB760" s="22"/>
      <c r="AC760" s="22"/>
      <c r="AD760" s="22"/>
      <c r="AE760" s="22"/>
      <c r="AF760" s="22"/>
      <c r="AG760" s="22"/>
      <c r="AH760" s="22"/>
      <c r="AI760" s="22"/>
    </row>
    <row r="761" customFormat="false" ht="15.75" hidden="false" customHeight="false" outlineLevel="0" collapsed="false">
      <c r="B761" s="22"/>
      <c r="C761" s="22"/>
      <c r="D761" s="22"/>
      <c r="E761" s="22"/>
      <c r="F761" s="22"/>
      <c r="G761" s="22"/>
      <c r="H761" s="22"/>
      <c r="S761" s="22"/>
      <c r="T761" s="22"/>
      <c r="U761" s="12"/>
      <c r="V761" s="22"/>
      <c r="W761" s="22"/>
      <c r="X761" s="22"/>
      <c r="Y761" s="22"/>
      <c r="Z761" s="22"/>
      <c r="AA761" s="22"/>
      <c r="AB761" s="22"/>
      <c r="AC761" s="22"/>
      <c r="AD761" s="22"/>
      <c r="AE761" s="22"/>
      <c r="AF761" s="22"/>
      <c r="AG761" s="22"/>
      <c r="AH761" s="22"/>
      <c r="AI761" s="22"/>
    </row>
    <row r="762" customFormat="false" ht="15.75" hidden="false" customHeight="false" outlineLevel="0" collapsed="false">
      <c r="B762" s="22"/>
      <c r="C762" s="22"/>
      <c r="D762" s="22"/>
      <c r="E762" s="22"/>
      <c r="F762" s="22"/>
      <c r="G762" s="22"/>
      <c r="H762" s="22"/>
      <c r="S762" s="22"/>
      <c r="T762" s="22"/>
      <c r="U762" s="12"/>
      <c r="V762" s="22"/>
      <c r="W762" s="22"/>
      <c r="X762" s="22"/>
      <c r="Y762" s="22"/>
      <c r="Z762" s="22"/>
      <c r="AA762" s="22"/>
      <c r="AB762" s="22"/>
      <c r="AC762" s="22"/>
      <c r="AD762" s="22"/>
      <c r="AE762" s="22"/>
      <c r="AF762" s="22"/>
      <c r="AG762" s="22"/>
      <c r="AH762" s="22"/>
      <c r="AI762" s="22"/>
    </row>
    <row r="763" customFormat="false" ht="15.75" hidden="false" customHeight="false" outlineLevel="0" collapsed="false">
      <c r="B763" s="22"/>
      <c r="C763" s="22"/>
      <c r="D763" s="22"/>
      <c r="E763" s="22"/>
      <c r="F763" s="22"/>
      <c r="G763" s="22"/>
      <c r="H763" s="22"/>
      <c r="S763" s="22"/>
      <c r="T763" s="22"/>
      <c r="U763" s="12"/>
      <c r="V763" s="22"/>
      <c r="W763" s="22"/>
      <c r="X763" s="22"/>
      <c r="Y763" s="22"/>
      <c r="Z763" s="22"/>
      <c r="AA763" s="22"/>
      <c r="AB763" s="22"/>
      <c r="AC763" s="22"/>
      <c r="AD763" s="22"/>
      <c r="AE763" s="22"/>
      <c r="AF763" s="22"/>
      <c r="AG763" s="22"/>
      <c r="AH763" s="22"/>
      <c r="AI763" s="22"/>
    </row>
    <row r="764" customFormat="false" ht="15.75" hidden="false" customHeight="false" outlineLevel="0" collapsed="false">
      <c r="B764" s="22"/>
      <c r="C764" s="22"/>
      <c r="D764" s="22"/>
      <c r="E764" s="22"/>
      <c r="F764" s="22"/>
      <c r="G764" s="22"/>
      <c r="H764" s="22"/>
      <c r="S764" s="22"/>
      <c r="T764" s="22"/>
      <c r="U764" s="12"/>
      <c r="V764" s="22"/>
      <c r="W764" s="22"/>
      <c r="X764" s="22"/>
      <c r="Y764" s="22"/>
      <c r="Z764" s="22"/>
      <c r="AA764" s="22"/>
      <c r="AB764" s="22"/>
      <c r="AC764" s="22"/>
      <c r="AD764" s="22"/>
      <c r="AE764" s="22"/>
      <c r="AF764" s="22"/>
      <c r="AG764" s="22"/>
      <c r="AH764" s="22"/>
      <c r="AI764" s="22"/>
    </row>
    <row r="765" customFormat="false" ht="15.75" hidden="false" customHeight="false" outlineLevel="0" collapsed="false">
      <c r="B765" s="22"/>
      <c r="C765" s="22"/>
      <c r="D765" s="22"/>
      <c r="E765" s="22"/>
      <c r="F765" s="22"/>
      <c r="G765" s="22"/>
      <c r="H765" s="22"/>
      <c r="S765" s="22"/>
      <c r="T765" s="22"/>
      <c r="U765" s="12"/>
      <c r="V765" s="22"/>
      <c r="W765" s="22"/>
      <c r="X765" s="22"/>
      <c r="Y765" s="22"/>
      <c r="Z765" s="22"/>
      <c r="AA765" s="22"/>
      <c r="AB765" s="22"/>
      <c r="AC765" s="22"/>
      <c r="AD765" s="22"/>
      <c r="AE765" s="22"/>
      <c r="AF765" s="22"/>
      <c r="AG765" s="22"/>
      <c r="AH765" s="22"/>
      <c r="AI765" s="22"/>
    </row>
    <row r="766" customFormat="false" ht="15.75" hidden="false" customHeight="false" outlineLevel="0" collapsed="false">
      <c r="B766" s="22"/>
      <c r="C766" s="22"/>
      <c r="D766" s="22"/>
      <c r="E766" s="22"/>
      <c r="F766" s="22"/>
      <c r="G766" s="22"/>
      <c r="H766" s="22"/>
      <c r="S766" s="22"/>
      <c r="T766" s="22"/>
      <c r="U766" s="12"/>
      <c r="V766" s="22"/>
      <c r="W766" s="22"/>
      <c r="X766" s="22"/>
      <c r="Y766" s="22"/>
      <c r="Z766" s="22"/>
      <c r="AA766" s="22"/>
      <c r="AB766" s="22"/>
      <c r="AC766" s="22"/>
      <c r="AD766" s="22"/>
      <c r="AE766" s="22"/>
      <c r="AF766" s="22"/>
      <c r="AG766" s="22"/>
      <c r="AH766" s="22"/>
      <c r="AI766" s="22"/>
    </row>
    <row r="767" customFormat="false" ht="15.75" hidden="false" customHeight="false" outlineLevel="0" collapsed="false">
      <c r="B767" s="22"/>
      <c r="C767" s="22"/>
      <c r="D767" s="22"/>
      <c r="E767" s="22"/>
      <c r="F767" s="22"/>
      <c r="G767" s="22"/>
      <c r="H767" s="22"/>
      <c r="S767" s="22"/>
      <c r="T767" s="22"/>
      <c r="U767" s="12"/>
      <c r="V767" s="22"/>
      <c r="W767" s="22"/>
      <c r="X767" s="22"/>
      <c r="Y767" s="22"/>
      <c r="Z767" s="22"/>
      <c r="AA767" s="22"/>
      <c r="AB767" s="22"/>
      <c r="AC767" s="22"/>
      <c r="AD767" s="22"/>
      <c r="AE767" s="22"/>
      <c r="AF767" s="22"/>
      <c r="AG767" s="22"/>
      <c r="AH767" s="22"/>
      <c r="AI767" s="22"/>
    </row>
    <row r="768" customFormat="false" ht="15.75" hidden="false" customHeight="false" outlineLevel="0" collapsed="false">
      <c r="B768" s="22"/>
      <c r="C768" s="22"/>
      <c r="D768" s="22"/>
      <c r="E768" s="22"/>
      <c r="F768" s="22"/>
      <c r="G768" s="22"/>
      <c r="H768" s="22"/>
      <c r="S768" s="22"/>
      <c r="T768" s="22"/>
      <c r="U768" s="12"/>
      <c r="V768" s="22"/>
      <c r="W768" s="22"/>
      <c r="X768" s="22"/>
      <c r="Y768" s="22"/>
      <c r="Z768" s="22"/>
      <c r="AA768" s="22"/>
      <c r="AB768" s="22"/>
      <c r="AC768" s="22"/>
      <c r="AD768" s="22"/>
      <c r="AE768" s="22"/>
      <c r="AF768" s="22"/>
      <c r="AG768" s="22"/>
      <c r="AH768" s="22"/>
      <c r="AI768" s="22"/>
    </row>
    <row r="769" customFormat="false" ht="15.75" hidden="false" customHeight="false" outlineLevel="0" collapsed="false">
      <c r="B769" s="22"/>
      <c r="C769" s="22"/>
      <c r="D769" s="22"/>
      <c r="E769" s="22"/>
      <c r="F769" s="22"/>
      <c r="G769" s="22"/>
      <c r="H769" s="22"/>
      <c r="S769" s="22"/>
      <c r="T769" s="22"/>
      <c r="U769" s="12"/>
      <c r="V769" s="22"/>
      <c r="W769" s="22"/>
      <c r="X769" s="22"/>
      <c r="Y769" s="22"/>
      <c r="Z769" s="22"/>
      <c r="AA769" s="22"/>
      <c r="AB769" s="22"/>
      <c r="AC769" s="22"/>
      <c r="AD769" s="22"/>
      <c r="AE769" s="22"/>
      <c r="AF769" s="22"/>
      <c r="AG769" s="22"/>
      <c r="AH769" s="22"/>
      <c r="AI769" s="22"/>
    </row>
    <row r="770" customFormat="false" ht="15.75" hidden="false" customHeight="false" outlineLevel="0" collapsed="false">
      <c r="B770" s="22"/>
      <c r="C770" s="22"/>
      <c r="D770" s="22"/>
      <c r="E770" s="22"/>
      <c r="F770" s="22"/>
      <c r="G770" s="22"/>
      <c r="H770" s="22"/>
      <c r="S770" s="22"/>
      <c r="T770" s="22"/>
      <c r="U770" s="12"/>
      <c r="V770" s="22"/>
      <c r="W770" s="22"/>
      <c r="X770" s="22"/>
      <c r="Y770" s="22"/>
      <c r="Z770" s="22"/>
      <c r="AA770" s="22"/>
      <c r="AB770" s="22"/>
      <c r="AC770" s="22"/>
      <c r="AD770" s="22"/>
      <c r="AE770" s="22"/>
      <c r="AF770" s="22"/>
      <c r="AG770" s="22"/>
      <c r="AH770" s="22"/>
      <c r="AI770" s="22"/>
    </row>
    <row r="771" customFormat="false" ht="15.75" hidden="false" customHeight="false" outlineLevel="0" collapsed="false">
      <c r="B771" s="22"/>
      <c r="C771" s="22"/>
      <c r="D771" s="22"/>
      <c r="E771" s="22"/>
      <c r="F771" s="22"/>
      <c r="G771" s="22"/>
      <c r="H771" s="22"/>
      <c r="S771" s="22"/>
      <c r="T771" s="22"/>
      <c r="U771" s="12"/>
      <c r="V771" s="22"/>
      <c r="W771" s="22"/>
      <c r="X771" s="22"/>
      <c r="Y771" s="22"/>
      <c r="Z771" s="22"/>
      <c r="AA771" s="22"/>
      <c r="AB771" s="22"/>
      <c r="AC771" s="22"/>
      <c r="AD771" s="22"/>
      <c r="AE771" s="22"/>
      <c r="AF771" s="22"/>
      <c r="AG771" s="22"/>
      <c r="AH771" s="22"/>
      <c r="AI771" s="22"/>
    </row>
    <row r="772" customFormat="false" ht="15.75" hidden="false" customHeight="false" outlineLevel="0" collapsed="false">
      <c r="B772" s="22"/>
      <c r="C772" s="22"/>
      <c r="D772" s="22"/>
      <c r="E772" s="22"/>
      <c r="F772" s="22"/>
      <c r="G772" s="22"/>
      <c r="H772" s="22"/>
      <c r="S772" s="22"/>
      <c r="T772" s="22"/>
      <c r="U772" s="12"/>
      <c r="V772" s="22"/>
      <c r="W772" s="22"/>
      <c r="X772" s="22"/>
      <c r="Y772" s="22"/>
      <c r="Z772" s="22"/>
      <c r="AA772" s="22"/>
      <c r="AB772" s="22"/>
      <c r="AC772" s="22"/>
      <c r="AD772" s="22"/>
      <c r="AE772" s="22"/>
      <c r="AF772" s="22"/>
      <c r="AG772" s="22"/>
      <c r="AH772" s="22"/>
      <c r="AI772" s="22"/>
    </row>
    <row r="773" customFormat="false" ht="15.75" hidden="false" customHeight="false" outlineLevel="0" collapsed="false">
      <c r="B773" s="22"/>
      <c r="C773" s="22"/>
      <c r="D773" s="22"/>
      <c r="E773" s="22"/>
      <c r="F773" s="22"/>
      <c r="G773" s="22"/>
      <c r="H773" s="22"/>
      <c r="S773" s="22"/>
      <c r="T773" s="22"/>
      <c r="U773" s="12"/>
      <c r="V773" s="22"/>
      <c r="W773" s="22"/>
      <c r="X773" s="22"/>
      <c r="Y773" s="22"/>
      <c r="Z773" s="22"/>
      <c r="AA773" s="22"/>
      <c r="AB773" s="22"/>
      <c r="AC773" s="22"/>
      <c r="AD773" s="22"/>
      <c r="AE773" s="22"/>
      <c r="AF773" s="22"/>
      <c r="AG773" s="22"/>
      <c r="AH773" s="22"/>
      <c r="AI773" s="22"/>
    </row>
    <row r="774" customFormat="false" ht="15.75" hidden="false" customHeight="false" outlineLevel="0" collapsed="false">
      <c r="B774" s="22"/>
      <c r="C774" s="22"/>
      <c r="D774" s="22"/>
      <c r="E774" s="22"/>
      <c r="F774" s="22"/>
      <c r="G774" s="22"/>
      <c r="H774" s="22"/>
      <c r="S774" s="22"/>
      <c r="T774" s="22"/>
      <c r="U774" s="12"/>
      <c r="V774" s="22"/>
      <c r="W774" s="22"/>
      <c r="X774" s="22"/>
      <c r="Y774" s="22"/>
      <c r="Z774" s="22"/>
      <c r="AA774" s="22"/>
      <c r="AB774" s="22"/>
      <c r="AC774" s="22"/>
      <c r="AD774" s="22"/>
      <c r="AE774" s="22"/>
      <c r="AF774" s="22"/>
      <c r="AG774" s="22"/>
      <c r="AH774" s="22"/>
      <c r="AI774" s="22"/>
    </row>
    <row r="775" customFormat="false" ht="15.75" hidden="false" customHeight="false" outlineLevel="0" collapsed="false">
      <c r="B775" s="22"/>
      <c r="C775" s="22"/>
      <c r="D775" s="22"/>
      <c r="E775" s="22"/>
      <c r="F775" s="22"/>
      <c r="G775" s="22"/>
      <c r="H775" s="22"/>
      <c r="S775" s="22"/>
      <c r="T775" s="22"/>
      <c r="U775" s="12"/>
      <c r="V775" s="22"/>
      <c r="W775" s="22"/>
      <c r="X775" s="22"/>
      <c r="Y775" s="22"/>
      <c r="Z775" s="22"/>
      <c r="AA775" s="22"/>
      <c r="AB775" s="22"/>
      <c r="AC775" s="22"/>
      <c r="AD775" s="22"/>
      <c r="AE775" s="22"/>
      <c r="AF775" s="22"/>
      <c r="AG775" s="22"/>
      <c r="AH775" s="22"/>
      <c r="AI775" s="22"/>
    </row>
    <row r="776" customFormat="false" ht="15.75" hidden="false" customHeight="false" outlineLevel="0" collapsed="false">
      <c r="B776" s="22"/>
      <c r="C776" s="22"/>
      <c r="D776" s="22"/>
      <c r="E776" s="22"/>
      <c r="F776" s="22"/>
      <c r="G776" s="22"/>
      <c r="H776" s="22"/>
      <c r="S776" s="22"/>
      <c r="T776" s="22"/>
      <c r="U776" s="12"/>
      <c r="V776" s="22"/>
      <c r="W776" s="22"/>
      <c r="X776" s="22"/>
      <c r="Y776" s="22"/>
      <c r="Z776" s="22"/>
      <c r="AA776" s="22"/>
      <c r="AB776" s="22"/>
      <c r="AC776" s="22"/>
      <c r="AD776" s="22"/>
      <c r="AE776" s="22"/>
      <c r="AF776" s="22"/>
      <c r="AG776" s="22"/>
      <c r="AH776" s="22"/>
      <c r="AI776" s="22"/>
    </row>
    <row r="777" customFormat="false" ht="15.75" hidden="false" customHeight="false" outlineLevel="0" collapsed="false">
      <c r="B777" s="22"/>
      <c r="C777" s="22"/>
      <c r="D777" s="22"/>
      <c r="E777" s="22"/>
      <c r="F777" s="22"/>
      <c r="G777" s="22"/>
      <c r="H777" s="22"/>
      <c r="S777" s="22"/>
      <c r="T777" s="22"/>
      <c r="U777" s="12"/>
      <c r="V777" s="22"/>
      <c r="W777" s="22"/>
      <c r="X777" s="22"/>
      <c r="Y777" s="22"/>
      <c r="Z777" s="22"/>
      <c r="AA777" s="22"/>
      <c r="AB777" s="22"/>
      <c r="AC777" s="22"/>
      <c r="AD777" s="22"/>
      <c r="AE777" s="22"/>
      <c r="AF777" s="22"/>
      <c r="AG777" s="22"/>
      <c r="AH777" s="22"/>
      <c r="AI777" s="22"/>
    </row>
    <row r="778" customFormat="false" ht="15.75" hidden="false" customHeight="false" outlineLevel="0" collapsed="false">
      <c r="B778" s="22"/>
      <c r="C778" s="22"/>
      <c r="D778" s="22"/>
      <c r="E778" s="22"/>
      <c r="F778" s="22"/>
      <c r="G778" s="22"/>
      <c r="H778" s="22"/>
      <c r="S778" s="22"/>
      <c r="T778" s="22"/>
      <c r="U778" s="12"/>
      <c r="V778" s="22"/>
      <c r="W778" s="22"/>
      <c r="X778" s="22"/>
      <c r="Y778" s="22"/>
      <c r="Z778" s="22"/>
      <c r="AA778" s="22"/>
      <c r="AB778" s="22"/>
      <c r="AC778" s="22"/>
      <c r="AD778" s="22"/>
      <c r="AE778" s="22"/>
      <c r="AF778" s="22"/>
      <c r="AG778" s="22"/>
      <c r="AH778" s="22"/>
      <c r="AI778" s="22"/>
    </row>
    <row r="779" customFormat="false" ht="15.75" hidden="false" customHeight="false" outlineLevel="0" collapsed="false">
      <c r="B779" s="22"/>
      <c r="C779" s="22"/>
      <c r="D779" s="22"/>
      <c r="E779" s="22"/>
      <c r="F779" s="22"/>
      <c r="G779" s="22"/>
      <c r="H779" s="22"/>
      <c r="S779" s="22"/>
      <c r="T779" s="22"/>
      <c r="U779" s="12"/>
      <c r="V779" s="22"/>
      <c r="W779" s="22"/>
      <c r="X779" s="22"/>
      <c r="Y779" s="22"/>
      <c r="Z779" s="22"/>
      <c r="AA779" s="22"/>
      <c r="AB779" s="22"/>
      <c r="AC779" s="22"/>
      <c r="AD779" s="22"/>
      <c r="AE779" s="22"/>
      <c r="AF779" s="22"/>
      <c r="AG779" s="22"/>
      <c r="AH779" s="22"/>
      <c r="AI779" s="22"/>
    </row>
    <row r="780" customFormat="false" ht="15.75" hidden="false" customHeight="false" outlineLevel="0" collapsed="false">
      <c r="B780" s="22"/>
      <c r="C780" s="22"/>
      <c r="D780" s="22"/>
      <c r="E780" s="22"/>
      <c r="F780" s="22"/>
      <c r="G780" s="22"/>
      <c r="H780" s="22"/>
      <c r="S780" s="22"/>
      <c r="T780" s="22"/>
      <c r="U780" s="12"/>
      <c r="V780" s="22"/>
      <c r="W780" s="22"/>
      <c r="X780" s="22"/>
      <c r="Y780" s="22"/>
      <c r="Z780" s="22"/>
      <c r="AA780" s="22"/>
      <c r="AB780" s="22"/>
      <c r="AC780" s="22"/>
      <c r="AD780" s="22"/>
      <c r="AE780" s="22"/>
      <c r="AF780" s="22"/>
      <c r="AG780" s="22"/>
      <c r="AH780" s="22"/>
      <c r="AI780" s="22"/>
    </row>
    <row r="781" customFormat="false" ht="15.75" hidden="false" customHeight="false" outlineLevel="0" collapsed="false">
      <c r="B781" s="22"/>
      <c r="C781" s="22"/>
      <c r="D781" s="22"/>
      <c r="E781" s="22"/>
      <c r="F781" s="22"/>
      <c r="G781" s="22"/>
      <c r="H781" s="22"/>
      <c r="S781" s="22"/>
      <c r="T781" s="22"/>
      <c r="U781" s="12"/>
      <c r="V781" s="22"/>
      <c r="W781" s="22"/>
      <c r="X781" s="22"/>
      <c r="Y781" s="22"/>
      <c r="Z781" s="22"/>
      <c r="AA781" s="22"/>
      <c r="AB781" s="22"/>
      <c r="AC781" s="22"/>
      <c r="AD781" s="22"/>
      <c r="AE781" s="22"/>
      <c r="AF781" s="22"/>
      <c r="AG781" s="22"/>
      <c r="AH781" s="22"/>
      <c r="AI781" s="22"/>
    </row>
    <row r="782" customFormat="false" ht="15.75" hidden="false" customHeight="false" outlineLevel="0" collapsed="false">
      <c r="B782" s="22"/>
      <c r="C782" s="22"/>
      <c r="D782" s="22"/>
      <c r="E782" s="22"/>
      <c r="F782" s="22"/>
      <c r="G782" s="22"/>
      <c r="H782" s="22"/>
      <c r="S782" s="22"/>
      <c r="T782" s="22"/>
      <c r="U782" s="12"/>
      <c r="V782" s="22"/>
      <c r="W782" s="22"/>
      <c r="X782" s="22"/>
      <c r="Y782" s="22"/>
      <c r="Z782" s="22"/>
      <c r="AA782" s="22"/>
      <c r="AB782" s="22"/>
      <c r="AC782" s="22"/>
      <c r="AD782" s="22"/>
      <c r="AE782" s="22"/>
      <c r="AF782" s="22"/>
      <c r="AG782" s="22"/>
      <c r="AH782" s="22"/>
      <c r="AI782" s="22"/>
    </row>
    <row r="783" customFormat="false" ht="15.75" hidden="false" customHeight="false" outlineLevel="0" collapsed="false">
      <c r="B783" s="22"/>
      <c r="C783" s="22"/>
      <c r="D783" s="22"/>
      <c r="E783" s="22"/>
      <c r="F783" s="22"/>
      <c r="G783" s="22"/>
      <c r="H783" s="22"/>
      <c r="S783" s="22"/>
      <c r="T783" s="22"/>
      <c r="U783" s="12"/>
      <c r="V783" s="22"/>
      <c r="W783" s="22"/>
      <c r="X783" s="22"/>
      <c r="Y783" s="22"/>
      <c r="Z783" s="22"/>
      <c r="AA783" s="22"/>
      <c r="AB783" s="22"/>
      <c r="AC783" s="22"/>
      <c r="AD783" s="22"/>
      <c r="AE783" s="22"/>
      <c r="AF783" s="22"/>
      <c r="AG783" s="22"/>
      <c r="AH783" s="22"/>
      <c r="AI783" s="22"/>
    </row>
    <row r="784" customFormat="false" ht="15.75" hidden="false" customHeight="false" outlineLevel="0" collapsed="false">
      <c r="B784" s="22"/>
      <c r="C784" s="22"/>
      <c r="D784" s="22"/>
      <c r="E784" s="22"/>
      <c r="F784" s="22"/>
      <c r="G784" s="22"/>
      <c r="H784" s="22"/>
      <c r="S784" s="22"/>
      <c r="T784" s="22"/>
      <c r="U784" s="12"/>
      <c r="V784" s="22"/>
      <c r="W784" s="22"/>
      <c r="X784" s="22"/>
      <c r="Y784" s="22"/>
      <c r="Z784" s="22"/>
      <c r="AA784" s="22"/>
      <c r="AB784" s="22"/>
      <c r="AC784" s="22"/>
      <c r="AD784" s="22"/>
      <c r="AE784" s="22"/>
      <c r="AF784" s="22"/>
      <c r="AG784" s="22"/>
      <c r="AH784" s="22"/>
      <c r="AI784" s="22"/>
    </row>
    <row r="785" customFormat="false" ht="15.75" hidden="false" customHeight="false" outlineLevel="0" collapsed="false">
      <c r="B785" s="22"/>
      <c r="C785" s="22"/>
      <c r="D785" s="22"/>
      <c r="E785" s="22"/>
      <c r="F785" s="22"/>
      <c r="G785" s="22"/>
      <c r="H785" s="22"/>
      <c r="S785" s="22"/>
      <c r="T785" s="22"/>
      <c r="U785" s="12"/>
      <c r="V785" s="22"/>
      <c r="W785" s="22"/>
      <c r="X785" s="22"/>
      <c r="Y785" s="22"/>
      <c r="Z785" s="22"/>
      <c r="AA785" s="22"/>
      <c r="AB785" s="22"/>
      <c r="AC785" s="22"/>
      <c r="AD785" s="22"/>
      <c r="AE785" s="22"/>
      <c r="AF785" s="22"/>
      <c r="AG785" s="22"/>
      <c r="AH785" s="22"/>
      <c r="AI785" s="22"/>
    </row>
    <row r="786" customFormat="false" ht="15.75" hidden="false" customHeight="false" outlineLevel="0" collapsed="false">
      <c r="B786" s="22"/>
      <c r="C786" s="22"/>
      <c r="D786" s="22"/>
      <c r="E786" s="22"/>
      <c r="F786" s="22"/>
      <c r="G786" s="22"/>
      <c r="H786" s="22"/>
      <c r="S786" s="22"/>
      <c r="T786" s="22"/>
      <c r="U786" s="12"/>
      <c r="V786" s="22"/>
      <c r="W786" s="22"/>
      <c r="X786" s="22"/>
      <c r="Y786" s="22"/>
      <c r="Z786" s="22"/>
      <c r="AA786" s="22"/>
      <c r="AB786" s="22"/>
      <c r="AC786" s="22"/>
      <c r="AD786" s="22"/>
      <c r="AE786" s="22"/>
      <c r="AF786" s="22"/>
      <c r="AG786" s="22"/>
      <c r="AH786" s="22"/>
      <c r="AI786" s="22"/>
    </row>
    <row r="787" customFormat="false" ht="15.75" hidden="false" customHeight="false" outlineLevel="0" collapsed="false">
      <c r="B787" s="22"/>
      <c r="C787" s="22"/>
      <c r="D787" s="22"/>
      <c r="E787" s="22"/>
      <c r="F787" s="22"/>
      <c r="G787" s="22"/>
      <c r="H787" s="22"/>
      <c r="S787" s="22"/>
      <c r="T787" s="22"/>
      <c r="U787" s="12"/>
      <c r="V787" s="22"/>
      <c r="W787" s="22"/>
      <c r="X787" s="22"/>
      <c r="Y787" s="22"/>
      <c r="Z787" s="22"/>
      <c r="AA787" s="22"/>
      <c r="AB787" s="22"/>
      <c r="AC787" s="22"/>
      <c r="AD787" s="22"/>
      <c r="AE787" s="22"/>
      <c r="AF787" s="22"/>
      <c r="AG787" s="22"/>
      <c r="AH787" s="22"/>
      <c r="AI787" s="22"/>
    </row>
    <row r="788" customFormat="false" ht="15.75" hidden="false" customHeight="false" outlineLevel="0" collapsed="false">
      <c r="B788" s="22"/>
      <c r="C788" s="22"/>
      <c r="D788" s="22"/>
      <c r="E788" s="22"/>
      <c r="F788" s="22"/>
      <c r="G788" s="22"/>
      <c r="H788" s="22"/>
      <c r="S788" s="22"/>
      <c r="T788" s="22"/>
      <c r="U788" s="12"/>
      <c r="V788" s="22"/>
      <c r="W788" s="22"/>
      <c r="X788" s="22"/>
      <c r="Y788" s="22"/>
      <c r="Z788" s="22"/>
      <c r="AA788" s="22"/>
      <c r="AB788" s="22"/>
      <c r="AC788" s="22"/>
      <c r="AD788" s="22"/>
      <c r="AE788" s="22"/>
      <c r="AF788" s="22"/>
      <c r="AG788" s="22"/>
      <c r="AH788" s="22"/>
      <c r="AI788" s="22"/>
    </row>
    <row r="789" customFormat="false" ht="15.75" hidden="false" customHeight="false" outlineLevel="0" collapsed="false">
      <c r="B789" s="22"/>
      <c r="C789" s="22"/>
      <c r="D789" s="22"/>
      <c r="E789" s="22"/>
      <c r="F789" s="22"/>
      <c r="G789" s="22"/>
      <c r="H789" s="22"/>
      <c r="S789" s="22"/>
      <c r="T789" s="22"/>
      <c r="U789" s="12"/>
      <c r="V789" s="22"/>
      <c r="W789" s="22"/>
      <c r="X789" s="22"/>
      <c r="Y789" s="22"/>
      <c r="Z789" s="22"/>
      <c r="AA789" s="22"/>
      <c r="AB789" s="22"/>
      <c r="AC789" s="22"/>
      <c r="AD789" s="22"/>
      <c r="AE789" s="22"/>
      <c r="AF789" s="22"/>
      <c r="AG789" s="22"/>
      <c r="AH789" s="22"/>
      <c r="AI789" s="22"/>
    </row>
    <row r="790" customFormat="false" ht="15.75" hidden="false" customHeight="false" outlineLevel="0" collapsed="false">
      <c r="B790" s="22"/>
      <c r="C790" s="22"/>
      <c r="D790" s="22"/>
      <c r="E790" s="22"/>
      <c r="F790" s="22"/>
      <c r="G790" s="22"/>
      <c r="H790" s="22"/>
      <c r="S790" s="22"/>
      <c r="T790" s="22"/>
      <c r="U790" s="12"/>
      <c r="V790" s="22"/>
      <c r="W790" s="22"/>
      <c r="X790" s="22"/>
      <c r="Y790" s="22"/>
      <c r="Z790" s="22"/>
      <c r="AA790" s="22"/>
      <c r="AB790" s="22"/>
      <c r="AC790" s="22"/>
      <c r="AD790" s="22"/>
      <c r="AE790" s="22"/>
      <c r="AF790" s="22"/>
      <c r="AG790" s="22"/>
      <c r="AH790" s="22"/>
      <c r="AI790" s="22"/>
    </row>
    <row r="791" customFormat="false" ht="15.75" hidden="false" customHeight="false" outlineLevel="0" collapsed="false">
      <c r="B791" s="22"/>
      <c r="C791" s="22"/>
      <c r="D791" s="22"/>
      <c r="E791" s="22"/>
      <c r="F791" s="22"/>
      <c r="G791" s="22"/>
      <c r="H791" s="22"/>
      <c r="S791" s="22"/>
      <c r="T791" s="22"/>
      <c r="U791" s="12"/>
      <c r="V791" s="22"/>
      <c r="W791" s="22"/>
      <c r="X791" s="22"/>
      <c r="Y791" s="22"/>
      <c r="Z791" s="22"/>
      <c r="AA791" s="22"/>
      <c r="AB791" s="22"/>
      <c r="AC791" s="22"/>
      <c r="AD791" s="22"/>
      <c r="AE791" s="22"/>
      <c r="AF791" s="22"/>
      <c r="AG791" s="22"/>
      <c r="AH791" s="22"/>
      <c r="AI791" s="22"/>
    </row>
    <row r="792" customFormat="false" ht="15.75" hidden="false" customHeight="false" outlineLevel="0" collapsed="false">
      <c r="B792" s="22"/>
      <c r="C792" s="22"/>
      <c r="D792" s="22"/>
      <c r="E792" s="22"/>
      <c r="F792" s="22"/>
      <c r="G792" s="22"/>
      <c r="H792" s="22"/>
      <c r="S792" s="22"/>
      <c r="T792" s="22"/>
      <c r="U792" s="12"/>
      <c r="V792" s="22"/>
      <c r="W792" s="22"/>
      <c r="X792" s="22"/>
      <c r="Y792" s="22"/>
      <c r="Z792" s="22"/>
      <c r="AA792" s="22"/>
      <c r="AB792" s="22"/>
      <c r="AC792" s="22"/>
      <c r="AD792" s="22"/>
      <c r="AE792" s="22"/>
      <c r="AF792" s="22"/>
      <c r="AG792" s="22"/>
      <c r="AH792" s="22"/>
      <c r="AI792" s="22"/>
    </row>
    <row r="793" customFormat="false" ht="15.75" hidden="false" customHeight="false" outlineLevel="0" collapsed="false">
      <c r="B793" s="22"/>
      <c r="C793" s="22"/>
      <c r="D793" s="22"/>
      <c r="E793" s="22"/>
      <c r="F793" s="22"/>
      <c r="G793" s="22"/>
      <c r="H793" s="22"/>
      <c r="S793" s="22"/>
      <c r="T793" s="22"/>
      <c r="U793" s="12"/>
      <c r="V793" s="22"/>
      <c r="W793" s="22"/>
      <c r="X793" s="22"/>
      <c r="Y793" s="22"/>
      <c r="Z793" s="22"/>
      <c r="AA793" s="22"/>
      <c r="AB793" s="22"/>
      <c r="AC793" s="22"/>
      <c r="AD793" s="22"/>
      <c r="AE793" s="22"/>
      <c r="AF793" s="22"/>
      <c r="AG793" s="22"/>
      <c r="AH793" s="22"/>
      <c r="AI793" s="22"/>
    </row>
    <row r="794" customFormat="false" ht="15.75" hidden="false" customHeight="false" outlineLevel="0" collapsed="false">
      <c r="B794" s="22"/>
      <c r="C794" s="22"/>
      <c r="D794" s="22"/>
      <c r="E794" s="22"/>
      <c r="F794" s="22"/>
      <c r="G794" s="22"/>
      <c r="H794" s="22"/>
      <c r="S794" s="22"/>
      <c r="T794" s="22"/>
      <c r="U794" s="12"/>
      <c r="V794" s="22"/>
      <c r="W794" s="22"/>
      <c r="X794" s="22"/>
      <c r="Y794" s="22"/>
      <c r="Z794" s="22"/>
      <c r="AA794" s="22"/>
      <c r="AB794" s="22"/>
      <c r="AC794" s="22"/>
      <c r="AD794" s="22"/>
      <c r="AE794" s="22"/>
      <c r="AF794" s="22"/>
      <c r="AG794" s="22"/>
      <c r="AH794" s="22"/>
      <c r="AI794" s="22"/>
    </row>
    <row r="795" customFormat="false" ht="15.75" hidden="false" customHeight="false" outlineLevel="0" collapsed="false">
      <c r="B795" s="22"/>
      <c r="C795" s="22"/>
      <c r="D795" s="22"/>
      <c r="E795" s="22"/>
      <c r="F795" s="22"/>
      <c r="G795" s="22"/>
      <c r="H795" s="22"/>
      <c r="S795" s="22"/>
      <c r="T795" s="22"/>
      <c r="U795" s="12"/>
      <c r="V795" s="22"/>
      <c r="W795" s="22"/>
      <c r="X795" s="22"/>
      <c r="Y795" s="22"/>
      <c r="Z795" s="22"/>
      <c r="AA795" s="22"/>
      <c r="AB795" s="22"/>
      <c r="AC795" s="22"/>
      <c r="AD795" s="22"/>
      <c r="AE795" s="22"/>
      <c r="AF795" s="22"/>
      <c r="AG795" s="22"/>
      <c r="AH795" s="22"/>
      <c r="AI795" s="22"/>
    </row>
    <row r="796" customFormat="false" ht="15.75" hidden="false" customHeight="false" outlineLevel="0" collapsed="false">
      <c r="B796" s="22"/>
      <c r="C796" s="22"/>
      <c r="D796" s="22"/>
      <c r="E796" s="22"/>
      <c r="F796" s="22"/>
      <c r="G796" s="22"/>
      <c r="H796" s="22"/>
      <c r="S796" s="22"/>
      <c r="T796" s="22"/>
      <c r="U796" s="12"/>
      <c r="V796" s="22"/>
      <c r="W796" s="22"/>
      <c r="X796" s="22"/>
      <c r="Y796" s="22"/>
      <c r="Z796" s="22"/>
      <c r="AA796" s="22"/>
      <c r="AB796" s="22"/>
      <c r="AC796" s="22"/>
      <c r="AD796" s="22"/>
      <c r="AE796" s="22"/>
      <c r="AF796" s="22"/>
      <c r="AG796" s="22"/>
      <c r="AH796" s="22"/>
      <c r="AI796" s="22"/>
    </row>
    <row r="797" customFormat="false" ht="15.75" hidden="false" customHeight="false" outlineLevel="0" collapsed="false">
      <c r="B797" s="22"/>
      <c r="C797" s="22"/>
      <c r="D797" s="22"/>
      <c r="E797" s="22"/>
      <c r="F797" s="22"/>
      <c r="G797" s="22"/>
      <c r="H797" s="22"/>
      <c r="S797" s="22"/>
      <c r="T797" s="22"/>
      <c r="U797" s="12"/>
      <c r="V797" s="22"/>
      <c r="W797" s="22"/>
      <c r="X797" s="22"/>
      <c r="Y797" s="22"/>
      <c r="Z797" s="22"/>
      <c r="AA797" s="22"/>
      <c r="AB797" s="22"/>
      <c r="AC797" s="22"/>
      <c r="AD797" s="22"/>
      <c r="AE797" s="22"/>
      <c r="AF797" s="22"/>
      <c r="AG797" s="22"/>
      <c r="AH797" s="22"/>
      <c r="AI797" s="22"/>
    </row>
    <row r="798" customFormat="false" ht="15.75" hidden="false" customHeight="false" outlineLevel="0" collapsed="false">
      <c r="B798" s="22"/>
      <c r="C798" s="22"/>
      <c r="D798" s="22"/>
      <c r="E798" s="22"/>
      <c r="F798" s="22"/>
      <c r="G798" s="22"/>
      <c r="H798" s="22"/>
      <c r="S798" s="22"/>
      <c r="T798" s="22"/>
      <c r="U798" s="12"/>
      <c r="V798" s="22"/>
      <c r="W798" s="22"/>
      <c r="X798" s="22"/>
      <c r="Y798" s="22"/>
      <c r="Z798" s="22"/>
      <c r="AA798" s="22"/>
      <c r="AB798" s="22"/>
      <c r="AC798" s="22"/>
      <c r="AD798" s="22"/>
      <c r="AE798" s="22"/>
      <c r="AF798" s="22"/>
      <c r="AG798" s="22"/>
      <c r="AH798" s="22"/>
      <c r="AI798" s="22"/>
    </row>
    <row r="799" customFormat="false" ht="15.75" hidden="false" customHeight="false" outlineLevel="0" collapsed="false">
      <c r="B799" s="22"/>
      <c r="C799" s="22"/>
      <c r="D799" s="22"/>
      <c r="E799" s="22"/>
      <c r="F799" s="22"/>
      <c r="G799" s="22"/>
      <c r="H799" s="22"/>
      <c r="S799" s="22"/>
      <c r="T799" s="22"/>
      <c r="U799" s="12"/>
      <c r="V799" s="22"/>
      <c r="W799" s="22"/>
      <c r="X799" s="22"/>
      <c r="Y799" s="22"/>
      <c r="Z799" s="22"/>
      <c r="AA799" s="22"/>
      <c r="AB799" s="22"/>
      <c r="AC799" s="22"/>
      <c r="AD799" s="22"/>
      <c r="AE799" s="22"/>
      <c r="AF799" s="22"/>
      <c r="AG799" s="22"/>
      <c r="AH799" s="22"/>
      <c r="AI799" s="22"/>
    </row>
    <row r="800" customFormat="false" ht="15.75" hidden="false" customHeight="false" outlineLevel="0" collapsed="false">
      <c r="B800" s="22"/>
      <c r="C800" s="22"/>
      <c r="D800" s="22"/>
      <c r="E800" s="22"/>
      <c r="F800" s="22"/>
      <c r="G800" s="22"/>
      <c r="H800" s="22"/>
      <c r="S800" s="22"/>
      <c r="T800" s="22"/>
      <c r="U800" s="12"/>
      <c r="V800" s="22"/>
      <c r="W800" s="22"/>
      <c r="X800" s="22"/>
      <c r="Y800" s="22"/>
      <c r="Z800" s="22"/>
      <c r="AA800" s="22"/>
      <c r="AB800" s="22"/>
      <c r="AC800" s="22"/>
      <c r="AD800" s="22"/>
      <c r="AE800" s="22"/>
      <c r="AF800" s="22"/>
      <c r="AG800" s="22"/>
      <c r="AH800" s="22"/>
      <c r="AI800" s="22"/>
    </row>
    <row r="801" customFormat="false" ht="15.75" hidden="false" customHeight="false" outlineLevel="0" collapsed="false">
      <c r="B801" s="22"/>
      <c r="C801" s="22"/>
      <c r="D801" s="22"/>
      <c r="E801" s="22"/>
      <c r="F801" s="22"/>
      <c r="G801" s="22"/>
      <c r="H801" s="22"/>
      <c r="S801" s="22"/>
      <c r="T801" s="22"/>
      <c r="U801" s="12"/>
      <c r="V801" s="22"/>
      <c r="W801" s="22"/>
      <c r="X801" s="22"/>
      <c r="Y801" s="22"/>
      <c r="Z801" s="22"/>
      <c r="AA801" s="22"/>
      <c r="AB801" s="22"/>
      <c r="AC801" s="22"/>
      <c r="AD801" s="22"/>
      <c r="AE801" s="22"/>
      <c r="AF801" s="22"/>
      <c r="AG801" s="22"/>
      <c r="AH801" s="22"/>
      <c r="AI801" s="22"/>
    </row>
    <row r="802" customFormat="false" ht="15.75" hidden="false" customHeight="false" outlineLevel="0" collapsed="false">
      <c r="B802" s="22"/>
      <c r="C802" s="22"/>
      <c r="D802" s="22"/>
      <c r="E802" s="22"/>
      <c r="F802" s="22"/>
      <c r="G802" s="22"/>
      <c r="H802" s="22"/>
      <c r="S802" s="22"/>
      <c r="T802" s="22"/>
      <c r="U802" s="12"/>
      <c r="V802" s="22"/>
      <c r="W802" s="22"/>
      <c r="X802" s="22"/>
      <c r="Y802" s="22"/>
      <c r="Z802" s="22"/>
      <c r="AA802" s="22"/>
      <c r="AB802" s="22"/>
      <c r="AC802" s="22"/>
      <c r="AD802" s="22"/>
      <c r="AE802" s="22"/>
      <c r="AF802" s="22"/>
      <c r="AG802" s="22"/>
      <c r="AH802" s="22"/>
      <c r="AI802" s="22"/>
    </row>
    <row r="803" customFormat="false" ht="15.75" hidden="false" customHeight="false" outlineLevel="0" collapsed="false">
      <c r="B803" s="22"/>
      <c r="C803" s="22"/>
      <c r="D803" s="22"/>
      <c r="E803" s="22"/>
      <c r="F803" s="22"/>
      <c r="G803" s="22"/>
      <c r="H803" s="22"/>
      <c r="S803" s="22"/>
      <c r="T803" s="22"/>
      <c r="U803" s="12"/>
      <c r="V803" s="22"/>
      <c r="W803" s="22"/>
      <c r="X803" s="22"/>
      <c r="Y803" s="22"/>
      <c r="Z803" s="22"/>
      <c r="AA803" s="22"/>
      <c r="AB803" s="22"/>
      <c r="AC803" s="22"/>
      <c r="AD803" s="22"/>
      <c r="AE803" s="22"/>
      <c r="AF803" s="22"/>
      <c r="AG803" s="22"/>
      <c r="AH803" s="22"/>
      <c r="AI803" s="22"/>
    </row>
    <row r="804" customFormat="false" ht="15.75" hidden="false" customHeight="false" outlineLevel="0" collapsed="false">
      <c r="B804" s="22"/>
      <c r="C804" s="22"/>
      <c r="D804" s="22"/>
      <c r="E804" s="22"/>
      <c r="F804" s="22"/>
      <c r="G804" s="22"/>
      <c r="H804" s="22"/>
      <c r="S804" s="22"/>
      <c r="T804" s="22"/>
      <c r="U804" s="12"/>
      <c r="V804" s="22"/>
      <c r="W804" s="22"/>
      <c r="X804" s="22"/>
      <c r="Y804" s="22"/>
      <c r="Z804" s="22"/>
      <c r="AA804" s="22"/>
      <c r="AB804" s="22"/>
      <c r="AC804" s="22"/>
      <c r="AD804" s="22"/>
      <c r="AE804" s="22"/>
      <c r="AF804" s="22"/>
      <c r="AG804" s="22"/>
      <c r="AH804" s="22"/>
      <c r="AI804" s="22"/>
    </row>
    <row r="805" customFormat="false" ht="15.75" hidden="false" customHeight="false" outlineLevel="0" collapsed="false">
      <c r="B805" s="22"/>
      <c r="C805" s="22"/>
      <c r="D805" s="22"/>
      <c r="E805" s="22"/>
      <c r="F805" s="22"/>
      <c r="G805" s="22"/>
      <c r="H805" s="22"/>
      <c r="S805" s="22"/>
      <c r="T805" s="22"/>
      <c r="U805" s="12"/>
      <c r="V805" s="22"/>
      <c r="W805" s="22"/>
      <c r="X805" s="22"/>
      <c r="Y805" s="22"/>
      <c r="Z805" s="22"/>
      <c r="AA805" s="22"/>
      <c r="AB805" s="22"/>
      <c r="AC805" s="22"/>
      <c r="AD805" s="22"/>
      <c r="AE805" s="22"/>
      <c r="AF805" s="22"/>
      <c r="AG805" s="22"/>
      <c r="AH805" s="22"/>
      <c r="AI805" s="22"/>
    </row>
    <row r="806" customFormat="false" ht="15.75" hidden="false" customHeight="false" outlineLevel="0" collapsed="false">
      <c r="B806" s="22"/>
      <c r="C806" s="22"/>
      <c r="D806" s="22"/>
      <c r="E806" s="22"/>
      <c r="F806" s="22"/>
      <c r="G806" s="22"/>
      <c r="H806" s="22"/>
      <c r="S806" s="22"/>
      <c r="T806" s="22"/>
      <c r="U806" s="12"/>
      <c r="V806" s="22"/>
      <c r="W806" s="22"/>
      <c r="X806" s="22"/>
      <c r="Y806" s="22"/>
      <c r="Z806" s="22"/>
      <c r="AA806" s="22"/>
      <c r="AB806" s="22"/>
      <c r="AC806" s="22"/>
      <c r="AD806" s="22"/>
      <c r="AE806" s="22"/>
      <c r="AF806" s="22"/>
      <c r="AG806" s="22"/>
      <c r="AH806" s="22"/>
      <c r="AI806" s="22"/>
    </row>
    <row r="807" customFormat="false" ht="15.75" hidden="false" customHeight="false" outlineLevel="0" collapsed="false">
      <c r="B807" s="22"/>
      <c r="C807" s="22"/>
      <c r="D807" s="22"/>
      <c r="E807" s="22"/>
      <c r="F807" s="22"/>
      <c r="G807" s="22"/>
      <c r="H807" s="22"/>
      <c r="S807" s="22"/>
      <c r="T807" s="22"/>
      <c r="U807" s="12"/>
      <c r="V807" s="22"/>
      <c r="W807" s="22"/>
      <c r="X807" s="22"/>
      <c r="Y807" s="22"/>
      <c r="Z807" s="22"/>
      <c r="AA807" s="22"/>
      <c r="AB807" s="22"/>
      <c r="AC807" s="22"/>
      <c r="AD807" s="22"/>
      <c r="AE807" s="22"/>
      <c r="AF807" s="22"/>
      <c r="AG807" s="22"/>
      <c r="AH807" s="22"/>
      <c r="AI807" s="22"/>
    </row>
    <row r="808" customFormat="false" ht="15.75" hidden="false" customHeight="false" outlineLevel="0" collapsed="false">
      <c r="B808" s="22"/>
      <c r="C808" s="22"/>
      <c r="D808" s="22"/>
      <c r="E808" s="22"/>
      <c r="F808" s="22"/>
      <c r="G808" s="22"/>
      <c r="H808" s="22"/>
      <c r="S808" s="22"/>
      <c r="T808" s="22"/>
      <c r="U808" s="12"/>
      <c r="V808" s="22"/>
      <c r="W808" s="22"/>
      <c r="X808" s="22"/>
      <c r="Y808" s="22"/>
      <c r="Z808" s="22"/>
      <c r="AA808" s="22"/>
      <c r="AB808" s="22"/>
      <c r="AC808" s="22"/>
      <c r="AD808" s="22"/>
      <c r="AE808" s="22"/>
      <c r="AF808" s="22"/>
      <c r="AG808" s="22"/>
      <c r="AH808" s="22"/>
      <c r="AI808" s="22"/>
    </row>
    <row r="809" customFormat="false" ht="15.75" hidden="false" customHeight="false" outlineLevel="0" collapsed="false">
      <c r="B809" s="22"/>
      <c r="C809" s="22"/>
      <c r="D809" s="22"/>
      <c r="E809" s="22"/>
      <c r="F809" s="22"/>
      <c r="G809" s="22"/>
      <c r="H809" s="22"/>
      <c r="S809" s="22"/>
      <c r="T809" s="22"/>
      <c r="U809" s="12"/>
      <c r="V809" s="22"/>
      <c r="W809" s="22"/>
      <c r="X809" s="22"/>
      <c r="Y809" s="22"/>
      <c r="Z809" s="22"/>
      <c r="AA809" s="22"/>
      <c r="AB809" s="22"/>
      <c r="AC809" s="22"/>
      <c r="AD809" s="22"/>
      <c r="AE809" s="22"/>
      <c r="AF809" s="22"/>
      <c r="AG809" s="22"/>
      <c r="AH809" s="22"/>
      <c r="AI809" s="22"/>
    </row>
    <row r="810" customFormat="false" ht="15.75" hidden="false" customHeight="false" outlineLevel="0" collapsed="false">
      <c r="B810" s="22"/>
      <c r="C810" s="22"/>
      <c r="D810" s="22"/>
      <c r="E810" s="22"/>
      <c r="F810" s="22"/>
      <c r="G810" s="22"/>
      <c r="H810" s="22"/>
      <c r="S810" s="22"/>
      <c r="T810" s="22"/>
      <c r="U810" s="12"/>
      <c r="V810" s="22"/>
      <c r="W810" s="22"/>
      <c r="X810" s="22"/>
      <c r="Y810" s="22"/>
      <c r="Z810" s="22"/>
      <c r="AA810" s="22"/>
      <c r="AB810" s="22"/>
      <c r="AC810" s="22"/>
      <c r="AD810" s="22"/>
      <c r="AE810" s="22"/>
      <c r="AF810" s="22"/>
      <c r="AG810" s="22"/>
      <c r="AH810" s="22"/>
      <c r="AI810" s="22"/>
    </row>
    <row r="811" customFormat="false" ht="15.75" hidden="false" customHeight="false" outlineLevel="0" collapsed="false">
      <c r="B811" s="22"/>
      <c r="C811" s="22"/>
      <c r="D811" s="22"/>
      <c r="E811" s="22"/>
      <c r="F811" s="22"/>
      <c r="G811" s="22"/>
      <c r="H811" s="22"/>
      <c r="S811" s="22"/>
      <c r="T811" s="22"/>
      <c r="U811" s="12"/>
      <c r="V811" s="22"/>
      <c r="W811" s="22"/>
      <c r="X811" s="22"/>
      <c r="Y811" s="22"/>
      <c r="Z811" s="22"/>
      <c r="AA811" s="22"/>
      <c r="AB811" s="22"/>
      <c r="AC811" s="22"/>
      <c r="AD811" s="22"/>
      <c r="AE811" s="22"/>
      <c r="AF811" s="22"/>
      <c r="AG811" s="22"/>
      <c r="AH811" s="22"/>
      <c r="AI811" s="22"/>
    </row>
    <row r="812" customFormat="false" ht="15.75" hidden="false" customHeight="false" outlineLevel="0" collapsed="false">
      <c r="B812" s="22"/>
      <c r="C812" s="22"/>
      <c r="D812" s="22"/>
      <c r="E812" s="22"/>
      <c r="F812" s="22"/>
      <c r="G812" s="22"/>
      <c r="H812" s="22"/>
      <c r="S812" s="22"/>
      <c r="T812" s="22"/>
      <c r="U812" s="12"/>
      <c r="V812" s="22"/>
      <c r="W812" s="22"/>
      <c r="X812" s="22"/>
      <c r="Y812" s="22"/>
      <c r="Z812" s="22"/>
      <c r="AA812" s="22"/>
      <c r="AB812" s="22"/>
      <c r="AC812" s="22"/>
      <c r="AD812" s="22"/>
      <c r="AE812" s="22"/>
      <c r="AF812" s="22"/>
      <c r="AG812" s="22"/>
      <c r="AH812" s="22"/>
      <c r="AI812" s="22"/>
    </row>
    <row r="813" customFormat="false" ht="15.75" hidden="false" customHeight="false" outlineLevel="0" collapsed="false">
      <c r="B813" s="22"/>
      <c r="C813" s="22"/>
      <c r="D813" s="22"/>
      <c r="E813" s="22"/>
      <c r="F813" s="22"/>
      <c r="G813" s="22"/>
      <c r="H813" s="22"/>
      <c r="S813" s="22"/>
      <c r="T813" s="22"/>
      <c r="U813" s="12"/>
      <c r="V813" s="22"/>
      <c r="W813" s="22"/>
      <c r="X813" s="22"/>
      <c r="Y813" s="22"/>
      <c r="Z813" s="22"/>
      <c r="AA813" s="22"/>
      <c r="AB813" s="22"/>
      <c r="AC813" s="22"/>
      <c r="AD813" s="22"/>
      <c r="AE813" s="22"/>
      <c r="AF813" s="22"/>
      <c r="AG813" s="22"/>
      <c r="AH813" s="22"/>
      <c r="AI813" s="22"/>
    </row>
    <row r="814" customFormat="false" ht="15.75" hidden="false" customHeight="false" outlineLevel="0" collapsed="false">
      <c r="B814" s="22"/>
      <c r="C814" s="22"/>
      <c r="D814" s="22"/>
      <c r="E814" s="22"/>
      <c r="F814" s="22"/>
      <c r="G814" s="22"/>
      <c r="H814" s="22"/>
      <c r="S814" s="22"/>
      <c r="T814" s="22"/>
      <c r="U814" s="12"/>
      <c r="V814" s="22"/>
      <c r="W814" s="22"/>
      <c r="X814" s="22"/>
      <c r="Y814" s="22"/>
      <c r="Z814" s="22"/>
      <c r="AA814" s="22"/>
      <c r="AB814" s="22"/>
      <c r="AC814" s="22"/>
      <c r="AD814" s="22"/>
      <c r="AE814" s="22"/>
      <c r="AF814" s="22"/>
      <c r="AG814" s="22"/>
      <c r="AH814" s="22"/>
      <c r="AI814" s="22"/>
    </row>
    <row r="815" customFormat="false" ht="15.75" hidden="false" customHeight="false" outlineLevel="0" collapsed="false">
      <c r="B815" s="22"/>
      <c r="C815" s="22"/>
      <c r="D815" s="22"/>
      <c r="E815" s="22"/>
      <c r="F815" s="22"/>
      <c r="G815" s="22"/>
      <c r="H815" s="22"/>
      <c r="S815" s="22"/>
      <c r="T815" s="22"/>
      <c r="U815" s="12"/>
      <c r="V815" s="22"/>
      <c r="W815" s="22"/>
      <c r="X815" s="22"/>
      <c r="Y815" s="22"/>
      <c r="Z815" s="22"/>
      <c r="AA815" s="22"/>
      <c r="AB815" s="22"/>
      <c r="AC815" s="22"/>
      <c r="AD815" s="22"/>
      <c r="AE815" s="22"/>
      <c r="AF815" s="22"/>
      <c r="AG815" s="22"/>
      <c r="AH815" s="22"/>
      <c r="AI815" s="22"/>
    </row>
    <row r="816" customFormat="false" ht="15.75" hidden="false" customHeight="false" outlineLevel="0" collapsed="false">
      <c r="B816" s="22"/>
      <c r="C816" s="22"/>
      <c r="D816" s="22"/>
      <c r="E816" s="22"/>
      <c r="F816" s="22"/>
      <c r="G816" s="22"/>
      <c r="H816" s="22"/>
      <c r="S816" s="22"/>
      <c r="T816" s="22"/>
      <c r="U816" s="12"/>
      <c r="V816" s="22"/>
      <c r="W816" s="22"/>
      <c r="X816" s="22"/>
      <c r="Y816" s="22"/>
      <c r="Z816" s="22"/>
      <c r="AA816" s="22"/>
      <c r="AB816" s="22"/>
      <c r="AC816" s="22"/>
      <c r="AD816" s="22"/>
      <c r="AE816" s="22"/>
      <c r="AF816" s="22"/>
      <c r="AG816" s="22"/>
      <c r="AH816" s="22"/>
      <c r="AI816" s="22"/>
    </row>
    <row r="817" customFormat="false" ht="15.75" hidden="false" customHeight="false" outlineLevel="0" collapsed="false">
      <c r="B817" s="22"/>
      <c r="C817" s="22"/>
      <c r="D817" s="22"/>
      <c r="E817" s="22"/>
      <c r="F817" s="22"/>
      <c r="G817" s="22"/>
      <c r="H817" s="22"/>
      <c r="S817" s="22"/>
      <c r="T817" s="22"/>
      <c r="U817" s="12"/>
      <c r="V817" s="22"/>
      <c r="W817" s="22"/>
      <c r="X817" s="22"/>
      <c r="Y817" s="22"/>
      <c r="Z817" s="22"/>
      <c r="AA817" s="22"/>
      <c r="AB817" s="22"/>
      <c r="AC817" s="22"/>
      <c r="AD817" s="22"/>
      <c r="AE817" s="22"/>
      <c r="AF817" s="22"/>
      <c r="AG817" s="22"/>
      <c r="AH817" s="22"/>
      <c r="AI817" s="22"/>
    </row>
    <row r="818" customFormat="false" ht="15.75" hidden="false" customHeight="false" outlineLevel="0" collapsed="false">
      <c r="B818" s="22"/>
      <c r="C818" s="22"/>
      <c r="D818" s="22"/>
      <c r="E818" s="22"/>
      <c r="F818" s="22"/>
      <c r="G818" s="22"/>
      <c r="H818" s="22"/>
      <c r="S818" s="22"/>
      <c r="T818" s="22"/>
      <c r="U818" s="12"/>
      <c r="V818" s="22"/>
      <c r="W818" s="22"/>
      <c r="X818" s="22"/>
      <c r="Y818" s="22"/>
      <c r="Z818" s="22"/>
      <c r="AA818" s="22"/>
      <c r="AB818" s="22"/>
      <c r="AC818" s="22"/>
      <c r="AD818" s="22"/>
      <c r="AE818" s="22"/>
      <c r="AF818" s="22"/>
      <c r="AG818" s="22"/>
      <c r="AH818" s="22"/>
      <c r="AI818" s="22"/>
    </row>
    <row r="819" customFormat="false" ht="15.75" hidden="false" customHeight="false" outlineLevel="0" collapsed="false">
      <c r="B819" s="22"/>
      <c r="C819" s="22"/>
      <c r="D819" s="22"/>
      <c r="E819" s="22"/>
      <c r="F819" s="22"/>
      <c r="G819" s="22"/>
      <c r="H819" s="22"/>
      <c r="S819" s="22"/>
      <c r="T819" s="22"/>
      <c r="U819" s="12"/>
      <c r="V819" s="22"/>
      <c r="W819" s="22"/>
      <c r="X819" s="22"/>
      <c r="Y819" s="22"/>
      <c r="Z819" s="22"/>
      <c r="AA819" s="22"/>
      <c r="AB819" s="22"/>
      <c r="AC819" s="22"/>
      <c r="AD819" s="22"/>
      <c r="AE819" s="22"/>
      <c r="AF819" s="22"/>
      <c r="AG819" s="22"/>
      <c r="AH819" s="22"/>
      <c r="AI819" s="22"/>
    </row>
    <row r="820" customFormat="false" ht="15.75" hidden="false" customHeight="false" outlineLevel="0" collapsed="false">
      <c r="B820" s="22"/>
      <c r="C820" s="22"/>
      <c r="D820" s="22"/>
      <c r="E820" s="22"/>
      <c r="F820" s="22"/>
      <c r="G820" s="22"/>
      <c r="H820" s="22"/>
      <c r="S820" s="22"/>
      <c r="T820" s="22"/>
      <c r="U820" s="12"/>
      <c r="V820" s="22"/>
      <c r="W820" s="22"/>
      <c r="X820" s="22"/>
      <c r="Y820" s="22"/>
      <c r="Z820" s="22"/>
      <c r="AA820" s="22"/>
      <c r="AB820" s="22"/>
      <c r="AC820" s="22"/>
      <c r="AD820" s="22"/>
      <c r="AE820" s="22"/>
      <c r="AF820" s="22"/>
      <c r="AG820" s="22"/>
      <c r="AH820" s="22"/>
      <c r="AI820" s="22"/>
    </row>
    <row r="821" customFormat="false" ht="15.75" hidden="false" customHeight="false" outlineLevel="0" collapsed="false">
      <c r="B821" s="22"/>
      <c r="C821" s="22"/>
      <c r="D821" s="22"/>
      <c r="E821" s="22"/>
      <c r="F821" s="22"/>
      <c r="G821" s="22"/>
      <c r="H821" s="22"/>
      <c r="S821" s="22"/>
      <c r="T821" s="22"/>
      <c r="U821" s="12"/>
      <c r="V821" s="22"/>
      <c r="W821" s="22"/>
      <c r="X821" s="22"/>
      <c r="Y821" s="22"/>
      <c r="Z821" s="22"/>
      <c r="AA821" s="22"/>
      <c r="AB821" s="22"/>
      <c r="AC821" s="22"/>
      <c r="AD821" s="22"/>
      <c r="AE821" s="22"/>
      <c r="AF821" s="22"/>
      <c r="AG821" s="22"/>
      <c r="AH821" s="22"/>
      <c r="AI821" s="22"/>
    </row>
    <row r="822" customFormat="false" ht="15.75" hidden="false" customHeight="false" outlineLevel="0" collapsed="false">
      <c r="B822" s="22"/>
      <c r="C822" s="22"/>
      <c r="D822" s="22"/>
      <c r="E822" s="22"/>
      <c r="F822" s="22"/>
      <c r="G822" s="22"/>
      <c r="H822" s="22"/>
      <c r="S822" s="22"/>
      <c r="T822" s="22"/>
      <c r="U822" s="12"/>
      <c r="V822" s="22"/>
      <c r="W822" s="22"/>
      <c r="X822" s="22"/>
      <c r="Y822" s="22"/>
      <c r="Z822" s="22"/>
      <c r="AA822" s="22"/>
      <c r="AB822" s="22"/>
      <c r="AC822" s="22"/>
      <c r="AD822" s="22"/>
      <c r="AE822" s="22"/>
      <c r="AF822" s="22"/>
      <c r="AG822" s="22"/>
      <c r="AH822" s="22"/>
      <c r="AI822" s="22"/>
    </row>
    <row r="823" customFormat="false" ht="15.75" hidden="false" customHeight="false" outlineLevel="0" collapsed="false">
      <c r="B823" s="22"/>
      <c r="C823" s="22"/>
      <c r="D823" s="22"/>
      <c r="E823" s="22"/>
      <c r="F823" s="22"/>
      <c r="G823" s="22"/>
      <c r="H823" s="22"/>
      <c r="S823" s="22"/>
      <c r="T823" s="22"/>
      <c r="U823" s="12"/>
      <c r="V823" s="22"/>
      <c r="W823" s="22"/>
      <c r="X823" s="22"/>
      <c r="Y823" s="22"/>
      <c r="Z823" s="22"/>
      <c r="AA823" s="22"/>
      <c r="AB823" s="22"/>
      <c r="AC823" s="22"/>
      <c r="AD823" s="22"/>
      <c r="AE823" s="22"/>
      <c r="AF823" s="22"/>
      <c r="AG823" s="22"/>
      <c r="AH823" s="22"/>
      <c r="AI823" s="22"/>
    </row>
    <row r="824" customFormat="false" ht="15.75" hidden="false" customHeight="false" outlineLevel="0" collapsed="false">
      <c r="B824" s="22"/>
      <c r="C824" s="22"/>
      <c r="D824" s="22"/>
      <c r="E824" s="22"/>
      <c r="F824" s="22"/>
      <c r="G824" s="22"/>
      <c r="H824" s="22"/>
      <c r="S824" s="22"/>
      <c r="T824" s="22"/>
      <c r="U824" s="12"/>
      <c r="V824" s="22"/>
      <c r="W824" s="22"/>
      <c r="X824" s="22"/>
      <c r="Y824" s="22"/>
      <c r="Z824" s="22"/>
      <c r="AA824" s="22"/>
      <c r="AB824" s="22"/>
      <c r="AC824" s="22"/>
      <c r="AD824" s="22"/>
      <c r="AE824" s="22"/>
      <c r="AF824" s="22"/>
      <c r="AG824" s="22"/>
      <c r="AH824" s="22"/>
      <c r="AI824" s="22"/>
    </row>
    <row r="825" customFormat="false" ht="15.75" hidden="false" customHeight="false" outlineLevel="0" collapsed="false">
      <c r="B825" s="22"/>
      <c r="C825" s="22"/>
      <c r="D825" s="22"/>
      <c r="E825" s="22"/>
      <c r="F825" s="22"/>
      <c r="G825" s="22"/>
      <c r="H825" s="22"/>
      <c r="S825" s="22"/>
      <c r="T825" s="22"/>
      <c r="U825" s="12"/>
      <c r="V825" s="22"/>
      <c r="W825" s="22"/>
      <c r="X825" s="22"/>
      <c r="Y825" s="22"/>
      <c r="Z825" s="22"/>
      <c r="AA825" s="22"/>
      <c r="AB825" s="22"/>
      <c r="AC825" s="22"/>
      <c r="AD825" s="22"/>
      <c r="AE825" s="22"/>
      <c r="AF825" s="22"/>
      <c r="AG825" s="22"/>
      <c r="AH825" s="22"/>
      <c r="AI825" s="22"/>
    </row>
    <row r="826" customFormat="false" ht="15.75" hidden="false" customHeight="false" outlineLevel="0" collapsed="false">
      <c r="B826" s="22"/>
      <c r="C826" s="22"/>
      <c r="D826" s="22"/>
      <c r="E826" s="22"/>
      <c r="F826" s="22"/>
      <c r="G826" s="22"/>
      <c r="H826" s="22"/>
      <c r="S826" s="22"/>
      <c r="T826" s="22"/>
      <c r="U826" s="12"/>
      <c r="V826" s="22"/>
      <c r="W826" s="22"/>
      <c r="X826" s="22"/>
      <c r="Y826" s="22"/>
      <c r="Z826" s="22"/>
      <c r="AA826" s="22"/>
      <c r="AB826" s="22"/>
      <c r="AC826" s="22"/>
      <c r="AD826" s="22"/>
      <c r="AE826" s="22"/>
      <c r="AF826" s="22"/>
      <c r="AG826" s="22"/>
      <c r="AH826" s="22"/>
      <c r="AI826" s="22"/>
    </row>
    <row r="827" customFormat="false" ht="15.75" hidden="false" customHeight="false" outlineLevel="0" collapsed="false">
      <c r="B827" s="22"/>
      <c r="C827" s="22"/>
      <c r="D827" s="22"/>
      <c r="E827" s="22"/>
      <c r="F827" s="22"/>
      <c r="G827" s="22"/>
      <c r="H827" s="22"/>
      <c r="S827" s="22"/>
      <c r="T827" s="22"/>
      <c r="U827" s="12"/>
      <c r="V827" s="22"/>
      <c r="W827" s="22"/>
      <c r="X827" s="22"/>
      <c r="Y827" s="22"/>
      <c r="Z827" s="22"/>
      <c r="AA827" s="22"/>
      <c r="AB827" s="22"/>
      <c r="AC827" s="22"/>
      <c r="AD827" s="22"/>
      <c r="AE827" s="22"/>
      <c r="AF827" s="22"/>
      <c r="AG827" s="22"/>
      <c r="AH827" s="22"/>
      <c r="AI827" s="22"/>
    </row>
    <row r="828" customFormat="false" ht="15.75" hidden="false" customHeight="false" outlineLevel="0" collapsed="false">
      <c r="B828" s="22"/>
      <c r="C828" s="22"/>
      <c r="D828" s="22"/>
      <c r="E828" s="22"/>
      <c r="F828" s="22"/>
      <c r="G828" s="22"/>
      <c r="H828" s="22"/>
      <c r="S828" s="22"/>
      <c r="T828" s="22"/>
      <c r="U828" s="12"/>
      <c r="V828" s="22"/>
      <c r="W828" s="22"/>
      <c r="X828" s="22"/>
      <c r="Y828" s="22"/>
      <c r="Z828" s="22"/>
      <c r="AA828" s="22"/>
      <c r="AB828" s="22"/>
      <c r="AC828" s="22"/>
      <c r="AD828" s="22"/>
      <c r="AE828" s="22"/>
      <c r="AF828" s="22"/>
      <c r="AG828" s="22"/>
      <c r="AH828" s="22"/>
      <c r="AI828" s="22"/>
    </row>
    <row r="829" customFormat="false" ht="15.75" hidden="false" customHeight="false" outlineLevel="0" collapsed="false">
      <c r="B829" s="22"/>
      <c r="C829" s="22"/>
      <c r="D829" s="22"/>
      <c r="E829" s="22"/>
      <c r="F829" s="22"/>
      <c r="G829" s="22"/>
      <c r="H829" s="22"/>
      <c r="S829" s="22"/>
      <c r="T829" s="22"/>
      <c r="U829" s="12"/>
      <c r="V829" s="22"/>
      <c r="W829" s="22"/>
      <c r="X829" s="22"/>
      <c r="Y829" s="22"/>
      <c r="Z829" s="22"/>
      <c r="AA829" s="22"/>
      <c r="AB829" s="22"/>
      <c r="AC829" s="22"/>
      <c r="AD829" s="22"/>
      <c r="AE829" s="22"/>
      <c r="AF829" s="22"/>
      <c r="AG829" s="22"/>
      <c r="AH829" s="22"/>
      <c r="AI829" s="22"/>
    </row>
    <row r="830" customFormat="false" ht="15.75" hidden="false" customHeight="false" outlineLevel="0" collapsed="false">
      <c r="B830" s="22"/>
      <c r="C830" s="22"/>
      <c r="D830" s="22"/>
      <c r="E830" s="22"/>
      <c r="F830" s="22"/>
      <c r="G830" s="22"/>
      <c r="H830" s="22"/>
      <c r="S830" s="22"/>
      <c r="T830" s="22"/>
      <c r="U830" s="12"/>
      <c r="V830" s="22"/>
      <c r="W830" s="22"/>
      <c r="X830" s="22"/>
      <c r="Y830" s="22"/>
      <c r="Z830" s="22"/>
      <c r="AA830" s="22"/>
      <c r="AB830" s="22"/>
      <c r="AC830" s="22"/>
      <c r="AD830" s="22"/>
      <c r="AE830" s="22"/>
      <c r="AF830" s="22"/>
      <c r="AG830" s="22"/>
      <c r="AH830" s="22"/>
      <c r="AI830" s="22"/>
    </row>
    <row r="831" customFormat="false" ht="15.75" hidden="false" customHeight="false" outlineLevel="0" collapsed="false">
      <c r="B831" s="22"/>
      <c r="C831" s="22"/>
      <c r="D831" s="22"/>
      <c r="E831" s="22"/>
      <c r="F831" s="22"/>
      <c r="G831" s="22"/>
      <c r="H831" s="22"/>
      <c r="S831" s="22"/>
      <c r="T831" s="22"/>
      <c r="U831" s="12"/>
      <c r="V831" s="22"/>
      <c r="W831" s="22"/>
      <c r="X831" s="22"/>
      <c r="Y831" s="22"/>
      <c r="Z831" s="22"/>
      <c r="AA831" s="22"/>
      <c r="AB831" s="22"/>
      <c r="AC831" s="22"/>
      <c r="AD831" s="22"/>
      <c r="AE831" s="22"/>
      <c r="AF831" s="22"/>
      <c r="AG831" s="22"/>
      <c r="AH831" s="22"/>
      <c r="AI831" s="22"/>
    </row>
    <row r="832" customFormat="false" ht="15.75" hidden="false" customHeight="false" outlineLevel="0" collapsed="false">
      <c r="B832" s="22"/>
      <c r="C832" s="22"/>
      <c r="D832" s="22"/>
      <c r="E832" s="22"/>
      <c r="F832" s="22"/>
      <c r="G832" s="22"/>
      <c r="H832" s="22"/>
      <c r="S832" s="22"/>
      <c r="T832" s="22"/>
      <c r="U832" s="12"/>
      <c r="V832" s="22"/>
      <c r="W832" s="22"/>
      <c r="X832" s="22"/>
      <c r="Y832" s="22"/>
      <c r="Z832" s="22"/>
      <c r="AA832" s="22"/>
      <c r="AB832" s="22"/>
      <c r="AC832" s="22"/>
      <c r="AD832" s="22"/>
      <c r="AE832" s="22"/>
      <c r="AF832" s="22"/>
      <c r="AG832" s="22"/>
      <c r="AH832" s="22"/>
      <c r="AI832" s="22"/>
    </row>
    <row r="833" customFormat="false" ht="15.75" hidden="false" customHeight="false" outlineLevel="0" collapsed="false">
      <c r="B833" s="22"/>
      <c r="C833" s="22"/>
      <c r="D833" s="22"/>
      <c r="E833" s="22"/>
      <c r="F833" s="22"/>
      <c r="G833" s="22"/>
      <c r="H833" s="22"/>
      <c r="S833" s="22"/>
      <c r="T833" s="22"/>
      <c r="U833" s="12"/>
      <c r="V833" s="22"/>
      <c r="W833" s="22"/>
      <c r="X833" s="22"/>
      <c r="Y833" s="22"/>
      <c r="Z833" s="22"/>
      <c r="AA833" s="22"/>
      <c r="AB833" s="22"/>
      <c r="AC833" s="22"/>
      <c r="AD833" s="22"/>
      <c r="AE833" s="22"/>
      <c r="AF833" s="22"/>
      <c r="AG833" s="22"/>
      <c r="AH833" s="22"/>
      <c r="AI833" s="22"/>
    </row>
    <row r="834" customFormat="false" ht="15.75" hidden="false" customHeight="false" outlineLevel="0" collapsed="false">
      <c r="B834" s="22"/>
      <c r="C834" s="22"/>
      <c r="D834" s="22"/>
      <c r="E834" s="22"/>
      <c r="F834" s="22"/>
      <c r="G834" s="22"/>
      <c r="H834" s="22"/>
      <c r="S834" s="22"/>
      <c r="T834" s="22"/>
      <c r="U834" s="12"/>
      <c r="V834" s="22"/>
      <c r="W834" s="22"/>
      <c r="X834" s="22"/>
      <c r="Y834" s="22"/>
      <c r="Z834" s="22"/>
      <c r="AA834" s="22"/>
      <c r="AB834" s="22"/>
      <c r="AC834" s="22"/>
      <c r="AD834" s="22"/>
      <c r="AE834" s="22"/>
      <c r="AF834" s="22"/>
      <c r="AG834" s="22"/>
      <c r="AH834" s="22"/>
      <c r="AI834" s="22"/>
    </row>
    <row r="835" customFormat="false" ht="15.75" hidden="false" customHeight="false" outlineLevel="0" collapsed="false">
      <c r="B835" s="22"/>
      <c r="C835" s="22"/>
      <c r="D835" s="22"/>
      <c r="E835" s="22"/>
      <c r="F835" s="22"/>
      <c r="G835" s="22"/>
      <c r="H835" s="22"/>
      <c r="S835" s="22"/>
      <c r="T835" s="22"/>
      <c r="U835" s="12"/>
      <c r="V835" s="22"/>
      <c r="W835" s="22"/>
      <c r="X835" s="22"/>
      <c r="Y835" s="22"/>
      <c r="Z835" s="22"/>
      <c r="AA835" s="22"/>
      <c r="AB835" s="22"/>
      <c r="AC835" s="22"/>
      <c r="AD835" s="22"/>
      <c r="AE835" s="22"/>
      <c r="AF835" s="22"/>
      <c r="AG835" s="22"/>
      <c r="AH835" s="22"/>
      <c r="AI835" s="22"/>
    </row>
    <row r="836" customFormat="false" ht="15.75" hidden="false" customHeight="false" outlineLevel="0" collapsed="false">
      <c r="B836" s="22"/>
      <c r="C836" s="22"/>
      <c r="D836" s="22"/>
      <c r="E836" s="22"/>
      <c r="F836" s="22"/>
      <c r="G836" s="22"/>
      <c r="H836" s="22"/>
      <c r="S836" s="22"/>
      <c r="T836" s="22"/>
      <c r="U836" s="12"/>
      <c r="V836" s="22"/>
      <c r="W836" s="22"/>
      <c r="X836" s="22"/>
      <c r="Y836" s="22"/>
      <c r="Z836" s="22"/>
      <c r="AA836" s="22"/>
      <c r="AB836" s="22"/>
      <c r="AC836" s="22"/>
      <c r="AD836" s="22"/>
      <c r="AE836" s="22"/>
      <c r="AF836" s="22"/>
      <c r="AG836" s="22"/>
      <c r="AH836" s="22"/>
      <c r="AI836" s="22"/>
    </row>
    <row r="837" customFormat="false" ht="15.75" hidden="false" customHeight="false" outlineLevel="0" collapsed="false">
      <c r="B837" s="22"/>
      <c r="C837" s="22"/>
      <c r="D837" s="22"/>
      <c r="E837" s="22"/>
      <c r="F837" s="22"/>
      <c r="G837" s="22"/>
      <c r="H837" s="22"/>
      <c r="S837" s="22"/>
      <c r="T837" s="22"/>
      <c r="U837" s="12"/>
      <c r="V837" s="22"/>
      <c r="W837" s="22"/>
      <c r="X837" s="22"/>
      <c r="Y837" s="22"/>
      <c r="Z837" s="22"/>
      <c r="AA837" s="22"/>
      <c r="AB837" s="22"/>
      <c r="AC837" s="22"/>
      <c r="AD837" s="22"/>
      <c r="AE837" s="22"/>
      <c r="AF837" s="22"/>
      <c r="AG837" s="22"/>
      <c r="AH837" s="22"/>
      <c r="AI837" s="22"/>
    </row>
    <row r="838" customFormat="false" ht="15.75" hidden="false" customHeight="false" outlineLevel="0" collapsed="false">
      <c r="B838" s="22"/>
      <c r="C838" s="22"/>
      <c r="D838" s="22"/>
      <c r="E838" s="22"/>
      <c r="F838" s="22"/>
      <c r="G838" s="22"/>
      <c r="H838" s="22"/>
      <c r="S838" s="22"/>
      <c r="T838" s="22"/>
      <c r="U838" s="12"/>
      <c r="V838" s="22"/>
      <c r="W838" s="22"/>
      <c r="X838" s="22"/>
      <c r="Y838" s="22"/>
      <c r="Z838" s="22"/>
      <c r="AA838" s="22"/>
      <c r="AB838" s="22"/>
      <c r="AC838" s="22"/>
      <c r="AD838" s="22"/>
      <c r="AE838" s="22"/>
      <c r="AF838" s="22"/>
      <c r="AG838" s="22"/>
      <c r="AH838" s="22"/>
      <c r="AI838" s="22"/>
    </row>
    <row r="839" customFormat="false" ht="15.75" hidden="false" customHeight="false" outlineLevel="0" collapsed="false">
      <c r="B839" s="22"/>
      <c r="C839" s="22"/>
      <c r="D839" s="22"/>
      <c r="E839" s="22"/>
      <c r="F839" s="22"/>
      <c r="G839" s="22"/>
      <c r="H839" s="22"/>
      <c r="S839" s="22"/>
      <c r="T839" s="22"/>
      <c r="U839" s="12"/>
      <c r="V839" s="22"/>
      <c r="W839" s="22"/>
      <c r="X839" s="22"/>
      <c r="Y839" s="22"/>
      <c r="Z839" s="22"/>
      <c r="AA839" s="22"/>
      <c r="AB839" s="22"/>
      <c r="AC839" s="22"/>
      <c r="AD839" s="22"/>
      <c r="AE839" s="22"/>
      <c r="AF839" s="22"/>
      <c r="AG839" s="22"/>
      <c r="AH839" s="22"/>
      <c r="AI839" s="22"/>
    </row>
    <row r="840" customFormat="false" ht="15.75" hidden="false" customHeight="false" outlineLevel="0" collapsed="false">
      <c r="B840" s="22"/>
      <c r="C840" s="22"/>
      <c r="D840" s="22"/>
      <c r="E840" s="22"/>
      <c r="F840" s="22"/>
      <c r="G840" s="22"/>
      <c r="H840" s="22"/>
      <c r="S840" s="22"/>
      <c r="T840" s="22"/>
      <c r="U840" s="12"/>
      <c r="V840" s="22"/>
      <c r="W840" s="22"/>
      <c r="X840" s="22"/>
      <c r="Y840" s="22"/>
      <c r="Z840" s="22"/>
      <c r="AA840" s="22"/>
      <c r="AB840" s="22"/>
      <c r="AC840" s="22"/>
      <c r="AD840" s="22"/>
      <c r="AE840" s="22"/>
      <c r="AF840" s="22"/>
      <c r="AG840" s="22"/>
      <c r="AH840" s="22"/>
      <c r="AI840" s="22"/>
    </row>
    <row r="841" customFormat="false" ht="15.75" hidden="false" customHeight="false" outlineLevel="0" collapsed="false">
      <c r="B841" s="22"/>
      <c r="C841" s="22"/>
      <c r="D841" s="22"/>
      <c r="E841" s="22"/>
      <c r="F841" s="22"/>
      <c r="G841" s="22"/>
      <c r="H841" s="22"/>
      <c r="S841" s="22"/>
      <c r="T841" s="22"/>
      <c r="U841" s="12"/>
      <c r="V841" s="22"/>
      <c r="W841" s="22"/>
      <c r="X841" s="22"/>
      <c r="Y841" s="22"/>
      <c r="Z841" s="22"/>
      <c r="AA841" s="22"/>
      <c r="AB841" s="22"/>
      <c r="AC841" s="22"/>
      <c r="AD841" s="22"/>
      <c r="AE841" s="22"/>
      <c r="AF841" s="22"/>
      <c r="AG841" s="22"/>
      <c r="AH841" s="22"/>
      <c r="AI841" s="22"/>
    </row>
    <row r="842" customFormat="false" ht="15.75" hidden="false" customHeight="false" outlineLevel="0" collapsed="false">
      <c r="B842" s="22"/>
      <c r="C842" s="22"/>
      <c r="D842" s="22"/>
      <c r="E842" s="22"/>
      <c r="F842" s="22"/>
      <c r="G842" s="22"/>
      <c r="H842" s="22"/>
      <c r="S842" s="22"/>
      <c r="T842" s="22"/>
      <c r="U842" s="12"/>
      <c r="V842" s="22"/>
      <c r="W842" s="22"/>
      <c r="X842" s="22"/>
      <c r="Y842" s="22"/>
      <c r="Z842" s="22"/>
      <c r="AA842" s="22"/>
      <c r="AB842" s="22"/>
      <c r="AC842" s="22"/>
      <c r="AD842" s="22"/>
      <c r="AE842" s="22"/>
      <c r="AF842" s="22"/>
      <c r="AG842" s="22"/>
      <c r="AH842" s="22"/>
      <c r="AI842" s="22"/>
    </row>
    <row r="843" customFormat="false" ht="15.75" hidden="false" customHeight="false" outlineLevel="0" collapsed="false">
      <c r="B843" s="22"/>
      <c r="C843" s="22"/>
      <c r="D843" s="22"/>
      <c r="E843" s="22"/>
      <c r="F843" s="22"/>
      <c r="G843" s="22"/>
      <c r="H843" s="22"/>
      <c r="S843" s="22"/>
      <c r="T843" s="22"/>
      <c r="U843" s="12"/>
      <c r="V843" s="22"/>
      <c r="W843" s="22"/>
      <c r="X843" s="22"/>
      <c r="Y843" s="22"/>
      <c r="Z843" s="22"/>
      <c r="AA843" s="22"/>
      <c r="AB843" s="22"/>
      <c r="AC843" s="22"/>
      <c r="AD843" s="22"/>
      <c r="AE843" s="22"/>
      <c r="AF843" s="22"/>
      <c r="AG843" s="22"/>
      <c r="AH843" s="22"/>
      <c r="AI843" s="22"/>
    </row>
    <row r="844" customFormat="false" ht="15.75" hidden="false" customHeight="false" outlineLevel="0" collapsed="false">
      <c r="B844" s="22"/>
      <c r="C844" s="22"/>
      <c r="D844" s="22"/>
      <c r="E844" s="22"/>
      <c r="F844" s="22"/>
      <c r="G844" s="22"/>
      <c r="H844" s="22"/>
      <c r="S844" s="22"/>
      <c r="T844" s="22"/>
      <c r="U844" s="12"/>
      <c r="V844" s="22"/>
      <c r="W844" s="22"/>
      <c r="X844" s="22"/>
      <c r="Y844" s="22"/>
      <c r="Z844" s="22"/>
      <c r="AA844" s="22"/>
      <c r="AB844" s="22"/>
      <c r="AC844" s="22"/>
      <c r="AD844" s="22"/>
      <c r="AE844" s="22"/>
      <c r="AF844" s="22"/>
      <c r="AG844" s="22"/>
      <c r="AH844" s="22"/>
      <c r="AI844" s="22"/>
    </row>
    <row r="845" customFormat="false" ht="15.75" hidden="false" customHeight="false" outlineLevel="0" collapsed="false">
      <c r="B845" s="22"/>
      <c r="C845" s="22"/>
      <c r="D845" s="22"/>
      <c r="E845" s="22"/>
      <c r="F845" s="22"/>
      <c r="G845" s="22"/>
      <c r="H845" s="22"/>
      <c r="S845" s="22"/>
      <c r="T845" s="22"/>
      <c r="U845" s="12"/>
      <c r="V845" s="22"/>
      <c r="W845" s="22"/>
      <c r="X845" s="22"/>
      <c r="Y845" s="22"/>
      <c r="Z845" s="22"/>
      <c r="AA845" s="22"/>
      <c r="AB845" s="22"/>
      <c r="AC845" s="22"/>
      <c r="AD845" s="22"/>
      <c r="AE845" s="22"/>
      <c r="AF845" s="22"/>
      <c r="AG845" s="22"/>
      <c r="AH845" s="22"/>
      <c r="AI845" s="22"/>
    </row>
    <row r="846" customFormat="false" ht="15.75" hidden="false" customHeight="false" outlineLevel="0" collapsed="false">
      <c r="B846" s="22"/>
      <c r="C846" s="22"/>
      <c r="D846" s="22"/>
      <c r="E846" s="22"/>
      <c r="F846" s="22"/>
      <c r="G846" s="22"/>
      <c r="H846" s="22"/>
      <c r="S846" s="22"/>
      <c r="T846" s="22"/>
      <c r="U846" s="12"/>
      <c r="V846" s="22"/>
      <c r="W846" s="22"/>
      <c r="X846" s="22"/>
      <c r="Y846" s="22"/>
      <c r="Z846" s="22"/>
      <c r="AA846" s="22"/>
      <c r="AB846" s="22"/>
      <c r="AC846" s="22"/>
      <c r="AD846" s="22"/>
      <c r="AE846" s="22"/>
      <c r="AF846" s="22"/>
      <c r="AG846" s="22"/>
      <c r="AH846" s="22"/>
      <c r="AI846" s="22"/>
    </row>
    <row r="847" customFormat="false" ht="15.75" hidden="false" customHeight="false" outlineLevel="0" collapsed="false">
      <c r="B847" s="22"/>
      <c r="C847" s="22"/>
      <c r="D847" s="22"/>
      <c r="E847" s="22"/>
      <c r="F847" s="22"/>
      <c r="G847" s="22"/>
      <c r="H847" s="22"/>
      <c r="S847" s="22"/>
      <c r="T847" s="22"/>
      <c r="U847" s="12"/>
      <c r="V847" s="22"/>
      <c r="W847" s="22"/>
      <c r="X847" s="22"/>
      <c r="Y847" s="22"/>
      <c r="Z847" s="22"/>
      <c r="AA847" s="22"/>
      <c r="AB847" s="22"/>
      <c r="AC847" s="22"/>
      <c r="AD847" s="22"/>
      <c r="AE847" s="22"/>
      <c r="AF847" s="22"/>
      <c r="AG847" s="22"/>
      <c r="AH847" s="22"/>
      <c r="AI847" s="22"/>
    </row>
    <row r="848" customFormat="false" ht="15.75" hidden="false" customHeight="false" outlineLevel="0" collapsed="false">
      <c r="B848" s="22"/>
      <c r="C848" s="22"/>
      <c r="D848" s="22"/>
      <c r="E848" s="22"/>
      <c r="F848" s="22"/>
      <c r="G848" s="22"/>
      <c r="H848" s="22"/>
      <c r="S848" s="22"/>
      <c r="T848" s="22"/>
      <c r="U848" s="12"/>
      <c r="V848" s="22"/>
      <c r="W848" s="22"/>
      <c r="X848" s="22"/>
      <c r="Y848" s="22"/>
      <c r="Z848" s="22"/>
      <c r="AA848" s="22"/>
      <c r="AB848" s="22"/>
      <c r="AC848" s="22"/>
      <c r="AD848" s="22"/>
      <c r="AE848" s="22"/>
      <c r="AF848" s="22"/>
      <c r="AG848" s="22"/>
      <c r="AH848" s="22"/>
      <c r="AI848" s="22"/>
    </row>
    <row r="849" customFormat="false" ht="15.75" hidden="false" customHeight="false" outlineLevel="0" collapsed="false">
      <c r="B849" s="22"/>
      <c r="C849" s="22"/>
      <c r="D849" s="22"/>
      <c r="E849" s="22"/>
      <c r="F849" s="22"/>
      <c r="G849" s="22"/>
      <c r="H849" s="22"/>
      <c r="S849" s="22"/>
      <c r="T849" s="22"/>
      <c r="U849" s="12"/>
      <c r="V849" s="22"/>
      <c r="W849" s="22"/>
      <c r="X849" s="22"/>
      <c r="Y849" s="22"/>
      <c r="Z849" s="22"/>
      <c r="AA849" s="22"/>
      <c r="AB849" s="22"/>
      <c r="AC849" s="22"/>
      <c r="AD849" s="22"/>
      <c r="AE849" s="22"/>
      <c r="AF849" s="22"/>
      <c r="AG849" s="22"/>
      <c r="AH849" s="22"/>
      <c r="AI849" s="22"/>
    </row>
    <row r="850" customFormat="false" ht="15.75" hidden="false" customHeight="false" outlineLevel="0" collapsed="false">
      <c r="B850" s="22"/>
      <c r="C850" s="22"/>
      <c r="D850" s="22"/>
      <c r="E850" s="22"/>
      <c r="F850" s="22"/>
      <c r="G850" s="22"/>
      <c r="H850" s="22"/>
      <c r="S850" s="22"/>
      <c r="T850" s="22"/>
      <c r="U850" s="12"/>
      <c r="V850" s="22"/>
      <c r="W850" s="22"/>
      <c r="X850" s="22"/>
      <c r="Y850" s="22"/>
      <c r="Z850" s="22"/>
      <c r="AA850" s="22"/>
      <c r="AB850" s="22"/>
      <c r="AC850" s="22"/>
      <c r="AD850" s="22"/>
      <c r="AE850" s="22"/>
      <c r="AF850" s="22"/>
      <c r="AG850" s="22"/>
      <c r="AH850" s="22"/>
      <c r="AI850" s="22"/>
    </row>
    <row r="851" customFormat="false" ht="15.75" hidden="false" customHeight="false" outlineLevel="0" collapsed="false">
      <c r="B851" s="22"/>
      <c r="C851" s="22"/>
      <c r="D851" s="22"/>
      <c r="E851" s="22"/>
      <c r="F851" s="22"/>
      <c r="G851" s="22"/>
      <c r="H851" s="22"/>
      <c r="S851" s="22"/>
      <c r="T851" s="22"/>
      <c r="U851" s="12"/>
      <c r="V851" s="22"/>
      <c r="W851" s="22"/>
      <c r="X851" s="22"/>
      <c r="Y851" s="22"/>
      <c r="Z851" s="22"/>
      <c r="AA851" s="22"/>
      <c r="AB851" s="22"/>
      <c r="AC851" s="22"/>
      <c r="AD851" s="22"/>
      <c r="AE851" s="22"/>
      <c r="AF851" s="22"/>
      <c r="AG851" s="22"/>
      <c r="AH851" s="22"/>
      <c r="AI851" s="22"/>
    </row>
    <row r="852" customFormat="false" ht="15.75" hidden="false" customHeight="false" outlineLevel="0" collapsed="false">
      <c r="B852" s="22"/>
      <c r="C852" s="22"/>
      <c r="D852" s="22"/>
      <c r="E852" s="22"/>
      <c r="F852" s="22"/>
      <c r="G852" s="22"/>
      <c r="H852" s="22"/>
      <c r="S852" s="22"/>
      <c r="T852" s="22"/>
      <c r="U852" s="12"/>
      <c r="V852" s="22"/>
      <c r="W852" s="22"/>
      <c r="X852" s="22"/>
      <c r="Y852" s="22"/>
      <c r="Z852" s="22"/>
      <c r="AA852" s="22"/>
      <c r="AB852" s="22"/>
      <c r="AC852" s="22"/>
      <c r="AD852" s="22"/>
      <c r="AE852" s="22"/>
      <c r="AF852" s="22"/>
      <c r="AG852" s="22"/>
      <c r="AH852" s="22"/>
      <c r="AI852" s="22"/>
    </row>
    <row r="853" customFormat="false" ht="15.75" hidden="false" customHeight="false" outlineLevel="0" collapsed="false">
      <c r="B853" s="22"/>
      <c r="C853" s="22"/>
      <c r="D853" s="22"/>
      <c r="E853" s="22"/>
      <c r="F853" s="22"/>
      <c r="G853" s="22"/>
      <c r="H853" s="22"/>
      <c r="S853" s="22"/>
      <c r="T853" s="22"/>
      <c r="U853" s="12"/>
      <c r="V853" s="22"/>
      <c r="W853" s="22"/>
      <c r="X853" s="22"/>
      <c r="Y853" s="22"/>
      <c r="Z853" s="22"/>
      <c r="AA853" s="22"/>
      <c r="AB853" s="22"/>
      <c r="AC853" s="22"/>
      <c r="AD853" s="22"/>
      <c r="AE853" s="22"/>
      <c r="AF853" s="22"/>
      <c r="AG853" s="22"/>
      <c r="AH853" s="22"/>
      <c r="AI853" s="22"/>
    </row>
    <row r="854" customFormat="false" ht="15.75" hidden="false" customHeight="false" outlineLevel="0" collapsed="false">
      <c r="B854" s="22"/>
      <c r="C854" s="22"/>
      <c r="D854" s="22"/>
      <c r="E854" s="22"/>
      <c r="F854" s="22"/>
      <c r="G854" s="22"/>
      <c r="H854" s="22"/>
      <c r="S854" s="22"/>
      <c r="T854" s="22"/>
      <c r="U854" s="12"/>
      <c r="V854" s="22"/>
      <c r="W854" s="22"/>
      <c r="X854" s="22"/>
      <c r="Y854" s="22"/>
      <c r="Z854" s="22"/>
      <c r="AA854" s="22"/>
      <c r="AB854" s="22"/>
      <c r="AC854" s="22"/>
      <c r="AD854" s="22"/>
      <c r="AE854" s="22"/>
      <c r="AF854" s="22"/>
      <c r="AG854" s="22"/>
      <c r="AH854" s="22"/>
      <c r="AI854" s="22"/>
    </row>
    <row r="855" customFormat="false" ht="15.75" hidden="false" customHeight="false" outlineLevel="0" collapsed="false">
      <c r="B855" s="22"/>
      <c r="C855" s="22"/>
      <c r="D855" s="22"/>
      <c r="E855" s="22"/>
      <c r="F855" s="22"/>
      <c r="G855" s="22"/>
      <c r="H855" s="22"/>
      <c r="S855" s="22"/>
      <c r="T855" s="22"/>
      <c r="U855" s="12"/>
      <c r="V855" s="22"/>
      <c r="W855" s="22"/>
      <c r="X855" s="22"/>
      <c r="Y855" s="22"/>
      <c r="Z855" s="22"/>
      <c r="AA855" s="22"/>
      <c r="AB855" s="22"/>
      <c r="AC855" s="22"/>
      <c r="AD855" s="22"/>
      <c r="AE855" s="22"/>
      <c r="AF855" s="22"/>
      <c r="AG855" s="22"/>
      <c r="AH855" s="22"/>
      <c r="AI855" s="22"/>
    </row>
    <row r="856" customFormat="false" ht="15.75" hidden="false" customHeight="false" outlineLevel="0" collapsed="false">
      <c r="B856" s="22"/>
      <c r="C856" s="22"/>
      <c r="D856" s="22"/>
      <c r="E856" s="22"/>
      <c r="F856" s="22"/>
      <c r="G856" s="22"/>
      <c r="H856" s="22"/>
      <c r="S856" s="22"/>
      <c r="T856" s="22"/>
      <c r="U856" s="12"/>
      <c r="V856" s="22"/>
      <c r="W856" s="22"/>
      <c r="X856" s="22"/>
      <c r="Y856" s="22"/>
      <c r="Z856" s="22"/>
      <c r="AA856" s="22"/>
      <c r="AB856" s="22"/>
      <c r="AC856" s="22"/>
      <c r="AD856" s="22"/>
      <c r="AE856" s="22"/>
      <c r="AF856" s="22"/>
      <c r="AG856" s="22"/>
      <c r="AH856" s="22"/>
      <c r="AI856" s="22"/>
    </row>
    <row r="857" customFormat="false" ht="15.75" hidden="false" customHeight="false" outlineLevel="0" collapsed="false">
      <c r="B857" s="22"/>
      <c r="C857" s="22"/>
      <c r="D857" s="22"/>
      <c r="E857" s="22"/>
      <c r="F857" s="22"/>
      <c r="G857" s="22"/>
      <c r="H857" s="22"/>
      <c r="S857" s="22"/>
      <c r="T857" s="22"/>
      <c r="U857" s="12"/>
      <c r="V857" s="22"/>
      <c r="W857" s="22"/>
      <c r="X857" s="22"/>
      <c r="Y857" s="22"/>
      <c r="Z857" s="22"/>
      <c r="AA857" s="22"/>
      <c r="AB857" s="22"/>
      <c r="AC857" s="22"/>
      <c r="AD857" s="22"/>
      <c r="AE857" s="22"/>
      <c r="AF857" s="22"/>
      <c r="AG857" s="22"/>
      <c r="AH857" s="22"/>
      <c r="AI857" s="22"/>
    </row>
    <row r="858" customFormat="false" ht="15.75" hidden="false" customHeight="false" outlineLevel="0" collapsed="false">
      <c r="B858" s="22"/>
      <c r="C858" s="22"/>
      <c r="D858" s="22"/>
      <c r="E858" s="22"/>
      <c r="F858" s="22"/>
      <c r="G858" s="22"/>
      <c r="H858" s="22"/>
      <c r="S858" s="22"/>
      <c r="T858" s="22"/>
      <c r="U858" s="12"/>
      <c r="V858" s="22"/>
      <c r="W858" s="22"/>
      <c r="X858" s="22"/>
      <c r="Y858" s="22"/>
      <c r="Z858" s="22"/>
      <c r="AA858" s="22"/>
      <c r="AB858" s="22"/>
      <c r="AC858" s="22"/>
      <c r="AD858" s="22"/>
      <c r="AE858" s="22"/>
      <c r="AF858" s="22"/>
      <c r="AG858" s="22"/>
      <c r="AH858" s="22"/>
      <c r="AI858" s="22"/>
    </row>
    <row r="859" customFormat="false" ht="15.75" hidden="false" customHeight="false" outlineLevel="0" collapsed="false">
      <c r="B859" s="22"/>
      <c r="C859" s="22"/>
      <c r="D859" s="22"/>
      <c r="E859" s="22"/>
      <c r="F859" s="22"/>
      <c r="G859" s="22"/>
      <c r="H859" s="22"/>
      <c r="S859" s="22"/>
      <c r="T859" s="22"/>
      <c r="U859" s="12"/>
      <c r="V859" s="22"/>
      <c r="W859" s="22"/>
      <c r="X859" s="22"/>
      <c r="Y859" s="22"/>
      <c r="Z859" s="22"/>
      <c r="AA859" s="22"/>
      <c r="AB859" s="22"/>
      <c r="AC859" s="22"/>
      <c r="AD859" s="22"/>
      <c r="AE859" s="22"/>
      <c r="AF859" s="22"/>
      <c r="AG859" s="22"/>
      <c r="AH859" s="22"/>
      <c r="AI859" s="22"/>
    </row>
    <row r="860" customFormat="false" ht="15.75" hidden="false" customHeight="false" outlineLevel="0" collapsed="false">
      <c r="B860" s="22"/>
      <c r="C860" s="22"/>
      <c r="D860" s="22"/>
      <c r="E860" s="22"/>
      <c r="F860" s="22"/>
      <c r="G860" s="22"/>
      <c r="H860" s="22"/>
      <c r="S860" s="22"/>
      <c r="T860" s="22"/>
      <c r="U860" s="12"/>
      <c r="V860" s="22"/>
      <c r="W860" s="22"/>
      <c r="X860" s="22"/>
      <c r="Y860" s="22"/>
      <c r="Z860" s="22"/>
      <c r="AA860" s="22"/>
      <c r="AB860" s="22"/>
      <c r="AC860" s="22"/>
      <c r="AD860" s="22"/>
      <c r="AE860" s="22"/>
      <c r="AF860" s="22"/>
      <c r="AG860" s="22"/>
      <c r="AH860" s="22"/>
      <c r="AI860" s="22"/>
    </row>
    <row r="861" customFormat="false" ht="15.75" hidden="false" customHeight="false" outlineLevel="0" collapsed="false">
      <c r="B861" s="22"/>
      <c r="C861" s="22"/>
      <c r="D861" s="22"/>
      <c r="E861" s="22"/>
      <c r="F861" s="22"/>
      <c r="G861" s="22"/>
      <c r="H861" s="22"/>
      <c r="S861" s="22"/>
      <c r="T861" s="22"/>
      <c r="U861" s="12"/>
      <c r="V861" s="22"/>
      <c r="W861" s="22"/>
      <c r="X861" s="22"/>
      <c r="Y861" s="22"/>
      <c r="Z861" s="22"/>
      <c r="AA861" s="22"/>
      <c r="AB861" s="22"/>
      <c r="AC861" s="22"/>
      <c r="AD861" s="22"/>
      <c r="AE861" s="22"/>
      <c r="AF861" s="22"/>
      <c r="AG861" s="22"/>
      <c r="AH861" s="22"/>
      <c r="AI861" s="22"/>
    </row>
    <row r="862" customFormat="false" ht="15.75" hidden="false" customHeight="false" outlineLevel="0" collapsed="false">
      <c r="B862" s="22"/>
      <c r="C862" s="22"/>
      <c r="D862" s="22"/>
      <c r="E862" s="22"/>
      <c r="F862" s="22"/>
      <c r="G862" s="22"/>
      <c r="H862" s="22"/>
      <c r="S862" s="22"/>
      <c r="T862" s="22"/>
      <c r="U862" s="12"/>
      <c r="V862" s="22"/>
      <c r="W862" s="22"/>
      <c r="X862" s="22"/>
      <c r="Y862" s="22"/>
      <c r="Z862" s="22"/>
      <c r="AA862" s="22"/>
      <c r="AB862" s="22"/>
      <c r="AC862" s="22"/>
      <c r="AD862" s="22"/>
      <c r="AE862" s="22"/>
      <c r="AF862" s="22"/>
      <c r="AG862" s="22"/>
      <c r="AH862" s="22"/>
      <c r="AI862" s="22"/>
    </row>
    <row r="863" customFormat="false" ht="15.75" hidden="false" customHeight="false" outlineLevel="0" collapsed="false">
      <c r="B863" s="22"/>
      <c r="C863" s="22"/>
      <c r="D863" s="22"/>
      <c r="E863" s="22"/>
      <c r="F863" s="22"/>
      <c r="G863" s="22"/>
      <c r="H863" s="22"/>
      <c r="S863" s="22"/>
      <c r="T863" s="22"/>
      <c r="U863" s="12"/>
      <c r="V863" s="22"/>
      <c r="W863" s="22"/>
      <c r="X863" s="22"/>
      <c r="Y863" s="22"/>
      <c r="Z863" s="22"/>
      <c r="AA863" s="22"/>
      <c r="AB863" s="22"/>
      <c r="AC863" s="22"/>
      <c r="AD863" s="22"/>
      <c r="AE863" s="22"/>
      <c r="AF863" s="22"/>
      <c r="AG863" s="22"/>
      <c r="AH863" s="22"/>
      <c r="AI863" s="22"/>
    </row>
    <row r="864" customFormat="false" ht="15.75" hidden="false" customHeight="false" outlineLevel="0" collapsed="false">
      <c r="B864" s="22"/>
      <c r="C864" s="22"/>
      <c r="D864" s="22"/>
      <c r="E864" s="22"/>
      <c r="F864" s="22"/>
      <c r="G864" s="22"/>
      <c r="H864" s="22"/>
      <c r="S864" s="22"/>
      <c r="T864" s="22"/>
      <c r="U864" s="12"/>
      <c r="V864" s="22"/>
      <c r="W864" s="22"/>
      <c r="X864" s="22"/>
      <c r="Y864" s="22"/>
      <c r="Z864" s="22"/>
      <c r="AA864" s="22"/>
      <c r="AB864" s="22"/>
      <c r="AC864" s="22"/>
      <c r="AD864" s="22"/>
      <c r="AE864" s="22"/>
      <c r="AF864" s="22"/>
      <c r="AG864" s="22"/>
      <c r="AH864" s="22"/>
      <c r="AI864" s="22"/>
    </row>
    <row r="865" customFormat="false" ht="15.75" hidden="false" customHeight="false" outlineLevel="0" collapsed="false">
      <c r="B865" s="22"/>
      <c r="C865" s="22"/>
      <c r="D865" s="22"/>
      <c r="E865" s="22"/>
      <c r="F865" s="22"/>
      <c r="G865" s="22"/>
      <c r="H865" s="22"/>
      <c r="S865" s="22"/>
      <c r="T865" s="22"/>
      <c r="U865" s="12"/>
      <c r="V865" s="22"/>
      <c r="W865" s="22"/>
      <c r="X865" s="22"/>
      <c r="Y865" s="22"/>
      <c r="Z865" s="22"/>
      <c r="AA865" s="22"/>
      <c r="AB865" s="22"/>
      <c r="AC865" s="22"/>
      <c r="AD865" s="22"/>
      <c r="AE865" s="22"/>
      <c r="AF865" s="22"/>
      <c r="AG865" s="22"/>
      <c r="AH865" s="22"/>
      <c r="AI865" s="22"/>
    </row>
    <row r="866" customFormat="false" ht="15.75" hidden="false" customHeight="false" outlineLevel="0" collapsed="false">
      <c r="B866" s="22"/>
      <c r="C866" s="22"/>
      <c r="D866" s="22"/>
      <c r="E866" s="22"/>
      <c r="F866" s="22"/>
      <c r="G866" s="22"/>
      <c r="H866" s="22"/>
      <c r="S866" s="22"/>
      <c r="T866" s="22"/>
      <c r="U866" s="12"/>
      <c r="V866" s="22"/>
      <c r="W866" s="22"/>
      <c r="X866" s="22"/>
      <c r="Y866" s="22"/>
      <c r="Z866" s="22"/>
      <c r="AA866" s="22"/>
      <c r="AB866" s="22"/>
      <c r="AC866" s="22"/>
      <c r="AD866" s="22"/>
      <c r="AE866" s="22"/>
      <c r="AF866" s="22"/>
      <c r="AG866" s="22"/>
      <c r="AH866" s="22"/>
      <c r="AI866" s="22"/>
    </row>
    <row r="867" customFormat="false" ht="15.75" hidden="false" customHeight="false" outlineLevel="0" collapsed="false">
      <c r="B867" s="22"/>
      <c r="C867" s="22"/>
      <c r="D867" s="22"/>
      <c r="E867" s="22"/>
      <c r="F867" s="22"/>
      <c r="G867" s="22"/>
      <c r="H867" s="22"/>
      <c r="S867" s="22"/>
      <c r="T867" s="22"/>
      <c r="U867" s="12"/>
      <c r="V867" s="22"/>
      <c r="W867" s="22"/>
      <c r="X867" s="22"/>
      <c r="Y867" s="22"/>
      <c r="Z867" s="22"/>
      <c r="AA867" s="22"/>
      <c r="AB867" s="22"/>
      <c r="AC867" s="22"/>
      <c r="AD867" s="22"/>
      <c r="AE867" s="22"/>
      <c r="AF867" s="22"/>
      <c r="AG867" s="22"/>
      <c r="AH867" s="22"/>
      <c r="AI867" s="22"/>
    </row>
    <row r="868" customFormat="false" ht="15.75" hidden="false" customHeight="false" outlineLevel="0" collapsed="false">
      <c r="B868" s="22"/>
      <c r="C868" s="22"/>
      <c r="D868" s="22"/>
      <c r="E868" s="22"/>
      <c r="F868" s="22"/>
      <c r="G868" s="22"/>
      <c r="H868" s="22"/>
      <c r="S868" s="22"/>
      <c r="T868" s="22"/>
      <c r="U868" s="12"/>
      <c r="V868" s="22"/>
      <c r="W868" s="22"/>
      <c r="X868" s="22"/>
      <c r="Y868" s="22"/>
      <c r="Z868" s="22"/>
      <c r="AA868" s="22"/>
      <c r="AB868" s="22"/>
      <c r="AC868" s="22"/>
      <c r="AD868" s="22"/>
      <c r="AE868" s="22"/>
      <c r="AF868" s="22"/>
      <c r="AG868" s="22"/>
      <c r="AH868" s="22"/>
      <c r="AI868" s="22"/>
    </row>
    <row r="869" customFormat="false" ht="15.75" hidden="false" customHeight="false" outlineLevel="0" collapsed="false">
      <c r="B869" s="22"/>
      <c r="C869" s="22"/>
      <c r="D869" s="22"/>
      <c r="E869" s="22"/>
      <c r="F869" s="22"/>
      <c r="G869" s="22"/>
      <c r="H869" s="22"/>
      <c r="S869" s="22"/>
      <c r="T869" s="22"/>
      <c r="U869" s="12"/>
      <c r="V869" s="22"/>
      <c r="W869" s="22"/>
      <c r="X869" s="22"/>
      <c r="Y869" s="22"/>
      <c r="Z869" s="22"/>
      <c r="AA869" s="22"/>
      <c r="AB869" s="22"/>
      <c r="AC869" s="22"/>
      <c r="AD869" s="22"/>
      <c r="AE869" s="22"/>
      <c r="AF869" s="22"/>
      <c r="AG869" s="22"/>
      <c r="AH869" s="22"/>
      <c r="AI869" s="22"/>
    </row>
    <row r="870" customFormat="false" ht="15.75" hidden="false" customHeight="false" outlineLevel="0" collapsed="false">
      <c r="B870" s="22"/>
      <c r="C870" s="22"/>
      <c r="D870" s="22"/>
      <c r="E870" s="22"/>
      <c r="F870" s="22"/>
      <c r="G870" s="22"/>
      <c r="H870" s="22"/>
      <c r="S870" s="22"/>
      <c r="T870" s="22"/>
      <c r="U870" s="12"/>
      <c r="V870" s="22"/>
      <c r="W870" s="22"/>
      <c r="X870" s="22"/>
      <c r="Y870" s="22"/>
      <c r="Z870" s="22"/>
      <c r="AA870" s="22"/>
      <c r="AB870" s="22"/>
      <c r="AC870" s="22"/>
      <c r="AD870" s="22"/>
      <c r="AE870" s="22"/>
      <c r="AF870" s="22"/>
      <c r="AG870" s="22"/>
      <c r="AH870" s="22"/>
      <c r="AI870" s="22"/>
    </row>
    <row r="871" customFormat="false" ht="15.75" hidden="false" customHeight="false" outlineLevel="0" collapsed="false">
      <c r="B871" s="22"/>
      <c r="C871" s="22"/>
      <c r="D871" s="22"/>
      <c r="E871" s="22"/>
      <c r="F871" s="22"/>
      <c r="G871" s="22"/>
      <c r="H871" s="22"/>
      <c r="S871" s="22"/>
      <c r="T871" s="22"/>
      <c r="U871" s="12"/>
      <c r="V871" s="22"/>
      <c r="W871" s="22"/>
      <c r="X871" s="22"/>
      <c r="Y871" s="22"/>
      <c r="Z871" s="22"/>
      <c r="AA871" s="22"/>
      <c r="AB871" s="22"/>
      <c r="AC871" s="22"/>
      <c r="AD871" s="22"/>
      <c r="AE871" s="22"/>
      <c r="AF871" s="22"/>
      <c r="AG871" s="22"/>
      <c r="AH871" s="22"/>
      <c r="AI871" s="22"/>
    </row>
    <row r="872" customFormat="false" ht="15.75" hidden="false" customHeight="false" outlineLevel="0" collapsed="false">
      <c r="B872" s="22"/>
      <c r="C872" s="22"/>
      <c r="D872" s="22"/>
      <c r="E872" s="22"/>
      <c r="F872" s="22"/>
      <c r="G872" s="22"/>
      <c r="H872" s="22"/>
      <c r="S872" s="22"/>
      <c r="T872" s="22"/>
      <c r="U872" s="12"/>
      <c r="V872" s="22"/>
      <c r="W872" s="22"/>
      <c r="X872" s="22"/>
      <c r="Y872" s="22"/>
      <c r="Z872" s="22"/>
      <c r="AA872" s="22"/>
      <c r="AB872" s="22"/>
      <c r="AC872" s="22"/>
      <c r="AD872" s="22"/>
      <c r="AE872" s="22"/>
      <c r="AF872" s="22"/>
      <c r="AG872" s="22"/>
      <c r="AH872" s="22"/>
      <c r="AI872" s="22"/>
    </row>
    <row r="873" customFormat="false" ht="15.75" hidden="false" customHeight="false" outlineLevel="0" collapsed="false">
      <c r="B873" s="22"/>
      <c r="C873" s="22"/>
      <c r="D873" s="22"/>
      <c r="E873" s="22"/>
      <c r="F873" s="22"/>
      <c r="G873" s="22"/>
      <c r="H873" s="22"/>
      <c r="S873" s="22"/>
      <c r="T873" s="22"/>
      <c r="U873" s="12"/>
      <c r="V873" s="22"/>
      <c r="W873" s="22"/>
      <c r="X873" s="22"/>
      <c r="Y873" s="22"/>
      <c r="Z873" s="22"/>
      <c r="AA873" s="22"/>
      <c r="AB873" s="22"/>
      <c r="AC873" s="22"/>
      <c r="AD873" s="22"/>
      <c r="AE873" s="22"/>
      <c r="AF873" s="22"/>
      <c r="AG873" s="22"/>
      <c r="AH873" s="22"/>
      <c r="AI873" s="22"/>
    </row>
    <row r="874" customFormat="false" ht="15.75" hidden="false" customHeight="false" outlineLevel="0" collapsed="false">
      <c r="B874" s="22"/>
      <c r="C874" s="22"/>
      <c r="D874" s="22"/>
      <c r="E874" s="22"/>
      <c r="F874" s="22"/>
      <c r="G874" s="22"/>
      <c r="H874" s="22"/>
      <c r="S874" s="22"/>
      <c r="T874" s="22"/>
      <c r="U874" s="12"/>
      <c r="V874" s="22"/>
      <c r="W874" s="22"/>
      <c r="X874" s="22"/>
      <c r="Y874" s="22"/>
      <c r="Z874" s="22"/>
      <c r="AA874" s="22"/>
      <c r="AB874" s="22"/>
      <c r="AC874" s="22"/>
      <c r="AD874" s="22"/>
      <c r="AE874" s="22"/>
      <c r="AF874" s="22"/>
      <c r="AG874" s="22"/>
      <c r="AH874" s="22"/>
      <c r="AI874" s="22"/>
    </row>
    <row r="875" customFormat="false" ht="15.75" hidden="false" customHeight="false" outlineLevel="0" collapsed="false">
      <c r="B875" s="22"/>
      <c r="C875" s="22"/>
      <c r="D875" s="22"/>
      <c r="E875" s="22"/>
      <c r="F875" s="22"/>
      <c r="G875" s="22"/>
      <c r="H875" s="22"/>
      <c r="S875" s="22"/>
      <c r="T875" s="22"/>
      <c r="U875" s="12"/>
      <c r="V875" s="22"/>
      <c r="W875" s="22"/>
      <c r="X875" s="22"/>
      <c r="Y875" s="22"/>
      <c r="Z875" s="22"/>
      <c r="AA875" s="22"/>
      <c r="AB875" s="22"/>
      <c r="AC875" s="22"/>
      <c r="AD875" s="22"/>
      <c r="AE875" s="22"/>
      <c r="AF875" s="22"/>
      <c r="AG875" s="22"/>
      <c r="AH875" s="22"/>
      <c r="AI875" s="22"/>
    </row>
    <row r="876" customFormat="false" ht="15.75" hidden="false" customHeight="false" outlineLevel="0" collapsed="false">
      <c r="B876" s="22"/>
      <c r="C876" s="22"/>
      <c r="D876" s="22"/>
      <c r="E876" s="22"/>
      <c r="F876" s="22"/>
      <c r="G876" s="22"/>
      <c r="H876" s="22"/>
      <c r="S876" s="22"/>
      <c r="T876" s="22"/>
      <c r="U876" s="12"/>
      <c r="V876" s="22"/>
      <c r="W876" s="22"/>
      <c r="X876" s="22"/>
      <c r="Y876" s="22"/>
      <c r="Z876" s="22"/>
      <c r="AA876" s="22"/>
      <c r="AB876" s="22"/>
      <c r="AC876" s="22"/>
      <c r="AD876" s="22"/>
      <c r="AE876" s="22"/>
      <c r="AF876" s="22"/>
      <c r="AG876" s="22"/>
      <c r="AH876" s="22"/>
      <c r="AI876" s="22"/>
    </row>
    <row r="877" customFormat="false" ht="15.75" hidden="false" customHeight="false" outlineLevel="0" collapsed="false">
      <c r="B877" s="22"/>
      <c r="C877" s="22"/>
      <c r="D877" s="22"/>
      <c r="E877" s="22"/>
      <c r="F877" s="22"/>
      <c r="G877" s="22"/>
      <c r="H877" s="22"/>
      <c r="S877" s="22"/>
      <c r="T877" s="22"/>
      <c r="U877" s="12"/>
      <c r="V877" s="22"/>
      <c r="W877" s="22"/>
      <c r="X877" s="22"/>
      <c r="Y877" s="22"/>
      <c r="Z877" s="22"/>
      <c r="AA877" s="22"/>
      <c r="AB877" s="22"/>
      <c r="AC877" s="22"/>
      <c r="AD877" s="22"/>
      <c r="AE877" s="22"/>
      <c r="AF877" s="22"/>
      <c r="AG877" s="22"/>
      <c r="AH877" s="22"/>
      <c r="AI877" s="22"/>
    </row>
    <row r="878" customFormat="false" ht="15.75" hidden="false" customHeight="false" outlineLevel="0" collapsed="false">
      <c r="B878" s="22"/>
      <c r="C878" s="22"/>
      <c r="D878" s="22"/>
      <c r="E878" s="22"/>
      <c r="F878" s="22"/>
      <c r="G878" s="22"/>
      <c r="H878" s="22"/>
      <c r="S878" s="22"/>
      <c r="T878" s="22"/>
      <c r="U878" s="12"/>
      <c r="V878" s="22"/>
      <c r="W878" s="22"/>
      <c r="X878" s="22"/>
      <c r="Y878" s="22"/>
      <c r="Z878" s="22"/>
      <c r="AA878" s="22"/>
      <c r="AB878" s="22"/>
      <c r="AC878" s="22"/>
      <c r="AD878" s="22"/>
      <c r="AE878" s="22"/>
      <c r="AF878" s="22"/>
      <c r="AG878" s="22"/>
      <c r="AH878" s="22"/>
      <c r="AI878" s="22"/>
    </row>
    <row r="879" customFormat="false" ht="15.75" hidden="false" customHeight="false" outlineLevel="0" collapsed="false">
      <c r="B879" s="22"/>
      <c r="C879" s="22"/>
      <c r="D879" s="22"/>
      <c r="E879" s="22"/>
      <c r="F879" s="22"/>
      <c r="G879" s="22"/>
      <c r="H879" s="22"/>
      <c r="S879" s="22"/>
      <c r="T879" s="22"/>
      <c r="U879" s="12"/>
      <c r="V879" s="22"/>
      <c r="W879" s="22"/>
      <c r="X879" s="22"/>
      <c r="Y879" s="22"/>
      <c r="Z879" s="22"/>
      <c r="AA879" s="22"/>
      <c r="AB879" s="22"/>
      <c r="AC879" s="22"/>
      <c r="AD879" s="22"/>
      <c r="AE879" s="22"/>
      <c r="AF879" s="22"/>
      <c r="AG879" s="22"/>
      <c r="AH879" s="22"/>
      <c r="AI879" s="22"/>
    </row>
    <row r="880" customFormat="false" ht="15.75" hidden="false" customHeight="false" outlineLevel="0" collapsed="false">
      <c r="B880" s="22"/>
      <c r="C880" s="22"/>
      <c r="D880" s="22"/>
      <c r="E880" s="22"/>
      <c r="F880" s="22"/>
      <c r="G880" s="22"/>
      <c r="H880" s="22"/>
      <c r="S880" s="22"/>
      <c r="T880" s="22"/>
      <c r="U880" s="12"/>
      <c r="V880" s="22"/>
      <c r="W880" s="22"/>
      <c r="X880" s="22"/>
      <c r="Y880" s="22"/>
      <c r="Z880" s="22"/>
      <c r="AA880" s="22"/>
      <c r="AB880" s="22"/>
      <c r="AC880" s="22"/>
      <c r="AD880" s="22"/>
      <c r="AE880" s="22"/>
      <c r="AF880" s="22"/>
      <c r="AG880" s="22"/>
      <c r="AH880" s="22"/>
      <c r="AI880" s="22"/>
    </row>
    <row r="881" customFormat="false" ht="15.75" hidden="false" customHeight="false" outlineLevel="0" collapsed="false">
      <c r="B881" s="22"/>
      <c r="C881" s="22"/>
      <c r="D881" s="22"/>
      <c r="E881" s="22"/>
      <c r="F881" s="22"/>
      <c r="G881" s="22"/>
      <c r="H881" s="22"/>
      <c r="S881" s="22"/>
      <c r="T881" s="22"/>
      <c r="U881" s="12"/>
      <c r="V881" s="22"/>
      <c r="W881" s="22"/>
      <c r="X881" s="22"/>
      <c r="Y881" s="22"/>
      <c r="Z881" s="22"/>
      <c r="AA881" s="22"/>
      <c r="AB881" s="22"/>
      <c r="AC881" s="22"/>
      <c r="AD881" s="22"/>
      <c r="AE881" s="22"/>
      <c r="AF881" s="22"/>
      <c r="AG881" s="22"/>
      <c r="AH881" s="22"/>
      <c r="AI881" s="22"/>
    </row>
    <row r="882" customFormat="false" ht="15.75" hidden="false" customHeight="false" outlineLevel="0" collapsed="false">
      <c r="B882" s="22"/>
      <c r="C882" s="22"/>
      <c r="D882" s="22"/>
      <c r="E882" s="22"/>
      <c r="F882" s="22"/>
      <c r="G882" s="22"/>
      <c r="H882" s="22"/>
      <c r="S882" s="22"/>
      <c r="T882" s="22"/>
      <c r="U882" s="12"/>
      <c r="V882" s="22"/>
      <c r="W882" s="22"/>
      <c r="X882" s="22"/>
      <c r="Y882" s="22"/>
      <c r="Z882" s="22"/>
      <c r="AA882" s="22"/>
      <c r="AB882" s="22"/>
      <c r="AC882" s="22"/>
      <c r="AD882" s="22"/>
      <c r="AE882" s="22"/>
      <c r="AF882" s="22"/>
      <c r="AG882" s="22"/>
      <c r="AH882" s="22"/>
      <c r="AI882" s="22"/>
    </row>
    <row r="883" customFormat="false" ht="15.75" hidden="false" customHeight="false" outlineLevel="0" collapsed="false">
      <c r="B883" s="22"/>
      <c r="C883" s="22"/>
      <c r="D883" s="22"/>
      <c r="E883" s="22"/>
      <c r="F883" s="22"/>
      <c r="G883" s="22"/>
      <c r="H883" s="22"/>
      <c r="S883" s="22"/>
      <c r="T883" s="22"/>
      <c r="U883" s="12"/>
      <c r="V883" s="22"/>
      <c r="W883" s="22"/>
      <c r="X883" s="22"/>
      <c r="Y883" s="22"/>
      <c r="Z883" s="22"/>
      <c r="AA883" s="22"/>
      <c r="AB883" s="22"/>
      <c r="AC883" s="22"/>
      <c r="AD883" s="22"/>
      <c r="AE883" s="22"/>
      <c r="AF883" s="22"/>
      <c r="AG883" s="22"/>
      <c r="AH883" s="22"/>
      <c r="AI883" s="22"/>
    </row>
    <row r="884" customFormat="false" ht="15.75" hidden="false" customHeight="false" outlineLevel="0" collapsed="false">
      <c r="B884" s="22"/>
      <c r="C884" s="22"/>
      <c r="D884" s="22"/>
      <c r="E884" s="22"/>
      <c r="F884" s="22"/>
      <c r="G884" s="22"/>
      <c r="H884" s="22"/>
      <c r="S884" s="22"/>
      <c r="T884" s="22"/>
      <c r="U884" s="12"/>
      <c r="V884" s="22"/>
      <c r="W884" s="22"/>
      <c r="X884" s="22"/>
      <c r="Y884" s="22"/>
      <c r="Z884" s="22"/>
      <c r="AA884" s="22"/>
      <c r="AB884" s="22"/>
      <c r="AC884" s="22"/>
      <c r="AD884" s="22"/>
      <c r="AE884" s="22"/>
      <c r="AF884" s="22"/>
      <c r="AG884" s="22"/>
      <c r="AH884" s="22"/>
      <c r="AI884" s="22"/>
    </row>
    <row r="885" customFormat="false" ht="15.75" hidden="false" customHeight="false" outlineLevel="0" collapsed="false">
      <c r="B885" s="22"/>
      <c r="C885" s="22"/>
      <c r="D885" s="22"/>
      <c r="E885" s="22"/>
      <c r="F885" s="22"/>
      <c r="G885" s="22"/>
      <c r="H885" s="22"/>
      <c r="S885" s="22"/>
      <c r="T885" s="22"/>
      <c r="U885" s="12"/>
      <c r="V885" s="22"/>
      <c r="W885" s="22"/>
      <c r="X885" s="22"/>
      <c r="Y885" s="22"/>
      <c r="Z885" s="22"/>
      <c r="AA885" s="22"/>
      <c r="AB885" s="22"/>
      <c r="AC885" s="22"/>
      <c r="AD885" s="22"/>
      <c r="AE885" s="22"/>
      <c r="AF885" s="22"/>
      <c r="AG885" s="22"/>
      <c r="AH885" s="22"/>
      <c r="AI885" s="22"/>
    </row>
    <row r="886" customFormat="false" ht="15.75" hidden="false" customHeight="false" outlineLevel="0" collapsed="false">
      <c r="B886" s="22"/>
      <c r="C886" s="22"/>
      <c r="D886" s="22"/>
      <c r="E886" s="22"/>
      <c r="F886" s="22"/>
      <c r="G886" s="22"/>
      <c r="H886" s="22"/>
      <c r="S886" s="22"/>
      <c r="T886" s="22"/>
      <c r="U886" s="12"/>
      <c r="V886" s="22"/>
      <c r="W886" s="22"/>
      <c r="X886" s="22"/>
      <c r="Y886" s="22"/>
      <c r="Z886" s="22"/>
      <c r="AA886" s="22"/>
      <c r="AB886" s="22"/>
      <c r="AC886" s="22"/>
      <c r="AD886" s="22"/>
      <c r="AE886" s="22"/>
      <c r="AF886" s="22"/>
      <c r="AG886" s="22"/>
      <c r="AH886" s="22"/>
      <c r="AI886" s="22"/>
    </row>
    <row r="887" customFormat="false" ht="15.75" hidden="false" customHeight="false" outlineLevel="0" collapsed="false">
      <c r="B887" s="22"/>
      <c r="C887" s="22"/>
      <c r="D887" s="22"/>
      <c r="E887" s="22"/>
      <c r="F887" s="22"/>
      <c r="G887" s="22"/>
      <c r="H887" s="22"/>
      <c r="S887" s="22"/>
      <c r="T887" s="22"/>
      <c r="U887" s="12"/>
      <c r="V887" s="22"/>
      <c r="W887" s="22"/>
      <c r="X887" s="22"/>
      <c r="Y887" s="22"/>
      <c r="Z887" s="22"/>
      <c r="AA887" s="22"/>
      <c r="AB887" s="22"/>
      <c r="AC887" s="22"/>
      <c r="AD887" s="22"/>
      <c r="AE887" s="22"/>
      <c r="AF887" s="22"/>
      <c r="AG887" s="22"/>
      <c r="AH887" s="22"/>
      <c r="AI887" s="22"/>
    </row>
    <row r="888" customFormat="false" ht="15.75" hidden="false" customHeight="false" outlineLevel="0" collapsed="false">
      <c r="B888" s="22"/>
      <c r="C888" s="22"/>
      <c r="D888" s="22"/>
      <c r="E888" s="22"/>
      <c r="F888" s="22"/>
      <c r="G888" s="22"/>
      <c r="H888" s="22"/>
      <c r="S888" s="22"/>
      <c r="T888" s="22"/>
      <c r="U888" s="12"/>
      <c r="V888" s="22"/>
      <c r="W888" s="22"/>
      <c r="X888" s="22"/>
      <c r="Y888" s="22"/>
      <c r="Z888" s="22"/>
      <c r="AA888" s="22"/>
      <c r="AB888" s="22"/>
      <c r="AC888" s="22"/>
      <c r="AD888" s="22"/>
      <c r="AE888" s="22"/>
      <c r="AF888" s="22"/>
      <c r="AG888" s="22"/>
      <c r="AH888" s="22"/>
      <c r="AI888" s="22"/>
    </row>
    <row r="889" customFormat="false" ht="15.75" hidden="false" customHeight="false" outlineLevel="0" collapsed="false">
      <c r="B889" s="22"/>
      <c r="C889" s="22"/>
      <c r="D889" s="22"/>
      <c r="E889" s="22"/>
      <c r="F889" s="22"/>
      <c r="G889" s="22"/>
      <c r="H889" s="22"/>
      <c r="S889" s="22"/>
      <c r="T889" s="22"/>
      <c r="U889" s="12"/>
      <c r="V889" s="22"/>
      <c r="W889" s="22"/>
      <c r="X889" s="22"/>
      <c r="Y889" s="22"/>
      <c r="Z889" s="22"/>
      <c r="AA889" s="22"/>
      <c r="AB889" s="22"/>
      <c r="AC889" s="22"/>
      <c r="AD889" s="22"/>
      <c r="AE889" s="22"/>
      <c r="AF889" s="22"/>
      <c r="AG889" s="22"/>
      <c r="AH889" s="22"/>
      <c r="AI889" s="22"/>
    </row>
    <row r="890" customFormat="false" ht="15.75" hidden="false" customHeight="false" outlineLevel="0" collapsed="false">
      <c r="B890" s="22"/>
      <c r="C890" s="22"/>
      <c r="D890" s="22"/>
      <c r="E890" s="22"/>
      <c r="F890" s="22"/>
      <c r="G890" s="22"/>
      <c r="H890" s="22"/>
      <c r="S890" s="22"/>
      <c r="T890" s="22"/>
      <c r="U890" s="12"/>
      <c r="V890" s="22"/>
      <c r="W890" s="22"/>
      <c r="X890" s="22"/>
      <c r="Y890" s="22"/>
      <c r="Z890" s="22"/>
      <c r="AA890" s="22"/>
      <c r="AB890" s="22"/>
      <c r="AC890" s="22"/>
      <c r="AD890" s="22"/>
      <c r="AE890" s="22"/>
      <c r="AF890" s="22"/>
      <c r="AG890" s="22"/>
      <c r="AH890" s="22"/>
      <c r="AI890" s="22"/>
    </row>
    <row r="891" customFormat="false" ht="15.75" hidden="false" customHeight="false" outlineLevel="0" collapsed="false">
      <c r="B891" s="22"/>
      <c r="C891" s="22"/>
      <c r="D891" s="22"/>
      <c r="E891" s="22"/>
      <c r="F891" s="22"/>
      <c r="G891" s="22"/>
      <c r="H891" s="22"/>
      <c r="S891" s="22"/>
      <c r="T891" s="22"/>
      <c r="U891" s="12"/>
      <c r="V891" s="22"/>
      <c r="W891" s="22"/>
      <c r="X891" s="22"/>
      <c r="Y891" s="22"/>
      <c r="Z891" s="22"/>
      <c r="AA891" s="22"/>
      <c r="AB891" s="22"/>
      <c r="AC891" s="22"/>
      <c r="AD891" s="22"/>
      <c r="AE891" s="22"/>
      <c r="AF891" s="22"/>
      <c r="AG891" s="22"/>
      <c r="AH891" s="22"/>
      <c r="AI891" s="22"/>
    </row>
    <row r="892" customFormat="false" ht="15.75" hidden="false" customHeight="false" outlineLevel="0" collapsed="false">
      <c r="B892" s="22"/>
      <c r="C892" s="22"/>
      <c r="D892" s="22"/>
      <c r="E892" s="22"/>
      <c r="F892" s="22"/>
      <c r="G892" s="22"/>
      <c r="H892" s="22"/>
      <c r="S892" s="22"/>
      <c r="T892" s="22"/>
      <c r="U892" s="12"/>
      <c r="V892" s="22"/>
      <c r="W892" s="22"/>
      <c r="X892" s="22"/>
      <c r="Y892" s="22"/>
      <c r="Z892" s="22"/>
      <c r="AA892" s="22"/>
      <c r="AB892" s="22"/>
      <c r="AC892" s="22"/>
      <c r="AD892" s="22"/>
      <c r="AE892" s="22"/>
      <c r="AF892" s="22"/>
      <c r="AG892" s="22"/>
      <c r="AH892" s="22"/>
      <c r="AI892" s="22"/>
    </row>
    <row r="893" customFormat="false" ht="15.75" hidden="false" customHeight="false" outlineLevel="0" collapsed="false">
      <c r="B893" s="22"/>
      <c r="C893" s="22"/>
      <c r="D893" s="22"/>
      <c r="E893" s="22"/>
      <c r="F893" s="22"/>
      <c r="G893" s="22"/>
      <c r="H893" s="22"/>
      <c r="S893" s="22"/>
      <c r="T893" s="22"/>
      <c r="U893" s="12"/>
      <c r="V893" s="22"/>
      <c r="W893" s="22"/>
      <c r="X893" s="22"/>
      <c r="Y893" s="22"/>
      <c r="Z893" s="22"/>
      <c r="AA893" s="22"/>
      <c r="AB893" s="22"/>
      <c r="AC893" s="22"/>
      <c r="AD893" s="22"/>
      <c r="AE893" s="22"/>
      <c r="AF893" s="22"/>
      <c r="AG893" s="22"/>
      <c r="AH893" s="22"/>
      <c r="AI893" s="22"/>
    </row>
    <row r="894" customFormat="false" ht="15.75" hidden="false" customHeight="false" outlineLevel="0" collapsed="false">
      <c r="B894" s="22"/>
      <c r="C894" s="22"/>
      <c r="D894" s="22"/>
      <c r="E894" s="22"/>
      <c r="F894" s="22"/>
      <c r="G894" s="22"/>
      <c r="H894" s="22"/>
      <c r="S894" s="22"/>
      <c r="T894" s="22"/>
      <c r="U894" s="12"/>
      <c r="V894" s="22"/>
      <c r="W894" s="22"/>
      <c r="X894" s="22"/>
      <c r="Y894" s="22"/>
      <c r="Z894" s="22"/>
      <c r="AA894" s="22"/>
      <c r="AB894" s="22"/>
      <c r="AC894" s="22"/>
      <c r="AD894" s="22"/>
      <c r="AE894" s="22"/>
      <c r="AF894" s="22"/>
      <c r="AG894" s="22"/>
      <c r="AH894" s="22"/>
      <c r="AI894" s="22"/>
    </row>
    <row r="895" customFormat="false" ht="15.75" hidden="false" customHeight="false" outlineLevel="0" collapsed="false">
      <c r="B895" s="22"/>
      <c r="C895" s="22"/>
      <c r="D895" s="22"/>
      <c r="E895" s="22"/>
      <c r="F895" s="22"/>
      <c r="G895" s="22"/>
      <c r="H895" s="22"/>
      <c r="S895" s="22"/>
      <c r="T895" s="22"/>
      <c r="U895" s="12"/>
      <c r="V895" s="22"/>
      <c r="W895" s="22"/>
      <c r="X895" s="22"/>
      <c r="Y895" s="22"/>
      <c r="Z895" s="22"/>
      <c r="AA895" s="22"/>
      <c r="AB895" s="22"/>
      <c r="AC895" s="22"/>
      <c r="AD895" s="22"/>
      <c r="AE895" s="22"/>
      <c r="AF895" s="22"/>
      <c r="AG895" s="22"/>
      <c r="AH895" s="22"/>
      <c r="AI895" s="22"/>
    </row>
    <row r="896" customFormat="false" ht="15.75" hidden="false" customHeight="false" outlineLevel="0" collapsed="false">
      <c r="B896" s="22"/>
      <c r="C896" s="22"/>
      <c r="D896" s="22"/>
      <c r="E896" s="22"/>
      <c r="F896" s="22"/>
      <c r="G896" s="22"/>
      <c r="H896" s="22"/>
      <c r="S896" s="22"/>
      <c r="T896" s="22"/>
      <c r="U896" s="12"/>
      <c r="V896" s="22"/>
      <c r="W896" s="22"/>
      <c r="X896" s="22"/>
      <c r="Y896" s="22"/>
      <c r="Z896" s="22"/>
      <c r="AA896" s="22"/>
      <c r="AB896" s="22"/>
      <c r="AC896" s="22"/>
      <c r="AD896" s="22"/>
      <c r="AE896" s="22"/>
      <c r="AF896" s="22"/>
      <c r="AG896" s="22"/>
      <c r="AH896" s="22"/>
      <c r="AI896" s="22"/>
    </row>
    <row r="897" customFormat="false" ht="15.75" hidden="false" customHeight="false" outlineLevel="0" collapsed="false">
      <c r="B897" s="22"/>
      <c r="C897" s="22"/>
      <c r="D897" s="22"/>
      <c r="E897" s="22"/>
      <c r="F897" s="22"/>
      <c r="G897" s="22"/>
      <c r="H897" s="22"/>
      <c r="S897" s="22"/>
      <c r="T897" s="22"/>
      <c r="U897" s="12"/>
      <c r="V897" s="22"/>
      <c r="W897" s="22"/>
      <c r="X897" s="22"/>
      <c r="Y897" s="22"/>
      <c r="Z897" s="22"/>
      <c r="AA897" s="22"/>
      <c r="AB897" s="22"/>
      <c r="AC897" s="22"/>
      <c r="AD897" s="22"/>
      <c r="AE897" s="22"/>
      <c r="AF897" s="22"/>
      <c r="AG897" s="22"/>
      <c r="AH897" s="22"/>
      <c r="AI897" s="22"/>
    </row>
    <row r="898" customFormat="false" ht="15.75" hidden="false" customHeight="false" outlineLevel="0" collapsed="false">
      <c r="B898" s="22"/>
      <c r="C898" s="22"/>
      <c r="D898" s="22"/>
      <c r="E898" s="22"/>
      <c r="F898" s="22"/>
      <c r="G898" s="22"/>
      <c r="H898" s="22"/>
      <c r="S898" s="22"/>
      <c r="T898" s="22"/>
      <c r="U898" s="12"/>
      <c r="V898" s="22"/>
      <c r="W898" s="22"/>
      <c r="X898" s="22"/>
      <c r="Y898" s="22"/>
      <c r="Z898" s="22"/>
      <c r="AA898" s="22"/>
      <c r="AB898" s="22"/>
      <c r="AC898" s="22"/>
      <c r="AD898" s="22"/>
      <c r="AE898" s="22"/>
      <c r="AF898" s="22"/>
      <c r="AG898" s="22"/>
      <c r="AH898" s="22"/>
      <c r="AI898" s="22"/>
    </row>
    <row r="899" customFormat="false" ht="15.75" hidden="false" customHeight="false" outlineLevel="0" collapsed="false">
      <c r="B899" s="22"/>
      <c r="C899" s="22"/>
      <c r="D899" s="22"/>
      <c r="E899" s="22"/>
      <c r="F899" s="22"/>
      <c r="G899" s="22"/>
      <c r="H899" s="22"/>
      <c r="S899" s="22"/>
      <c r="T899" s="22"/>
      <c r="U899" s="12"/>
      <c r="V899" s="22"/>
      <c r="W899" s="22"/>
      <c r="X899" s="22"/>
      <c r="Y899" s="22"/>
      <c r="Z899" s="22"/>
      <c r="AA899" s="22"/>
      <c r="AB899" s="22"/>
      <c r="AC899" s="22"/>
      <c r="AD899" s="22"/>
      <c r="AE899" s="22"/>
      <c r="AF899" s="22"/>
      <c r="AG899" s="22"/>
      <c r="AH899" s="22"/>
      <c r="AI899" s="22"/>
    </row>
    <row r="900" customFormat="false" ht="15.75" hidden="false" customHeight="false" outlineLevel="0" collapsed="false">
      <c r="B900" s="22"/>
      <c r="C900" s="22"/>
      <c r="D900" s="22"/>
      <c r="E900" s="22"/>
      <c r="F900" s="22"/>
      <c r="G900" s="22"/>
      <c r="H900" s="22"/>
      <c r="S900" s="22"/>
      <c r="T900" s="22"/>
      <c r="U900" s="12"/>
      <c r="V900" s="22"/>
      <c r="W900" s="22"/>
      <c r="X900" s="22"/>
      <c r="Y900" s="22"/>
      <c r="Z900" s="22"/>
      <c r="AA900" s="22"/>
      <c r="AB900" s="22"/>
      <c r="AC900" s="22"/>
      <c r="AD900" s="22"/>
      <c r="AE900" s="22"/>
      <c r="AF900" s="22"/>
      <c r="AG900" s="22"/>
      <c r="AH900" s="22"/>
      <c r="AI900" s="22"/>
    </row>
    <row r="901" customFormat="false" ht="15.75" hidden="false" customHeight="false" outlineLevel="0" collapsed="false">
      <c r="B901" s="22"/>
      <c r="C901" s="22"/>
      <c r="D901" s="22"/>
      <c r="E901" s="22"/>
      <c r="F901" s="22"/>
      <c r="G901" s="22"/>
      <c r="H901" s="22"/>
      <c r="S901" s="22"/>
      <c r="T901" s="22"/>
      <c r="U901" s="12"/>
      <c r="V901" s="22"/>
      <c r="W901" s="22"/>
      <c r="X901" s="22"/>
      <c r="Y901" s="22"/>
      <c r="Z901" s="22"/>
      <c r="AA901" s="22"/>
      <c r="AB901" s="22"/>
      <c r="AC901" s="22"/>
      <c r="AD901" s="22"/>
      <c r="AE901" s="22"/>
      <c r="AF901" s="22"/>
      <c r="AG901" s="22"/>
      <c r="AH901" s="22"/>
      <c r="AI901" s="22"/>
    </row>
    <row r="902" customFormat="false" ht="15.75" hidden="false" customHeight="false" outlineLevel="0" collapsed="false">
      <c r="B902" s="22"/>
      <c r="C902" s="22"/>
      <c r="D902" s="22"/>
      <c r="E902" s="22"/>
      <c r="F902" s="22"/>
      <c r="G902" s="22"/>
      <c r="H902" s="22"/>
      <c r="S902" s="22"/>
      <c r="T902" s="22"/>
      <c r="U902" s="12"/>
      <c r="V902" s="22"/>
      <c r="W902" s="22"/>
      <c r="X902" s="22"/>
      <c r="Y902" s="22"/>
      <c r="Z902" s="22"/>
      <c r="AA902" s="22"/>
      <c r="AB902" s="22"/>
      <c r="AC902" s="22"/>
      <c r="AD902" s="22"/>
      <c r="AE902" s="22"/>
      <c r="AF902" s="22"/>
      <c r="AG902" s="22"/>
      <c r="AH902" s="22"/>
      <c r="AI902" s="22"/>
    </row>
    <row r="903" customFormat="false" ht="15.75" hidden="false" customHeight="false" outlineLevel="0" collapsed="false">
      <c r="B903" s="22"/>
      <c r="C903" s="22"/>
      <c r="D903" s="22"/>
      <c r="E903" s="22"/>
      <c r="F903" s="22"/>
      <c r="G903" s="22"/>
      <c r="H903" s="22"/>
      <c r="S903" s="22"/>
      <c r="T903" s="22"/>
      <c r="U903" s="12"/>
      <c r="V903" s="22"/>
      <c r="W903" s="22"/>
      <c r="X903" s="22"/>
      <c r="Y903" s="22"/>
      <c r="Z903" s="22"/>
      <c r="AA903" s="22"/>
      <c r="AB903" s="22"/>
      <c r="AC903" s="22"/>
      <c r="AD903" s="22"/>
      <c r="AE903" s="22"/>
      <c r="AF903" s="22"/>
      <c r="AG903" s="22"/>
      <c r="AH903" s="22"/>
      <c r="AI903" s="22"/>
    </row>
    <row r="904" customFormat="false" ht="15.75" hidden="false" customHeight="false" outlineLevel="0" collapsed="false">
      <c r="B904" s="22"/>
      <c r="C904" s="22"/>
      <c r="D904" s="22"/>
      <c r="E904" s="22"/>
      <c r="F904" s="22"/>
      <c r="G904" s="22"/>
      <c r="H904" s="22"/>
      <c r="S904" s="22"/>
      <c r="T904" s="22"/>
      <c r="U904" s="12"/>
      <c r="V904" s="22"/>
      <c r="W904" s="22"/>
      <c r="X904" s="22"/>
      <c r="Y904" s="22"/>
      <c r="Z904" s="22"/>
      <c r="AA904" s="22"/>
      <c r="AB904" s="22"/>
      <c r="AC904" s="22"/>
      <c r="AD904" s="22"/>
      <c r="AE904" s="22"/>
      <c r="AF904" s="22"/>
      <c r="AG904" s="22"/>
      <c r="AH904" s="22"/>
      <c r="AI904" s="22"/>
    </row>
    <row r="905" customFormat="false" ht="15.75" hidden="false" customHeight="false" outlineLevel="0" collapsed="false">
      <c r="B905" s="22"/>
      <c r="C905" s="22"/>
      <c r="D905" s="22"/>
      <c r="E905" s="22"/>
      <c r="F905" s="22"/>
      <c r="G905" s="22"/>
      <c r="H905" s="22"/>
      <c r="S905" s="22"/>
      <c r="T905" s="22"/>
      <c r="U905" s="12"/>
      <c r="V905" s="22"/>
      <c r="W905" s="22"/>
      <c r="X905" s="22"/>
      <c r="Y905" s="22"/>
      <c r="Z905" s="22"/>
      <c r="AA905" s="22"/>
      <c r="AB905" s="22"/>
      <c r="AC905" s="22"/>
      <c r="AD905" s="22"/>
      <c r="AE905" s="22"/>
      <c r="AF905" s="22"/>
      <c r="AG905" s="22"/>
      <c r="AH905" s="22"/>
      <c r="AI905" s="22"/>
    </row>
    <row r="906" customFormat="false" ht="15.75" hidden="false" customHeight="false" outlineLevel="0" collapsed="false">
      <c r="B906" s="22"/>
      <c r="C906" s="22"/>
      <c r="D906" s="22"/>
      <c r="E906" s="22"/>
      <c r="F906" s="22"/>
      <c r="G906" s="22"/>
      <c r="H906" s="22"/>
      <c r="S906" s="22"/>
      <c r="T906" s="22"/>
      <c r="U906" s="12"/>
      <c r="V906" s="22"/>
      <c r="W906" s="22"/>
      <c r="X906" s="22"/>
      <c r="Y906" s="22"/>
      <c r="Z906" s="22"/>
      <c r="AA906" s="22"/>
      <c r="AB906" s="22"/>
      <c r="AC906" s="22"/>
      <c r="AD906" s="22"/>
      <c r="AE906" s="22"/>
      <c r="AF906" s="22"/>
      <c r="AG906" s="22"/>
      <c r="AH906" s="22"/>
      <c r="AI906" s="22"/>
    </row>
    <row r="907" customFormat="false" ht="15.75" hidden="false" customHeight="false" outlineLevel="0" collapsed="false">
      <c r="B907" s="22"/>
      <c r="C907" s="22"/>
      <c r="D907" s="22"/>
      <c r="E907" s="22"/>
      <c r="F907" s="22"/>
      <c r="G907" s="22"/>
      <c r="H907" s="22"/>
      <c r="S907" s="22"/>
      <c r="T907" s="22"/>
      <c r="U907" s="12"/>
      <c r="V907" s="22"/>
      <c r="W907" s="22"/>
      <c r="X907" s="22"/>
      <c r="Y907" s="22"/>
      <c r="Z907" s="22"/>
      <c r="AA907" s="22"/>
      <c r="AB907" s="22"/>
      <c r="AC907" s="22"/>
      <c r="AD907" s="22"/>
      <c r="AE907" s="22"/>
      <c r="AF907" s="22"/>
      <c r="AG907" s="22"/>
      <c r="AH907" s="22"/>
      <c r="AI907" s="22"/>
    </row>
    <row r="908" customFormat="false" ht="15.75" hidden="false" customHeight="false" outlineLevel="0" collapsed="false">
      <c r="B908" s="22"/>
      <c r="C908" s="22"/>
      <c r="D908" s="22"/>
      <c r="E908" s="22"/>
      <c r="F908" s="22"/>
      <c r="G908" s="22"/>
      <c r="H908" s="22"/>
      <c r="S908" s="22"/>
      <c r="T908" s="22"/>
      <c r="U908" s="12"/>
      <c r="V908" s="22"/>
      <c r="W908" s="22"/>
      <c r="X908" s="22"/>
      <c r="Y908" s="22"/>
      <c r="Z908" s="22"/>
      <c r="AA908" s="22"/>
      <c r="AB908" s="22"/>
      <c r="AC908" s="22"/>
      <c r="AD908" s="22"/>
      <c r="AE908" s="22"/>
      <c r="AF908" s="22"/>
      <c r="AG908" s="22"/>
      <c r="AH908" s="22"/>
      <c r="AI908" s="22"/>
    </row>
    <row r="909" customFormat="false" ht="15.75" hidden="false" customHeight="false" outlineLevel="0" collapsed="false">
      <c r="B909" s="22"/>
      <c r="C909" s="22"/>
      <c r="D909" s="22"/>
      <c r="E909" s="22"/>
      <c r="F909" s="22"/>
      <c r="G909" s="22"/>
      <c r="H909" s="22"/>
      <c r="S909" s="22"/>
      <c r="T909" s="22"/>
      <c r="U909" s="12"/>
      <c r="V909" s="22"/>
      <c r="W909" s="22"/>
      <c r="X909" s="22"/>
      <c r="Y909" s="22"/>
      <c r="Z909" s="22"/>
      <c r="AA909" s="22"/>
      <c r="AB909" s="22"/>
      <c r="AC909" s="22"/>
      <c r="AD909" s="22"/>
      <c r="AE909" s="22"/>
      <c r="AF909" s="22"/>
      <c r="AG909" s="22"/>
      <c r="AH909" s="22"/>
      <c r="AI909" s="22"/>
    </row>
    <row r="910" customFormat="false" ht="15.75" hidden="false" customHeight="false" outlineLevel="0" collapsed="false">
      <c r="B910" s="22"/>
      <c r="C910" s="22"/>
      <c r="D910" s="22"/>
      <c r="E910" s="22"/>
      <c r="F910" s="22"/>
      <c r="G910" s="22"/>
      <c r="H910" s="22"/>
      <c r="S910" s="22"/>
      <c r="T910" s="22"/>
      <c r="U910" s="12"/>
      <c r="V910" s="22"/>
      <c r="W910" s="22"/>
      <c r="X910" s="22"/>
      <c r="Y910" s="22"/>
      <c r="Z910" s="22"/>
      <c r="AA910" s="22"/>
      <c r="AB910" s="22"/>
      <c r="AC910" s="22"/>
      <c r="AD910" s="22"/>
      <c r="AE910" s="22"/>
      <c r="AF910" s="22"/>
      <c r="AG910" s="22"/>
      <c r="AH910" s="22"/>
      <c r="AI910" s="22"/>
    </row>
    <row r="911" customFormat="false" ht="15.75" hidden="false" customHeight="false" outlineLevel="0" collapsed="false">
      <c r="B911" s="22"/>
      <c r="C911" s="22"/>
      <c r="D911" s="22"/>
      <c r="E911" s="22"/>
      <c r="F911" s="22"/>
      <c r="G911" s="22"/>
      <c r="H911" s="22"/>
      <c r="S911" s="22"/>
      <c r="T911" s="22"/>
      <c r="U911" s="12"/>
      <c r="V911" s="22"/>
      <c r="W911" s="22"/>
      <c r="X911" s="22"/>
      <c r="Y911" s="22"/>
      <c r="Z911" s="22"/>
      <c r="AA911" s="22"/>
      <c r="AB911" s="22"/>
      <c r="AC911" s="22"/>
      <c r="AD911" s="22"/>
      <c r="AE911" s="22"/>
      <c r="AF911" s="22"/>
      <c r="AG911" s="22"/>
      <c r="AH911" s="22"/>
      <c r="AI911" s="22"/>
    </row>
    <row r="912" customFormat="false" ht="15.75" hidden="false" customHeight="false" outlineLevel="0" collapsed="false">
      <c r="B912" s="22"/>
      <c r="C912" s="22"/>
      <c r="D912" s="22"/>
      <c r="E912" s="22"/>
      <c r="F912" s="22"/>
      <c r="G912" s="22"/>
      <c r="H912" s="22"/>
      <c r="S912" s="22"/>
      <c r="T912" s="22"/>
      <c r="U912" s="12"/>
      <c r="V912" s="22"/>
      <c r="W912" s="22"/>
      <c r="X912" s="22"/>
      <c r="Y912" s="22"/>
      <c r="Z912" s="22"/>
      <c r="AA912" s="22"/>
      <c r="AB912" s="22"/>
      <c r="AC912" s="22"/>
      <c r="AD912" s="22"/>
      <c r="AE912" s="22"/>
      <c r="AF912" s="22"/>
      <c r="AG912" s="22"/>
      <c r="AH912" s="22"/>
      <c r="AI912" s="22"/>
    </row>
    <row r="913" customFormat="false" ht="15.75" hidden="false" customHeight="false" outlineLevel="0" collapsed="false">
      <c r="B913" s="22"/>
      <c r="C913" s="22"/>
      <c r="D913" s="22"/>
      <c r="E913" s="22"/>
      <c r="F913" s="22"/>
      <c r="G913" s="22"/>
      <c r="H913" s="22"/>
      <c r="S913" s="22"/>
      <c r="T913" s="22"/>
      <c r="U913" s="12"/>
      <c r="V913" s="22"/>
      <c r="W913" s="22"/>
      <c r="X913" s="22"/>
      <c r="Y913" s="22"/>
      <c r="Z913" s="22"/>
      <c r="AA913" s="22"/>
      <c r="AB913" s="22"/>
      <c r="AC913" s="22"/>
      <c r="AD913" s="22"/>
      <c r="AE913" s="22"/>
      <c r="AF913" s="22"/>
      <c r="AG913" s="22"/>
      <c r="AH913" s="22"/>
      <c r="AI913" s="22"/>
    </row>
    <row r="914" customFormat="false" ht="15.75" hidden="false" customHeight="false" outlineLevel="0" collapsed="false">
      <c r="B914" s="22"/>
      <c r="C914" s="22"/>
      <c r="D914" s="22"/>
      <c r="E914" s="22"/>
      <c r="F914" s="22"/>
      <c r="G914" s="22"/>
      <c r="H914" s="22"/>
      <c r="S914" s="22"/>
      <c r="T914" s="22"/>
      <c r="U914" s="12"/>
      <c r="V914" s="22"/>
      <c r="W914" s="22"/>
      <c r="X914" s="22"/>
      <c r="Y914" s="22"/>
      <c r="Z914" s="22"/>
      <c r="AA914" s="22"/>
      <c r="AB914" s="22"/>
      <c r="AC914" s="22"/>
      <c r="AD914" s="22"/>
      <c r="AE914" s="22"/>
      <c r="AF914" s="22"/>
      <c r="AG914" s="22"/>
      <c r="AH914" s="22"/>
      <c r="AI914" s="22"/>
    </row>
    <row r="915" customFormat="false" ht="15.75" hidden="false" customHeight="false" outlineLevel="0" collapsed="false">
      <c r="B915" s="22"/>
      <c r="C915" s="22"/>
      <c r="D915" s="22"/>
      <c r="E915" s="22"/>
      <c r="F915" s="22"/>
      <c r="G915" s="22"/>
      <c r="H915" s="22"/>
      <c r="S915" s="22"/>
      <c r="T915" s="22"/>
      <c r="U915" s="12"/>
      <c r="V915" s="22"/>
      <c r="W915" s="22"/>
      <c r="X915" s="22"/>
      <c r="Y915" s="22"/>
      <c r="Z915" s="22"/>
      <c r="AA915" s="22"/>
      <c r="AB915" s="22"/>
      <c r="AC915" s="22"/>
      <c r="AD915" s="22"/>
      <c r="AE915" s="22"/>
      <c r="AF915" s="22"/>
      <c r="AG915" s="22"/>
      <c r="AH915" s="22"/>
      <c r="AI915" s="22"/>
    </row>
    <row r="916" customFormat="false" ht="15.75" hidden="false" customHeight="false" outlineLevel="0" collapsed="false">
      <c r="B916" s="22"/>
      <c r="C916" s="22"/>
      <c r="D916" s="22"/>
      <c r="E916" s="22"/>
      <c r="F916" s="22"/>
      <c r="G916" s="22"/>
      <c r="H916" s="22"/>
      <c r="S916" s="22"/>
      <c r="T916" s="22"/>
      <c r="U916" s="12"/>
      <c r="V916" s="22"/>
      <c r="W916" s="22"/>
      <c r="X916" s="22"/>
      <c r="Y916" s="22"/>
      <c r="Z916" s="22"/>
      <c r="AA916" s="22"/>
      <c r="AB916" s="22"/>
      <c r="AC916" s="22"/>
      <c r="AD916" s="22"/>
      <c r="AE916" s="22"/>
      <c r="AF916" s="22"/>
      <c r="AG916" s="22"/>
      <c r="AH916" s="22"/>
      <c r="AI916" s="22"/>
    </row>
    <row r="917" customFormat="false" ht="15.75" hidden="false" customHeight="false" outlineLevel="0" collapsed="false">
      <c r="B917" s="22"/>
      <c r="C917" s="22"/>
      <c r="D917" s="22"/>
      <c r="E917" s="22"/>
      <c r="F917" s="22"/>
      <c r="G917" s="22"/>
      <c r="H917" s="22"/>
      <c r="S917" s="22"/>
      <c r="T917" s="22"/>
      <c r="U917" s="12"/>
      <c r="V917" s="22"/>
      <c r="W917" s="22"/>
      <c r="X917" s="22"/>
      <c r="Y917" s="22"/>
      <c r="Z917" s="22"/>
      <c r="AA917" s="22"/>
      <c r="AB917" s="22"/>
      <c r="AC917" s="22"/>
      <c r="AD917" s="22"/>
      <c r="AE917" s="22"/>
      <c r="AF917" s="22"/>
      <c r="AG917" s="22"/>
      <c r="AH917" s="22"/>
      <c r="AI917" s="22"/>
    </row>
    <row r="918" customFormat="false" ht="15.75" hidden="false" customHeight="false" outlineLevel="0" collapsed="false">
      <c r="B918" s="22"/>
      <c r="C918" s="22"/>
      <c r="D918" s="22"/>
      <c r="E918" s="22"/>
      <c r="F918" s="22"/>
      <c r="G918" s="22"/>
      <c r="H918" s="22"/>
      <c r="S918" s="22"/>
      <c r="T918" s="22"/>
      <c r="U918" s="12"/>
      <c r="V918" s="22"/>
      <c r="W918" s="22"/>
      <c r="X918" s="22"/>
      <c r="Y918" s="22"/>
      <c r="Z918" s="22"/>
      <c r="AA918" s="22"/>
      <c r="AB918" s="22"/>
      <c r="AC918" s="22"/>
      <c r="AD918" s="22"/>
      <c r="AE918" s="22"/>
      <c r="AF918" s="22"/>
      <c r="AG918" s="22"/>
      <c r="AH918" s="22"/>
      <c r="AI918" s="22"/>
    </row>
    <row r="919" customFormat="false" ht="15.75" hidden="false" customHeight="false" outlineLevel="0" collapsed="false">
      <c r="B919" s="22"/>
      <c r="C919" s="22"/>
      <c r="D919" s="22"/>
      <c r="E919" s="22"/>
      <c r="F919" s="22"/>
      <c r="G919" s="22"/>
      <c r="H919" s="22"/>
      <c r="S919" s="22"/>
      <c r="T919" s="22"/>
      <c r="U919" s="12"/>
      <c r="V919" s="22"/>
      <c r="W919" s="22"/>
      <c r="X919" s="22"/>
      <c r="Y919" s="22"/>
      <c r="Z919" s="22"/>
      <c r="AA919" s="22"/>
      <c r="AB919" s="22"/>
      <c r="AC919" s="22"/>
      <c r="AD919" s="22"/>
      <c r="AE919" s="22"/>
      <c r="AF919" s="22"/>
      <c r="AG919" s="22"/>
      <c r="AH919" s="22"/>
      <c r="AI919" s="22"/>
    </row>
    <row r="920" customFormat="false" ht="15.75" hidden="false" customHeight="false" outlineLevel="0" collapsed="false">
      <c r="B920" s="22"/>
      <c r="C920" s="22"/>
      <c r="D920" s="22"/>
      <c r="E920" s="22"/>
      <c r="F920" s="22"/>
      <c r="G920" s="22"/>
      <c r="H920" s="22"/>
      <c r="S920" s="22"/>
      <c r="T920" s="22"/>
      <c r="U920" s="12"/>
      <c r="V920" s="22"/>
      <c r="W920" s="22"/>
      <c r="X920" s="22"/>
      <c r="Y920" s="22"/>
      <c r="Z920" s="22"/>
      <c r="AA920" s="22"/>
      <c r="AB920" s="22"/>
      <c r="AC920" s="22"/>
      <c r="AD920" s="22"/>
      <c r="AE920" s="22"/>
      <c r="AF920" s="22"/>
      <c r="AG920" s="22"/>
      <c r="AH920" s="22"/>
      <c r="AI920" s="22"/>
    </row>
    <row r="921" customFormat="false" ht="15.75" hidden="false" customHeight="false" outlineLevel="0" collapsed="false">
      <c r="B921" s="22"/>
      <c r="C921" s="22"/>
      <c r="D921" s="22"/>
      <c r="E921" s="22"/>
      <c r="F921" s="22"/>
      <c r="G921" s="22"/>
      <c r="H921" s="22"/>
      <c r="S921" s="22"/>
      <c r="T921" s="22"/>
      <c r="U921" s="12"/>
      <c r="V921" s="22"/>
      <c r="W921" s="22"/>
      <c r="X921" s="22"/>
      <c r="Y921" s="22"/>
      <c r="Z921" s="22"/>
      <c r="AA921" s="22"/>
      <c r="AB921" s="22"/>
      <c r="AC921" s="22"/>
      <c r="AD921" s="22"/>
      <c r="AE921" s="22"/>
      <c r="AF921" s="22"/>
      <c r="AG921" s="22"/>
      <c r="AH921" s="22"/>
      <c r="AI921" s="22"/>
    </row>
    <row r="922" customFormat="false" ht="15.75" hidden="false" customHeight="false" outlineLevel="0" collapsed="false">
      <c r="B922" s="22"/>
      <c r="C922" s="22"/>
      <c r="D922" s="22"/>
      <c r="E922" s="22"/>
      <c r="F922" s="22"/>
      <c r="G922" s="22"/>
      <c r="H922" s="22"/>
      <c r="S922" s="22"/>
      <c r="T922" s="22"/>
      <c r="U922" s="12"/>
      <c r="V922" s="22"/>
      <c r="W922" s="22"/>
      <c r="X922" s="22"/>
      <c r="Y922" s="22"/>
      <c r="Z922" s="22"/>
      <c r="AA922" s="22"/>
      <c r="AB922" s="22"/>
      <c r="AC922" s="22"/>
      <c r="AD922" s="22"/>
      <c r="AE922" s="22"/>
      <c r="AF922" s="22"/>
      <c r="AG922" s="22"/>
      <c r="AH922" s="22"/>
      <c r="AI922" s="22"/>
    </row>
    <row r="923" customFormat="false" ht="15.75" hidden="false" customHeight="false" outlineLevel="0" collapsed="false">
      <c r="B923" s="22"/>
      <c r="C923" s="22"/>
      <c r="D923" s="22"/>
      <c r="E923" s="22"/>
      <c r="F923" s="22"/>
      <c r="G923" s="22"/>
      <c r="H923" s="22"/>
      <c r="S923" s="22"/>
      <c r="T923" s="22"/>
      <c r="U923" s="12"/>
      <c r="V923" s="22"/>
      <c r="W923" s="22"/>
      <c r="X923" s="22"/>
      <c r="Y923" s="22"/>
      <c r="Z923" s="22"/>
      <c r="AA923" s="22"/>
      <c r="AB923" s="22"/>
      <c r="AC923" s="22"/>
      <c r="AD923" s="22"/>
      <c r="AE923" s="22"/>
      <c r="AF923" s="22"/>
      <c r="AG923" s="22"/>
      <c r="AH923" s="22"/>
      <c r="AI923" s="22"/>
    </row>
    <row r="924" customFormat="false" ht="15.75" hidden="false" customHeight="false" outlineLevel="0" collapsed="false">
      <c r="B924" s="22"/>
      <c r="C924" s="22"/>
      <c r="D924" s="22"/>
      <c r="E924" s="22"/>
      <c r="F924" s="22"/>
      <c r="G924" s="22"/>
      <c r="H924" s="22"/>
      <c r="S924" s="22"/>
      <c r="T924" s="22"/>
      <c r="U924" s="12"/>
      <c r="V924" s="22"/>
      <c r="W924" s="22"/>
      <c r="X924" s="22"/>
      <c r="Y924" s="22"/>
      <c r="Z924" s="22"/>
      <c r="AA924" s="22"/>
      <c r="AB924" s="22"/>
      <c r="AC924" s="22"/>
      <c r="AD924" s="22"/>
      <c r="AE924" s="22"/>
      <c r="AF924" s="22"/>
      <c r="AG924" s="22"/>
      <c r="AH924" s="22"/>
      <c r="AI924" s="22"/>
    </row>
    <row r="925" customFormat="false" ht="15.75" hidden="false" customHeight="false" outlineLevel="0" collapsed="false">
      <c r="B925" s="22"/>
      <c r="C925" s="22"/>
      <c r="D925" s="22"/>
      <c r="E925" s="22"/>
      <c r="F925" s="22"/>
      <c r="G925" s="22"/>
      <c r="H925" s="22"/>
      <c r="S925" s="22"/>
      <c r="T925" s="22"/>
      <c r="U925" s="12"/>
      <c r="V925" s="22"/>
      <c r="W925" s="22"/>
      <c r="X925" s="22"/>
      <c r="Y925" s="22"/>
      <c r="Z925" s="22"/>
      <c r="AA925" s="22"/>
      <c r="AB925" s="22"/>
      <c r="AC925" s="22"/>
      <c r="AD925" s="22"/>
      <c r="AE925" s="22"/>
      <c r="AF925" s="22"/>
      <c r="AG925" s="22"/>
      <c r="AH925" s="22"/>
      <c r="AI925" s="22"/>
    </row>
    <row r="926" customFormat="false" ht="15.75" hidden="false" customHeight="false" outlineLevel="0" collapsed="false">
      <c r="B926" s="22"/>
      <c r="C926" s="22"/>
      <c r="D926" s="22"/>
      <c r="E926" s="22"/>
      <c r="F926" s="22"/>
      <c r="G926" s="22"/>
      <c r="H926" s="22"/>
      <c r="S926" s="22"/>
      <c r="T926" s="22"/>
      <c r="U926" s="12"/>
      <c r="V926" s="22"/>
      <c r="W926" s="22"/>
      <c r="X926" s="22"/>
      <c r="Y926" s="22"/>
      <c r="Z926" s="22"/>
      <c r="AA926" s="22"/>
      <c r="AB926" s="22"/>
      <c r="AC926" s="22"/>
      <c r="AD926" s="22"/>
      <c r="AE926" s="22"/>
      <c r="AF926" s="22"/>
      <c r="AG926" s="22"/>
      <c r="AH926" s="22"/>
      <c r="AI926" s="22"/>
    </row>
    <row r="927" customFormat="false" ht="15.75" hidden="false" customHeight="false" outlineLevel="0" collapsed="false">
      <c r="B927" s="22"/>
      <c r="C927" s="22"/>
      <c r="D927" s="22"/>
      <c r="E927" s="22"/>
      <c r="F927" s="22"/>
      <c r="G927" s="22"/>
      <c r="H927" s="22"/>
      <c r="S927" s="22"/>
      <c r="T927" s="22"/>
      <c r="U927" s="12"/>
      <c r="V927" s="22"/>
      <c r="W927" s="22"/>
      <c r="X927" s="22"/>
      <c r="Y927" s="22"/>
      <c r="Z927" s="22"/>
      <c r="AA927" s="22"/>
      <c r="AB927" s="22"/>
      <c r="AC927" s="22"/>
      <c r="AD927" s="22"/>
      <c r="AE927" s="22"/>
      <c r="AF927" s="22"/>
      <c r="AG927" s="22"/>
      <c r="AH927" s="22"/>
      <c r="AI927" s="22"/>
    </row>
    <row r="928" customFormat="false" ht="15.75" hidden="false" customHeight="false" outlineLevel="0" collapsed="false">
      <c r="B928" s="22"/>
      <c r="C928" s="22"/>
      <c r="D928" s="22"/>
      <c r="E928" s="22"/>
      <c r="F928" s="22"/>
      <c r="G928" s="22"/>
      <c r="H928" s="22"/>
      <c r="S928" s="22"/>
      <c r="T928" s="22"/>
      <c r="U928" s="12"/>
      <c r="V928" s="22"/>
      <c r="W928" s="22"/>
      <c r="X928" s="22"/>
      <c r="Y928" s="22"/>
      <c r="Z928" s="22"/>
      <c r="AA928" s="22"/>
      <c r="AB928" s="22"/>
      <c r="AC928" s="22"/>
      <c r="AD928" s="22"/>
      <c r="AE928" s="22"/>
      <c r="AF928" s="22"/>
      <c r="AG928" s="22"/>
      <c r="AH928" s="22"/>
      <c r="AI928" s="22"/>
    </row>
    <row r="929" customFormat="false" ht="15.75" hidden="false" customHeight="false" outlineLevel="0" collapsed="false">
      <c r="B929" s="22"/>
      <c r="C929" s="22"/>
      <c r="D929" s="22"/>
      <c r="E929" s="22"/>
      <c r="F929" s="22"/>
      <c r="G929" s="22"/>
      <c r="H929" s="22"/>
      <c r="S929" s="22"/>
      <c r="T929" s="22"/>
      <c r="U929" s="12"/>
      <c r="V929" s="22"/>
      <c r="W929" s="22"/>
      <c r="X929" s="22"/>
      <c r="Y929" s="22"/>
      <c r="Z929" s="22"/>
      <c r="AA929" s="22"/>
      <c r="AB929" s="22"/>
      <c r="AC929" s="22"/>
      <c r="AD929" s="22"/>
      <c r="AE929" s="22"/>
      <c r="AF929" s="22"/>
      <c r="AG929" s="22"/>
      <c r="AH929" s="22"/>
      <c r="AI929" s="22"/>
    </row>
    <row r="930" customFormat="false" ht="15.75" hidden="false" customHeight="false" outlineLevel="0" collapsed="false">
      <c r="B930" s="22"/>
      <c r="C930" s="22"/>
      <c r="D930" s="22"/>
      <c r="E930" s="22"/>
      <c r="F930" s="22"/>
      <c r="G930" s="22"/>
      <c r="H930" s="22"/>
      <c r="S930" s="22"/>
      <c r="T930" s="22"/>
      <c r="U930" s="12"/>
      <c r="V930" s="22"/>
      <c r="W930" s="22"/>
      <c r="X930" s="22"/>
      <c r="Y930" s="22"/>
      <c r="Z930" s="22"/>
      <c r="AA930" s="22"/>
      <c r="AB930" s="22"/>
      <c r="AC930" s="22"/>
      <c r="AD930" s="22"/>
      <c r="AE930" s="22"/>
      <c r="AF930" s="22"/>
      <c r="AG930" s="22"/>
      <c r="AH930" s="22"/>
      <c r="AI930" s="22"/>
    </row>
    <row r="931" customFormat="false" ht="15.75" hidden="false" customHeight="false" outlineLevel="0" collapsed="false">
      <c r="B931" s="22"/>
      <c r="C931" s="22"/>
      <c r="D931" s="22"/>
      <c r="E931" s="22"/>
      <c r="F931" s="22"/>
      <c r="G931" s="22"/>
      <c r="H931" s="22"/>
      <c r="S931" s="22"/>
      <c r="T931" s="22"/>
      <c r="U931" s="12"/>
      <c r="V931" s="22"/>
      <c r="W931" s="22"/>
      <c r="X931" s="22"/>
      <c r="Y931" s="22"/>
      <c r="Z931" s="22"/>
      <c r="AA931" s="22"/>
      <c r="AB931" s="22"/>
      <c r="AC931" s="22"/>
      <c r="AD931" s="22"/>
      <c r="AE931" s="22"/>
      <c r="AF931" s="22"/>
      <c r="AG931" s="22"/>
      <c r="AH931" s="22"/>
      <c r="AI931" s="22"/>
    </row>
    <row r="932" customFormat="false" ht="15.75" hidden="false" customHeight="false" outlineLevel="0" collapsed="false">
      <c r="B932" s="22"/>
      <c r="C932" s="22"/>
      <c r="D932" s="22"/>
      <c r="E932" s="22"/>
      <c r="F932" s="22"/>
      <c r="G932" s="22"/>
      <c r="H932" s="22"/>
      <c r="S932" s="22"/>
      <c r="T932" s="22"/>
      <c r="U932" s="12"/>
      <c r="V932" s="22"/>
      <c r="W932" s="22"/>
      <c r="X932" s="22"/>
      <c r="Y932" s="22"/>
      <c r="Z932" s="22"/>
      <c r="AA932" s="22"/>
      <c r="AB932" s="22"/>
      <c r="AC932" s="22"/>
      <c r="AD932" s="22"/>
      <c r="AE932" s="22"/>
      <c r="AF932" s="22"/>
      <c r="AG932" s="22"/>
      <c r="AH932" s="22"/>
      <c r="AI932" s="22"/>
    </row>
    <row r="933" customFormat="false" ht="15.75" hidden="false" customHeight="false" outlineLevel="0" collapsed="false">
      <c r="B933" s="22"/>
      <c r="C933" s="22"/>
      <c r="D933" s="22"/>
      <c r="E933" s="22"/>
      <c r="F933" s="22"/>
      <c r="G933" s="22"/>
      <c r="H933" s="22"/>
      <c r="S933" s="22"/>
      <c r="T933" s="22"/>
      <c r="U933" s="12"/>
      <c r="V933" s="22"/>
      <c r="W933" s="22"/>
      <c r="X933" s="22"/>
      <c r="Y933" s="22"/>
      <c r="Z933" s="22"/>
      <c r="AA933" s="22"/>
      <c r="AB933" s="22"/>
      <c r="AC933" s="22"/>
      <c r="AD933" s="22"/>
      <c r="AE933" s="22"/>
      <c r="AF933" s="22"/>
      <c r="AG933" s="22"/>
      <c r="AH933" s="22"/>
      <c r="AI933" s="22"/>
    </row>
    <row r="934" customFormat="false" ht="15.75" hidden="false" customHeight="false" outlineLevel="0" collapsed="false">
      <c r="B934" s="22"/>
      <c r="C934" s="22"/>
      <c r="D934" s="22"/>
      <c r="E934" s="22"/>
      <c r="F934" s="22"/>
      <c r="G934" s="22"/>
      <c r="H934" s="22"/>
      <c r="S934" s="22"/>
      <c r="T934" s="22"/>
      <c r="U934" s="12"/>
      <c r="V934" s="22"/>
      <c r="W934" s="22"/>
      <c r="X934" s="22"/>
      <c r="Y934" s="22"/>
      <c r="Z934" s="22"/>
      <c r="AA934" s="22"/>
      <c r="AB934" s="22"/>
      <c r="AC934" s="22"/>
      <c r="AD934" s="22"/>
      <c r="AE934" s="22"/>
      <c r="AF934" s="22"/>
      <c r="AG934" s="22"/>
      <c r="AH934" s="22"/>
      <c r="AI934" s="22"/>
    </row>
    <row r="935" customFormat="false" ht="15.75" hidden="false" customHeight="false" outlineLevel="0" collapsed="false">
      <c r="B935" s="22"/>
      <c r="C935" s="22"/>
      <c r="D935" s="22"/>
      <c r="E935" s="22"/>
      <c r="F935" s="22"/>
      <c r="G935" s="22"/>
      <c r="H935" s="22"/>
      <c r="S935" s="22"/>
      <c r="T935" s="22"/>
      <c r="U935" s="12"/>
      <c r="V935" s="22"/>
      <c r="W935" s="22"/>
      <c r="X935" s="22"/>
      <c r="Y935" s="22"/>
      <c r="Z935" s="22"/>
      <c r="AA935" s="22"/>
      <c r="AB935" s="22"/>
      <c r="AC935" s="22"/>
      <c r="AD935" s="22"/>
      <c r="AE935" s="22"/>
      <c r="AF935" s="22"/>
      <c r="AG935" s="22"/>
      <c r="AH935" s="22"/>
      <c r="AI935" s="22"/>
    </row>
    <row r="936" customFormat="false" ht="15.75" hidden="false" customHeight="false" outlineLevel="0" collapsed="false">
      <c r="B936" s="22"/>
      <c r="C936" s="22"/>
      <c r="D936" s="22"/>
      <c r="E936" s="22"/>
      <c r="F936" s="22"/>
      <c r="G936" s="22"/>
      <c r="H936" s="22"/>
      <c r="S936" s="22"/>
      <c r="T936" s="22"/>
      <c r="U936" s="12"/>
      <c r="V936" s="22"/>
      <c r="W936" s="22"/>
      <c r="X936" s="22"/>
      <c r="Y936" s="22"/>
      <c r="Z936" s="22"/>
      <c r="AA936" s="22"/>
      <c r="AB936" s="22"/>
      <c r="AC936" s="22"/>
      <c r="AD936" s="22"/>
      <c r="AE936" s="22"/>
      <c r="AF936" s="22"/>
      <c r="AG936" s="22"/>
      <c r="AH936" s="22"/>
      <c r="AI936" s="22"/>
    </row>
    <row r="937" customFormat="false" ht="15.75" hidden="false" customHeight="false" outlineLevel="0" collapsed="false">
      <c r="B937" s="22"/>
      <c r="C937" s="22"/>
      <c r="D937" s="22"/>
      <c r="E937" s="22"/>
      <c r="F937" s="22"/>
      <c r="G937" s="22"/>
      <c r="H937" s="22"/>
      <c r="S937" s="22"/>
      <c r="T937" s="22"/>
      <c r="U937" s="12"/>
      <c r="V937" s="22"/>
      <c r="W937" s="22"/>
      <c r="X937" s="22"/>
      <c r="Y937" s="22"/>
      <c r="Z937" s="22"/>
      <c r="AA937" s="22"/>
      <c r="AB937" s="22"/>
      <c r="AC937" s="22"/>
      <c r="AD937" s="22"/>
      <c r="AE937" s="22"/>
      <c r="AF937" s="22"/>
      <c r="AG937" s="22"/>
      <c r="AH937" s="22"/>
      <c r="AI937" s="22"/>
    </row>
    <row r="938" customFormat="false" ht="15.75" hidden="false" customHeight="false" outlineLevel="0" collapsed="false">
      <c r="B938" s="22"/>
      <c r="C938" s="22"/>
      <c r="D938" s="22"/>
      <c r="E938" s="22"/>
      <c r="F938" s="22"/>
      <c r="G938" s="22"/>
      <c r="H938" s="22"/>
      <c r="S938" s="22"/>
      <c r="T938" s="22"/>
      <c r="U938" s="12"/>
      <c r="V938" s="22"/>
      <c r="W938" s="22"/>
      <c r="X938" s="22"/>
      <c r="Y938" s="22"/>
      <c r="Z938" s="22"/>
      <c r="AA938" s="22"/>
      <c r="AB938" s="22"/>
      <c r="AC938" s="22"/>
      <c r="AD938" s="22"/>
      <c r="AE938" s="22"/>
      <c r="AF938" s="22"/>
      <c r="AG938" s="22"/>
      <c r="AH938" s="22"/>
      <c r="AI938" s="22"/>
    </row>
    <row r="939" customFormat="false" ht="15.75" hidden="false" customHeight="false" outlineLevel="0" collapsed="false">
      <c r="B939" s="22"/>
      <c r="C939" s="22"/>
      <c r="D939" s="22"/>
      <c r="E939" s="22"/>
      <c r="F939" s="22"/>
      <c r="G939" s="22"/>
      <c r="H939" s="22"/>
      <c r="S939" s="22"/>
      <c r="T939" s="22"/>
      <c r="U939" s="12"/>
      <c r="V939" s="22"/>
      <c r="W939" s="22"/>
      <c r="X939" s="22"/>
      <c r="Y939" s="22"/>
      <c r="Z939" s="22"/>
      <c r="AA939" s="22"/>
      <c r="AB939" s="22"/>
      <c r="AC939" s="22"/>
      <c r="AD939" s="22"/>
      <c r="AE939" s="22"/>
      <c r="AF939" s="22"/>
      <c r="AG939" s="22"/>
      <c r="AH939" s="22"/>
      <c r="AI939" s="22"/>
    </row>
    <row r="940" customFormat="false" ht="15.75" hidden="false" customHeight="false" outlineLevel="0" collapsed="false">
      <c r="B940" s="22"/>
      <c r="C940" s="22"/>
      <c r="D940" s="22"/>
      <c r="E940" s="22"/>
      <c r="F940" s="22"/>
      <c r="G940" s="22"/>
      <c r="H940" s="22"/>
      <c r="S940" s="22"/>
      <c r="T940" s="22"/>
      <c r="U940" s="12"/>
      <c r="V940" s="22"/>
      <c r="W940" s="22"/>
      <c r="X940" s="22"/>
      <c r="Y940" s="22"/>
      <c r="Z940" s="22"/>
      <c r="AA940" s="22"/>
      <c r="AB940" s="22"/>
      <c r="AC940" s="22"/>
      <c r="AD940" s="22"/>
      <c r="AE940" s="22"/>
      <c r="AF940" s="22"/>
      <c r="AG940" s="22"/>
      <c r="AH940" s="22"/>
      <c r="AI940" s="22"/>
    </row>
    <row r="941" customFormat="false" ht="15.75" hidden="false" customHeight="false" outlineLevel="0" collapsed="false">
      <c r="B941" s="22"/>
      <c r="C941" s="22"/>
      <c r="D941" s="22"/>
      <c r="E941" s="22"/>
      <c r="F941" s="22"/>
      <c r="G941" s="22"/>
      <c r="H941" s="22"/>
      <c r="S941" s="22"/>
      <c r="T941" s="22"/>
      <c r="U941" s="12"/>
      <c r="V941" s="22"/>
      <c r="W941" s="22"/>
      <c r="X941" s="22"/>
      <c r="Y941" s="22"/>
      <c r="Z941" s="22"/>
      <c r="AA941" s="22"/>
      <c r="AB941" s="22"/>
      <c r="AC941" s="22"/>
      <c r="AD941" s="22"/>
      <c r="AE941" s="22"/>
      <c r="AF941" s="22"/>
      <c r="AG941" s="22"/>
      <c r="AH941" s="22"/>
      <c r="AI941" s="22"/>
    </row>
    <row r="942" customFormat="false" ht="15.75" hidden="false" customHeight="false" outlineLevel="0" collapsed="false">
      <c r="B942" s="22"/>
      <c r="C942" s="22"/>
      <c r="D942" s="22"/>
      <c r="E942" s="22"/>
      <c r="F942" s="22"/>
      <c r="G942" s="22"/>
      <c r="H942" s="22"/>
      <c r="S942" s="22"/>
      <c r="T942" s="22"/>
      <c r="U942" s="12"/>
      <c r="V942" s="22"/>
      <c r="W942" s="22"/>
      <c r="X942" s="22"/>
      <c r="Y942" s="22"/>
      <c r="Z942" s="22"/>
      <c r="AA942" s="22"/>
      <c r="AB942" s="22"/>
      <c r="AC942" s="22"/>
      <c r="AD942" s="22"/>
      <c r="AE942" s="22"/>
      <c r="AF942" s="22"/>
      <c r="AG942" s="22"/>
      <c r="AH942" s="22"/>
      <c r="AI942" s="22"/>
    </row>
    <row r="943" customFormat="false" ht="15.75" hidden="false" customHeight="false" outlineLevel="0" collapsed="false">
      <c r="B943" s="22"/>
      <c r="C943" s="22"/>
      <c r="D943" s="22"/>
      <c r="E943" s="22"/>
      <c r="F943" s="22"/>
      <c r="G943" s="22"/>
      <c r="H943" s="22"/>
      <c r="S943" s="22"/>
      <c r="T943" s="22"/>
      <c r="U943" s="12"/>
      <c r="V943" s="22"/>
      <c r="W943" s="22"/>
      <c r="X943" s="22"/>
      <c r="Y943" s="22"/>
      <c r="Z943" s="22"/>
      <c r="AA943" s="22"/>
      <c r="AB943" s="22"/>
      <c r="AC943" s="22"/>
      <c r="AD943" s="22"/>
      <c r="AE943" s="22"/>
      <c r="AF943" s="22"/>
      <c r="AG943" s="22"/>
      <c r="AH943" s="22"/>
      <c r="AI943" s="22"/>
    </row>
    <row r="944" customFormat="false" ht="15.75" hidden="false" customHeight="false" outlineLevel="0" collapsed="false">
      <c r="B944" s="22"/>
      <c r="C944" s="22"/>
      <c r="D944" s="22"/>
      <c r="E944" s="22"/>
      <c r="F944" s="22"/>
      <c r="G944" s="22"/>
      <c r="H944" s="22"/>
      <c r="S944" s="22"/>
      <c r="T944" s="22"/>
      <c r="U944" s="12"/>
      <c r="V944" s="22"/>
      <c r="W944" s="22"/>
      <c r="X944" s="22"/>
      <c r="Y944" s="22"/>
      <c r="Z944" s="22"/>
      <c r="AA944" s="22"/>
      <c r="AB944" s="22"/>
      <c r="AC944" s="22"/>
      <c r="AD944" s="22"/>
      <c r="AE944" s="22"/>
      <c r="AF944" s="22"/>
      <c r="AG944" s="22"/>
      <c r="AH944" s="22"/>
      <c r="AI944" s="22"/>
    </row>
    <row r="945" customFormat="false" ht="15.75" hidden="false" customHeight="false" outlineLevel="0" collapsed="false">
      <c r="B945" s="22"/>
      <c r="C945" s="22"/>
      <c r="D945" s="22"/>
      <c r="E945" s="22"/>
      <c r="F945" s="22"/>
      <c r="G945" s="22"/>
      <c r="H945" s="22"/>
      <c r="S945" s="22"/>
      <c r="T945" s="22"/>
      <c r="U945" s="12"/>
      <c r="V945" s="22"/>
      <c r="W945" s="22"/>
      <c r="X945" s="22"/>
      <c r="Y945" s="22"/>
      <c r="Z945" s="22"/>
      <c r="AA945" s="22"/>
      <c r="AB945" s="22"/>
      <c r="AC945" s="22"/>
      <c r="AD945" s="22"/>
      <c r="AE945" s="22"/>
      <c r="AF945" s="22"/>
      <c r="AG945" s="22"/>
      <c r="AH945" s="22"/>
      <c r="AI945" s="22"/>
    </row>
    <row r="946" customFormat="false" ht="15.75" hidden="false" customHeight="false" outlineLevel="0" collapsed="false">
      <c r="B946" s="22"/>
      <c r="C946" s="22"/>
      <c r="D946" s="22"/>
      <c r="E946" s="22"/>
      <c r="F946" s="22"/>
      <c r="G946" s="22"/>
      <c r="H946" s="22"/>
      <c r="S946" s="22"/>
      <c r="T946" s="22"/>
      <c r="U946" s="12"/>
      <c r="V946" s="22"/>
      <c r="W946" s="22"/>
      <c r="X946" s="22"/>
      <c r="Y946" s="22"/>
      <c r="Z946" s="22"/>
      <c r="AA946" s="22"/>
      <c r="AB946" s="22"/>
      <c r="AC946" s="22"/>
      <c r="AD946" s="22"/>
      <c r="AE946" s="22"/>
      <c r="AF946" s="22"/>
      <c r="AG946" s="22"/>
      <c r="AH946" s="22"/>
      <c r="AI946" s="22"/>
    </row>
    <row r="947" customFormat="false" ht="15.75" hidden="false" customHeight="false" outlineLevel="0" collapsed="false">
      <c r="B947" s="22"/>
      <c r="C947" s="22"/>
      <c r="D947" s="22"/>
      <c r="E947" s="22"/>
      <c r="F947" s="22"/>
      <c r="G947" s="22"/>
      <c r="H947" s="22"/>
      <c r="S947" s="22"/>
      <c r="T947" s="22"/>
      <c r="U947" s="12"/>
      <c r="V947" s="22"/>
      <c r="W947" s="22"/>
      <c r="X947" s="22"/>
      <c r="Y947" s="22"/>
      <c r="Z947" s="22"/>
      <c r="AA947" s="22"/>
      <c r="AB947" s="22"/>
      <c r="AC947" s="22"/>
      <c r="AD947" s="22"/>
      <c r="AE947" s="22"/>
      <c r="AF947" s="22"/>
      <c r="AG947" s="22"/>
      <c r="AH947" s="22"/>
      <c r="AI947" s="22"/>
    </row>
    <row r="948" customFormat="false" ht="15.75" hidden="false" customHeight="false" outlineLevel="0" collapsed="false">
      <c r="B948" s="22"/>
      <c r="C948" s="22"/>
      <c r="D948" s="22"/>
      <c r="E948" s="22"/>
      <c r="F948" s="22"/>
      <c r="G948" s="22"/>
      <c r="H948" s="22"/>
      <c r="S948" s="22"/>
      <c r="T948" s="22"/>
      <c r="U948" s="12"/>
      <c r="V948" s="22"/>
      <c r="W948" s="22"/>
      <c r="X948" s="22"/>
      <c r="Y948" s="22"/>
      <c r="Z948" s="22"/>
      <c r="AA948" s="22"/>
      <c r="AB948" s="22"/>
      <c r="AC948" s="22"/>
      <c r="AD948" s="22"/>
      <c r="AE948" s="22"/>
      <c r="AF948" s="22"/>
      <c r="AG948" s="22"/>
      <c r="AH948" s="22"/>
      <c r="AI948" s="22"/>
    </row>
    <row r="949" customFormat="false" ht="15.75" hidden="false" customHeight="false" outlineLevel="0" collapsed="false">
      <c r="B949" s="22"/>
      <c r="C949" s="22"/>
      <c r="D949" s="22"/>
      <c r="E949" s="22"/>
      <c r="F949" s="22"/>
      <c r="G949" s="22"/>
      <c r="H949" s="22"/>
      <c r="S949" s="22"/>
      <c r="T949" s="22"/>
      <c r="U949" s="12"/>
      <c r="V949" s="22"/>
      <c r="W949" s="22"/>
      <c r="X949" s="22"/>
      <c r="Y949" s="22"/>
      <c r="Z949" s="22"/>
      <c r="AA949" s="22"/>
      <c r="AB949" s="22"/>
      <c r="AC949" s="22"/>
      <c r="AD949" s="22"/>
      <c r="AE949" s="22"/>
      <c r="AF949" s="22"/>
      <c r="AG949" s="22"/>
      <c r="AH949" s="22"/>
      <c r="AI949" s="22"/>
    </row>
    <row r="950" customFormat="false" ht="15.75" hidden="false" customHeight="false" outlineLevel="0" collapsed="false">
      <c r="B950" s="22"/>
      <c r="C950" s="22"/>
      <c r="D950" s="22"/>
      <c r="E950" s="22"/>
      <c r="F950" s="22"/>
      <c r="G950" s="22"/>
      <c r="H950" s="22"/>
      <c r="S950" s="22"/>
      <c r="T950" s="22"/>
      <c r="U950" s="12"/>
      <c r="V950" s="22"/>
      <c r="W950" s="22"/>
      <c r="X950" s="22"/>
      <c r="Y950" s="22"/>
      <c r="Z950" s="22"/>
      <c r="AA950" s="22"/>
      <c r="AB950" s="22"/>
      <c r="AC950" s="22"/>
      <c r="AD950" s="22"/>
      <c r="AE950" s="22"/>
      <c r="AF950" s="22"/>
      <c r="AG950" s="22"/>
      <c r="AH950" s="22"/>
      <c r="AI950" s="22"/>
    </row>
    <row r="951" customFormat="false" ht="15.75" hidden="false" customHeight="false" outlineLevel="0" collapsed="false">
      <c r="B951" s="22"/>
      <c r="C951" s="22"/>
      <c r="D951" s="22"/>
      <c r="E951" s="22"/>
      <c r="F951" s="22"/>
      <c r="G951" s="22"/>
      <c r="H951" s="22"/>
      <c r="S951" s="22"/>
      <c r="T951" s="22"/>
      <c r="U951" s="12"/>
      <c r="V951" s="22"/>
      <c r="W951" s="22"/>
      <c r="X951" s="22"/>
      <c r="Y951" s="22"/>
      <c r="Z951" s="22"/>
      <c r="AA951" s="22"/>
      <c r="AB951" s="22"/>
      <c r="AC951" s="22"/>
      <c r="AD951" s="22"/>
      <c r="AE951" s="22"/>
      <c r="AF951" s="22"/>
      <c r="AG951" s="22"/>
      <c r="AH951" s="22"/>
      <c r="AI951" s="22"/>
    </row>
    <row r="952" customFormat="false" ht="15.75" hidden="false" customHeight="false" outlineLevel="0" collapsed="false">
      <c r="B952" s="22"/>
      <c r="C952" s="22"/>
      <c r="D952" s="22"/>
      <c r="E952" s="22"/>
      <c r="F952" s="22"/>
      <c r="G952" s="22"/>
      <c r="H952" s="22"/>
      <c r="S952" s="22"/>
      <c r="T952" s="22"/>
      <c r="U952" s="12"/>
      <c r="V952" s="22"/>
      <c r="W952" s="22"/>
      <c r="X952" s="22"/>
      <c r="Y952" s="22"/>
      <c r="Z952" s="22"/>
      <c r="AA952" s="22"/>
      <c r="AB952" s="22"/>
      <c r="AC952" s="22"/>
      <c r="AD952" s="22"/>
      <c r="AE952" s="22"/>
      <c r="AF952" s="22"/>
      <c r="AG952" s="22"/>
      <c r="AH952" s="22"/>
      <c r="AI952" s="22"/>
    </row>
    <row r="953" customFormat="false" ht="15.75" hidden="false" customHeight="false" outlineLevel="0" collapsed="false">
      <c r="B953" s="22"/>
      <c r="C953" s="22"/>
      <c r="D953" s="22"/>
      <c r="E953" s="22"/>
      <c r="F953" s="22"/>
      <c r="G953" s="22"/>
      <c r="H953" s="22"/>
      <c r="S953" s="22"/>
      <c r="T953" s="22"/>
      <c r="U953" s="12"/>
      <c r="V953" s="22"/>
      <c r="W953" s="22"/>
      <c r="X953" s="22"/>
      <c r="Y953" s="22"/>
      <c r="Z953" s="22"/>
      <c r="AA953" s="22"/>
      <c r="AB953" s="22"/>
      <c r="AC953" s="22"/>
      <c r="AD953" s="22"/>
      <c r="AE953" s="22"/>
      <c r="AF953" s="22"/>
      <c r="AG953" s="22"/>
      <c r="AH953" s="22"/>
      <c r="AI953" s="22"/>
    </row>
    <row r="954" customFormat="false" ht="15.75" hidden="false" customHeight="false" outlineLevel="0" collapsed="false">
      <c r="B954" s="22"/>
      <c r="C954" s="22"/>
      <c r="D954" s="22"/>
      <c r="E954" s="22"/>
      <c r="F954" s="22"/>
      <c r="G954" s="22"/>
      <c r="H954" s="22"/>
      <c r="S954" s="22"/>
      <c r="T954" s="22"/>
      <c r="U954" s="12"/>
      <c r="V954" s="22"/>
      <c r="W954" s="22"/>
      <c r="X954" s="22"/>
      <c r="Y954" s="22"/>
      <c r="Z954" s="22"/>
      <c r="AA954" s="22"/>
      <c r="AB954" s="22"/>
      <c r="AC954" s="22"/>
      <c r="AD954" s="22"/>
      <c r="AE954" s="22"/>
      <c r="AF954" s="22"/>
      <c r="AG954" s="22"/>
      <c r="AH954" s="22"/>
      <c r="AI954" s="22"/>
    </row>
    <row r="955" customFormat="false" ht="15.75" hidden="false" customHeight="false" outlineLevel="0" collapsed="false">
      <c r="B955" s="22"/>
      <c r="C955" s="22"/>
      <c r="D955" s="22"/>
      <c r="E955" s="22"/>
      <c r="F955" s="22"/>
      <c r="G955" s="22"/>
      <c r="H955" s="22"/>
      <c r="S955" s="22"/>
      <c r="T955" s="22"/>
      <c r="U955" s="12"/>
      <c r="V955" s="22"/>
      <c r="W955" s="22"/>
      <c r="X955" s="22"/>
      <c r="Y955" s="22"/>
      <c r="Z955" s="22"/>
      <c r="AA955" s="22"/>
      <c r="AB955" s="22"/>
      <c r="AC955" s="22"/>
      <c r="AD955" s="22"/>
      <c r="AE955" s="22"/>
      <c r="AF955" s="22"/>
      <c r="AG955" s="22"/>
      <c r="AH955" s="22"/>
      <c r="AI955" s="22"/>
    </row>
    <row r="956" customFormat="false" ht="15.75" hidden="false" customHeight="false" outlineLevel="0" collapsed="false">
      <c r="B956" s="22"/>
      <c r="C956" s="22"/>
      <c r="D956" s="22"/>
      <c r="E956" s="22"/>
      <c r="F956" s="22"/>
      <c r="G956" s="22"/>
      <c r="H956" s="22"/>
      <c r="S956" s="22"/>
      <c r="T956" s="22"/>
      <c r="U956" s="12"/>
      <c r="V956" s="22"/>
      <c r="W956" s="22"/>
      <c r="X956" s="22"/>
      <c r="Y956" s="22"/>
      <c r="Z956" s="22"/>
      <c r="AA956" s="22"/>
      <c r="AB956" s="22"/>
      <c r="AC956" s="22"/>
      <c r="AD956" s="22"/>
      <c r="AE956" s="22"/>
      <c r="AF956" s="22"/>
      <c r="AG956" s="22"/>
      <c r="AH956" s="22"/>
      <c r="AI956" s="22"/>
    </row>
    <row r="957" customFormat="false" ht="15.75" hidden="false" customHeight="false" outlineLevel="0" collapsed="false">
      <c r="B957" s="22"/>
      <c r="C957" s="22"/>
      <c r="D957" s="22"/>
      <c r="E957" s="22"/>
      <c r="F957" s="22"/>
      <c r="G957" s="22"/>
      <c r="H957" s="22"/>
      <c r="S957" s="22"/>
      <c r="T957" s="22"/>
      <c r="U957" s="12"/>
      <c r="V957" s="22"/>
      <c r="W957" s="22"/>
      <c r="X957" s="22"/>
      <c r="Y957" s="22"/>
      <c r="Z957" s="22"/>
      <c r="AA957" s="22"/>
      <c r="AB957" s="22"/>
      <c r="AC957" s="22"/>
      <c r="AD957" s="22"/>
      <c r="AE957" s="22"/>
      <c r="AF957" s="22"/>
      <c r="AG957" s="22"/>
      <c r="AH957" s="22"/>
      <c r="AI957" s="22"/>
    </row>
    <row r="958" customFormat="false" ht="15.75" hidden="false" customHeight="false" outlineLevel="0" collapsed="false">
      <c r="B958" s="22"/>
      <c r="C958" s="22"/>
      <c r="D958" s="22"/>
      <c r="E958" s="22"/>
      <c r="F958" s="22"/>
      <c r="G958" s="22"/>
      <c r="H958" s="22"/>
      <c r="S958" s="22"/>
      <c r="T958" s="22"/>
      <c r="U958" s="12"/>
      <c r="V958" s="22"/>
      <c r="W958" s="22"/>
      <c r="X958" s="22"/>
      <c r="Y958" s="22"/>
      <c r="Z958" s="22"/>
      <c r="AA958" s="22"/>
      <c r="AB958" s="22"/>
      <c r="AC958" s="22"/>
      <c r="AD958" s="22"/>
      <c r="AE958" s="22"/>
      <c r="AF958" s="22"/>
      <c r="AG958" s="22"/>
      <c r="AH958" s="22"/>
      <c r="AI958" s="22"/>
    </row>
    <row r="959" customFormat="false" ht="15.75" hidden="false" customHeight="false" outlineLevel="0" collapsed="false">
      <c r="B959" s="22"/>
      <c r="C959" s="22"/>
      <c r="D959" s="22"/>
      <c r="E959" s="22"/>
      <c r="F959" s="22"/>
      <c r="G959" s="22"/>
      <c r="H959" s="22"/>
      <c r="S959" s="22"/>
      <c r="T959" s="22"/>
      <c r="U959" s="12"/>
      <c r="V959" s="22"/>
      <c r="W959" s="22"/>
      <c r="X959" s="22"/>
      <c r="Y959" s="22"/>
      <c r="Z959" s="22"/>
      <c r="AA959" s="22"/>
      <c r="AB959" s="22"/>
      <c r="AC959" s="22"/>
      <c r="AD959" s="22"/>
      <c r="AE959" s="22"/>
      <c r="AF959" s="22"/>
      <c r="AG959" s="22"/>
      <c r="AH959" s="22"/>
      <c r="AI959" s="22"/>
    </row>
    <row r="960" customFormat="false" ht="15.75" hidden="false" customHeight="false" outlineLevel="0" collapsed="false">
      <c r="B960" s="22"/>
      <c r="C960" s="22"/>
      <c r="D960" s="22"/>
      <c r="E960" s="22"/>
      <c r="F960" s="22"/>
      <c r="G960" s="22"/>
      <c r="H960" s="22"/>
      <c r="S960" s="22"/>
      <c r="T960" s="22"/>
      <c r="U960" s="12"/>
      <c r="V960" s="22"/>
      <c r="W960" s="22"/>
      <c r="X960" s="22"/>
      <c r="Y960" s="22"/>
      <c r="Z960" s="22"/>
      <c r="AA960" s="22"/>
      <c r="AB960" s="22"/>
      <c r="AC960" s="22"/>
      <c r="AD960" s="22"/>
      <c r="AE960" s="22"/>
      <c r="AF960" s="22"/>
      <c r="AG960" s="22"/>
      <c r="AH960" s="22"/>
      <c r="AI960" s="22"/>
    </row>
    <row r="961" customFormat="false" ht="15.75" hidden="false" customHeight="false" outlineLevel="0" collapsed="false">
      <c r="B961" s="22"/>
      <c r="C961" s="22"/>
      <c r="D961" s="22"/>
      <c r="E961" s="22"/>
      <c r="F961" s="22"/>
      <c r="G961" s="22"/>
      <c r="H961" s="22"/>
      <c r="S961" s="22"/>
      <c r="T961" s="22"/>
      <c r="U961" s="12"/>
      <c r="V961" s="22"/>
      <c r="W961" s="22"/>
      <c r="X961" s="22"/>
      <c r="Y961" s="22"/>
      <c r="Z961" s="22"/>
      <c r="AA961" s="22"/>
      <c r="AB961" s="22"/>
      <c r="AC961" s="22"/>
      <c r="AD961" s="22"/>
      <c r="AE961" s="22"/>
      <c r="AF961" s="22"/>
      <c r="AG961" s="22"/>
      <c r="AH961" s="22"/>
      <c r="AI961" s="22"/>
    </row>
    <row r="962" customFormat="false" ht="15.75" hidden="false" customHeight="false" outlineLevel="0" collapsed="false">
      <c r="B962" s="22"/>
      <c r="C962" s="22"/>
      <c r="D962" s="22"/>
      <c r="E962" s="22"/>
      <c r="F962" s="22"/>
      <c r="G962" s="22"/>
      <c r="H962" s="22"/>
      <c r="S962" s="22"/>
      <c r="T962" s="22"/>
      <c r="U962" s="12"/>
      <c r="V962" s="22"/>
      <c r="W962" s="22"/>
      <c r="X962" s="22"/>
      <c r="Y962" s="22"/>
      <c r="Z962" s="22"/>
      <c r="AA962" s="22"/>
      <c r="AB962" s="22"/>
      <c r="AC962" s="22"/>
      <c r="AD962" s="22"/>
      <c r="AE962" s="22"/>
      <c r="AF962" s="22"/>
      <c r="AG962" s="22"/>
      <c r="AH962" s="22"/>
      <c r="AI962" s="22"/>
    </row>
    <row r="963" customFormat="false" ht="15.75" hidden="false" customHeight="false" outlineLevel="0" collapsed="false">
      <c r="B963" s="22"/>
      <c r="C963" s="22"/>
      <c r="D963" s="22"/>
      <c r="E963" s="22"/>
      <c r="F963" s="22"/>
      <c r="G963" s="22"/>
      <c r="H963" s="22"/>
      <c r="S963" s="22"/>
      <c r="T963" s="22"/>
      <c r="U963" s="12"/>
      <c r="V963" s="22"/>
      <c r="W963" s="22"/>
      <c r="X963" s="22"/>
      <c r="Y963" s="22"/>
      <c r="Z963" s="22"/>
      <c r="AA963" s="22"/>
      <c r="AB963" s="22"/>
      <c r="AC963" s="22"/>
      <c r="AD963" s="22"/>
      <c r="AE963" s="22"/>
      <c r="AF963" s="22"/>
      <c r="AG963" s="22"/>
      <c r="AH963" s="22"/>
      <c r="AI963" s="22"/>
    </row>
    <row r="964" customFormat="false" ht="15.75" hidden="false" customHeight="false" outlineLevel="0" collapsed="false">
      <c r="B964" s="22"/>
      <c r="C964" s="22"/>
      <c r="D964" s="22"/>
      <c r="E964" s="22"/>
      <c r="F964" s="22"/>
      <c r="G964" s="22"/>
      <c r="H964" s="22"/>
      <c r="S964" s="22"/>
      <c r="T964" s="22"/>
      <c r="U964" s="12"/>
      <c r="V964" s="22"/>
      <c r="W964" s="22"/>
      <c r="X964" s="22"/>
      <c r="Y964" s="22"/>
      <c r="Z964" s="22"/>
      <c r="AA964" s="22"/>
      <c r="AB964" s="22"/>
      <c r="AC964" s="22"/>
      <c r="AD964" s="22"/>
      <c r="AE964" s="22"/>
      <c r="AF964" s="22"/>
      <c r="AG964" s="22"/>
      <c r="AH964" s="22"/>
      <c r="AI964" s="22"/>
    </row>
    <row r="965" customFormat="false" ht="15.75" hidden="false" customHeight="false" outlineLevel="0" collapsed="false">
      <c r="B965" s="22"/>
      <c r="C965" s="22"/>
      <c r="D965" s="22"/>
      <c r="E965" s="22"/>
      <c r="F965" s="22"/>
      <c r="G965" s="22"/>
      <c r="H965" s="22"/>
      <c r="S965" s="22"/>
      <c r="T965" s="22"/>
      <c r="U965" s="12"/>
      <c r="V965" s="22"/>
      <c r="W965" s="22"/>
      <c r="X965" s="22"/>
      <c r="Y965" s="22"/>
      <c r="Z965" s="22"/>
      <c r="AA965" s="22"/>
      <c r="AB965" s="22"/>
      <c r="AC965" s="22"/>
      <c r="AD965" s="22"/>
      <c r="AE965" s="22"/>
      <c r="AF965" s="22"/>
      <c r="AG965" s="22"/>
      <c r="AH965" s="22"/>
      <c r="AI965" s="22"/>
    </row>
    <row r="966" customFormat="false" ht="15.75" hidden="false" customHeight="false" outlineLevel="0" collapsed="false">
      <c r="B966" s="22"/>
      <c r="C966" s="22"/>
      <c r="D966" s="22"/>
      <c r="E966" s="22"/>
      <c r="F966" s="22"/>
      <c r="G966" s="22"/>
      <c r="H966" s="22"/>
      <c r="S966" s="22"/>
      <c r="T966" s="22"/>
      <c r="U966" s="12"/>
      <c r="V966" s="22"/>
      <c r="W966" s="22"/>
      <c r="X966" s="22"/>
      <c r="Y966" s="22"/>
      <c r="Z966" s="22"/>
      <c r="AA966" s="22"/>
      <c r="AB966" s="22"/>
      <c r="AC966" s="22"/>
      <c r="AD966" s="22"/>
      <c r="AE966" s="22"/>
      <c r="AF966" s="22"/>
      <c r="AG966" s="22"/>
      <c r="AH966" s="22"/>
      <c r="AI966" s="22"/>
    </row>
    <row r="967" customFormat="false" ht="15.75" hidden="false" customHeight="false" outlineLevel="0" collapsed="false">
      <c r="B967" s="22"/>
      <c r="C967" s="22"/>
      <c r="D967" s="22"/>
      <c r="E967" s="22"/>
      <c r="F967" s="22"/>
      <c r="G967" s="22"/>
      <c r="H967" s="22"/>
      <c r="S967" s="22"/>
      <c r="T967" s="22"/>
      <c r="U967" s="12"/>
      <c r="V967" s="22"/>
      <c r="W967" s="22"/>
      <c r="X967" s="22"/>
      <c r="Y967" s="22"/>
      <c r="Z967" s="22"/>
      <c r="AA967" s="22"/>
      <c r="AB967" s="22"/>
      <c r="AC967" s="22"/>
      <c r="AD967" s="22"/>
      <c r="AE967" s="22"/>
      <c r="AF967" s="22"/>
      <c r="AG967" s="22"/>
      <c r="AH967" s="22"/>
      <c r="AI967" s="22"/>
    </row>
    <row r="968" customFormat="false" ht="15.75" hidden="false" customHeight="false" outlineLevel="0" collapsed="false">
      <c r="B968" s="22"/>
      <c r="C968" s="22"/>
      <c r="D968" s="22"/>
      <c r="E968" s="22"/>
      <c r="F968" s="22"/>
      <c r="G968" s="22"/>
      <c r="H968" s="22"/>
      <c r="S968" s="22"/>
      <c r="T968" s="22"/>
      <c r="U968" s="12"/>
      <c r="V968" s="22"/>
      <c r="W968" s="22"/>
      <c r="X968" s="22"/>
      <c r="Y968" s="22"/>
      <c r="Z968" s="22"/>
      <c r="AA968" s="22"/>
      <c r="AB968" s="22"/>
      <c r="AC968" s="22"/>
      <c r="AD968" s="22"/>
      <c r="AE968" s="22"/>
      <c r="AF968" s="22"/>
      <c r="AG968" s="22"/>
      <c r="AH968" s="22"/>
      <c r="AI968" s="22"/>
    </row>
    <row r="969" customFormat="false" ht="15.75" hidden="false" customHeight="false" outlineLevel="0" collapsed="false">
      <c r="B969" s="22"/>
      <c r="C969" s="22"/>
      <c r="D969" s="22"/>
      <c r="E969" s="22"/>
      <c r="F969" s="22"/>
      <c r="G969" s="22"/>
      <c r="H969" s="22"/>
      <c r="S969" s="22"/>
      <c r="T969" s="22"/>
      <c r="U969" s="12"/>
      <c r="V969" s="22"/>
      <c r="W969" s="22"/>
      <c r="X969" s="22"/>
      <c r="Y969" s="22"/>
      <c r="Z969" s="22"/>
      <c r="AA969" s="22"/>
      <c r="AB969" s="22"/>
      <c r="AC969" s="22"/>
      <c r="AD969" s="22"/>
      <c r="AE969" s="22"/>
      <c r="AF969" s="22"/>
      <c r="AG969" s="22"/>
      <c r="AH969" s="22"/>
      <c r="AI969" s="22"/>
    </row>
    <row r="970" customFormat="false" ht="15.75" hidden="false" customHeight="false" outlineLevel="0" collapsed="false">
      <c r="B970" s="22"/>
      <c r="C970" s="22"/>
      <c r="D970" s="22"/>
      <c r="E970" s="22"/>
      <c r="F970" s="22"/>
      <c r="G970" s="22"/>
      <c r="H970" s="22"/>
      <c r="S970" s="22"/>
      <c r="T970" s="22"/>
      <c r="U970" s="12"/>
      <c r="V970" s="22"/>
      <c r="W970" s="22"/>
      <c r="X970" s="22"/>
      <c r="Y970" s="22"/>
      <c r="Z970" s="22"/>
      <c r="AA970" s="22"/>
      <c r="AB970" s="22"/>
      <c r="AC970" s="22"/>
      <c r="AD970" s="22"/>
      <c r="AE970" s="22"/>
      <c r="AF970" s="22"/>
      <c r="AG970" s="22"/>
      <c r="AH970" s="22"/>
      <c r="AI970" s="22"/>
    </row>
    <row r="971" customFormat="false" ht="15.75" hidden="false" customHeight="false" outlineLevel="0" collapsed="false">
      <c r="B971" s="22"/>
      <c r="C971" s="22"/>
      <c r="D971" s="22"/>
      <c r="E971" s="22"/>
      <c r="F971" s="22"/>
      <c r="G971" s="22"/>
      <c r="H971" s="22"/>
      <c r="S971" s="22"/>
      <c r="T971" s="22"/>
      <c r="U971" s="12"/>
      <c r="V971" s="22"/>
      <c r="W971" s="22"/>
      <c r="X971" s="22"/>
      <c r="Y971" s="22"/>
      <c r="Z971" s="22"/>
      <c r="AA971" s="22"/>
      <c r="AB971" s="22"/>
      <c r="AC971" s="22"/>
      <c r="AD971" s="22"/>
      <c r="AE971" s="22"/>
      <c r="AF971" s="22"/>
      <c r="AG971" s="22"/>
      <c r="AH971" s="22"/>
      <c r="AI971" s="22"/>
    </row>
    <row r="972" customFormat="false" ht="15.75" hidden="false" customHeight="false" outlineLevel="0" collapsed="false">
      <c r="B972" s="22"/>
      <c r="C972" s="22"/>
      <c r="D972" s="22"/>
      <c r="E972" s="22"/>
      <c r="F972" s="22"/>
      <c r="G972" s="22"/>
      <c r="H972" s="22"/>
      <c r="S972" s="22"/>
      <c r="T972" s="22"/>
      <c r="U972" s="12"/>
      <c r="V972" s="22"/>
      <c r="W972" s="22"/>
      <c r="X972" s="22"/>
      <c r="Y972" s="22"/>
      <c r="Z972" s="22"/>
      <c r="AA972" s="22"/>
      <c r="AB972" s="22"/>
      <c r="AC972" s="22"/>
      <c r="AD972" s="22"/>
      <c r="AE972" s="22"/>
      <c r="AF972" s="22"/>
      <c r="AG972" s="22"/>
      <c r="AH972" s="22"/>
      <c r="AI972" s="22"/>
    </row>
    <row r="973" customFormat="false" ht="15.75" hidden="false" customHeight="false" outlineLevel="0" collapsed="false">
      <c r="B973" s="22"/>
      <c r="C973" s="22"/>
      <c r="D973" s="22"/>
      <c r="E973" s="22"/>
      <c r="F973" s="22"/>
      <c r="G973" s="22"/>
      <c r="H973" s="22"/>
      <c r="S973" s="22"/>
      <c r="T973" s="22"/>
      <c r="U973" s="12"/>
      <c r="V973" s="22"/>
      <c r="W973" s="22"/>
      <c r="X973" s="22"/>
      <c r="Y973" s="22"/>
      <c r="Z973" s="22"/>
      <c r="AA973" s="22"/>
      <c r="AB973" s="22"/>
      <c r="AC973" s="22"/>
      <c r="AD973" s="22"/>
      <c r="AE973" s="22"/>
      <c r="AF973" s="22"/>
      <c r="AG973" s="22"/>
      <c r="AH973" s="22"/>
      <c r="AI973" s="22"/>
    </row>
    <row r="974" customFormat="false" ht="15.75" hidden="false" customHeight="false" outlineLevel="0" collapsed="false">
      <c r="B974" s="22"/>
      <c r="C974" s="22"/>
      <c r="D974" s="22"/>
      <c r="E974" s="22"/>
      <c r="F974" s="22"/>
      <c r="G974" s="22"/>
      <c r="H974" s="22"/>
      <c r="S974" s="22"/>
      <c r="T974" s="22"/>
      <c r="U974" s="12"/>
      <c r="V974" s="22"/>
      <c r="W974" s="22"/>
      <c r="X974" s="22"/>
      <c r="Y974" s="22"/>
      <c r="Z974" s="22"/>
      <c r="AA974" s="22"/>
      <c r="AB974" s="22"/>
      <c r="AC974" s="22"/>
      <c r="AD974" s="22"/>
      <c r="AE974" s="22"/>
      <c r="AF974" s="22"/>
      <c r="AG974" s="22"/>
      <c r="AH974" s="22"/>
      <c r="AI974" s="22"/>
    </row>
    <row r="975" customFormat="false" ht="15.75" hidden="false" customHeight="false" outlineLevel="0" collapsed="false">
      <c r="B975" s="22"/>
      <c r="C975" s="22"/>
      <c r="D975" s="22"/>
      <c r="E975" s="22"/>
      <c r="F975" s="22"/>
      <c r="G975" s="22"/>
      <c r="H975" s="22"/>
      <c r="S975" s="22"/>
      <c r="T975" s="22"/>
      <c r="U975" s="12"/>
      <c r="V975" s="22"/>
      <c r="W975" s="22"/>
      <c r="X975" s="22"/>
      <c r="Y975" s="22"/>
      <c r="Z975" s="22"/>
      <c r="AA975" s="22"/>
      <c r="AB975" s="22"/>
      <c r="AC975" s="22"/>
      <c r="AD975" s="22"/>
      <c r="AE975" s="22"/>
      <c r="AF975" s="22"/>
      <c r="AG975" s="22"/>
      <c r="AH975" s="22"/>
      <c r="AI975" s="22"/>
    </row>
    <row r="976" customFormat="false" ht="15.75" hidden="false" customHeight="false" outlineLevel="0" collapsed="false">
      <c r="B976" s="22"/>
      <c r="C976" s="22"/>
      <c r="D976" s="22"/>
      <c r="E976" s="22"/>
      <c r="F976" s="22"/>
      <c r="G976" s="22"/>
      <c r="H976" s="22"/>
      <c r="S976" s="22"/>
      <c r="T976" s="22"/>
      <c r="U976" s="12"/>
      <c r="V976" s="22"/>
      <c r="W976" s="22"/>
      <c r="X976" s="22"/>
      <c r="Y976" s="22"/>
      <c r="Z976" s="22"/>
      <c r="AA976" s="22"/>
      <c r="AB976" s="22"/>
      <c r="AC976" s="22"/>
      <c r="AD976" s="22"/>
      <c r="AE976" s="22"/>
      <c r="AF976" s="22"/>
      <c r="AG976" s="22"/>
      <c r="AH976" s="22"/>
      <c r="AI976" s="22"/>
    </row>
    <row r="977" customFormat="false" ht="15.75" hidden="false" customHeight="false" outlineLevel="0" collapsed="false">
      <c r="B977" s="22"/>
      <c r="C977" s="22"/>
      <c r="D977" s="22"/>
      <c r="E977" s="22"/>
      <c r="F977" s="22"/>
      <c r="G977" s="22"/>
      <c r="H977" s="22"/>
      <c r="S977" s="22"/>
      <c r="T977" s="22"/>
      <c r="U977" s="12"/>
      <c r="V977" s="22"/>
      <c r="W977" s="22"/>
      <c r="X977" s="22"/>
      <c r="Y977" s="22"/>
      <c r="Z977" s="22"/>
      <c r="AA977" s="22"/>
      <c r="AB977" s="22"/>
      <c r="AC977" s="22"/>
      <c r="AD977" s="22"/>
      <c r="AE977" s="22"/>
      <c r="AF977" s="22"/>
      <c r="AG977" s="22"/>
      <c r="AH977" s="22"/>
      <c r="AI977" s="22"/>
    </row>
    <row r="978" customFormat="false" ht="15.75" hidden="false" customHeight="false" outlineLevel="0" collapsed="false">
      <c r="B978" s="22"/>
      <c r="C978" s="22"/>
      <c r="D978" s="22"/>
      <c r="E978" s="22"/>
      <c r="F978" s="22"/>
      <c r="G978" s="22"/>
      <c r="H978" s="22"/>
      <c r="S978" s="22"/>
      <c r="T978" s="22"/>
      <c r="U978" s="12"/>
      <c r="V978" s="22"/>
      <c r="W978" s="22"/>
      <c r="X978" s="22"/>
      <c r="Y978" s="22"/>
      <c r="Z978" s="22"/>
      <c r="AA978" s="22"/>
      <c r="AB978" s="22"/>
      <c r="AC978" s="22"/>
      <c r="AD978" s="22"/>
      <c r="AE978" s="22"/>
      <c r="AF978" s="22"/>
      <c r="AG978" s="22"/>
      <c r="AH978" s="22"/>
      <c r="AI978" s="22"/>
    </row>
    <row r="979" customFormat="false" ht="15.75" hidden="false" customHeight="false" outlineLevel="0" collapsed="false">
      <c r="B979" s="22"/>
      <c r="C979" s="22"/>
      <c r="D979" s="22"/>
      <c r="E979" s="22"/>
      <c r="F979" s="22"/>
      <c r="G979" s="22"/>
      <c r="H979" s="22"/>
      <c r="S979" s="22"/>
      <c r="T979" s="22"/>
      <c r="U979" s="12"/>
      <c r="V979" s="22"/>
      <c r="W979" s="22"/>
      <c r="X979" s="22"/>
      <c r="Y979" s="22"/>
      <c r="Z979" s="22"/>
      <c r="AA979" s="22"/>
      <c r="AB979" s="22"/>
      <c r="AC979" s="22"/>
      <c r="AD979" s="22"/>
      <c r="AE979" s="22"/>
      <c r="AF979" s="22"/>
      <c r="AG979" s="22"/>
      <c r="AH979" s="22"/>
      <c r="AI979" s="22"/>
    </row>
    <row r="980" customFormat="false" ht="15.75" hidden="false" customHeight="false" outlineLevel="0" collapsed="false">
      <c r="B980" s="22"/>
      <c r="C980" s="22"/>
      <c r="D980" s="22"/>
      <c r="E980" s="22"/>
      <c r="F980" s="22"/>
      <c r="G980" s="22"/>
      <c r="H980" s="22"/>
      <c r="S980" s="22"/>
      <c r="T980" s="22"/>
      <c r="U980" s="12"/>
      <c r="V980" s="22"/>
      <c r="W980" s="22"/>
      <c r="X980" s="22"/>
      <c r="Y980" s="22"/>
      <c r="Z980" s="22"/>
      <c r="AA980" s="22"/>
      <c r="AB980" s="22"/>
      <c r="AC980" s="22"/>
      <c r="AD980" s="22"/>
      <c r="AE980" s="22"/>
      <c r="AF980" s="22"/>
      <c r="AG980" s="22"/>
      <c r="AH980" s="22"/>
      <c r="AI980" s="22"/>
    </row>
    <row r="981" customFormat="false" ht="15.75" hidden="false" customHeight="false" outlineLevel="0" collapsed="false">
      <c r="B981" s="22"/>
      <c r="C981" s="22"/>
      <c r="D981" s="22"/>
      <c r="E981" s="22"/>
      <c r="F981" s="22"/>
      <c r="G981" s="22"/>
      <c r="H981" s="22"/>
      <c r="S981" s="22"/>
      <c r="T981" s="22"/>
      <c r="U981" s="12"/>
      <c r="V981" s="22"/>
      <c r="W981" s="22"/>
      <c r="X981" s="22"/>
      <c r="Y981" s="22"/>
      <c r="Z981" s="22"/>
      <c r="AA981" s="22"/>
      <c r="AB981" s="22"/>
      <c r="AC981" s="22"/>
      <c r="AD981" s="22"/>
      <c r="AE981" s="22"/>
      <c r="AF981" s="22"/>
      <c r="AG981" s="22"/>
      <c r="AH981" s="22"/>
      <c r="AI981" s="22"/>
    </row>
    <row r="982" customFormat="false" ht="15.75" hidden="false" customHeight="false" outlineLevel="0" collapsed="false">
      <c r="B982" s="22"/>
      <c r="C982" s="22"/>
      <c r="D982" s="22"/>
      <c r="E982" s="22"/>
      <c r="F982" s="22"/>
      <c r="G982" s="22"/>
      <c r="H982" s="22"/>
      <c r="S982" s="22"/>
      <c r="T982" s="22"/>
      <c r="U982" s="12"/>
      <c r="V982" s="22"/>
      <c r="W982" s="22"/>
      <c r="X982" s="22"/>
      <c r="Y982" s="22"/>
      <c r="Z982" s="22"/>
      <c r="AA982" s="22"/>
      <c r="AB982" s="22"/>
      <c r="AC982" s="22"/>
      <c r="AD982" s="22"/>
      <c r="AE982" s="22"/>
      <c r="AF982" s="22"/>
      <c r="AG982" s="22"/>
      <c r="AH982" s="22"/>
      <c r="AI982" s="22"/>
    </row>
    <row r="983" customFormat="false" ht="15.75" hidden="false" customHeight="false" outlineLevel="0" collapsed="false">
      <c r="B983" s="22"/>
      <c r="C983" s="22"/>
      <c r="D983" s="22"/>
      <c r="E983" s="22"/>
      <c r="F983" s="22"/>
      <c r="G983" s="22"/>
      <c r="H983" s="22"/>
      <c r="S983" s="22"/>
      <c r="T983" s="22"/>
      <c r="U983" s="12"/>
      <c r="V983" s="22"/>
      <c r="W983" s="22"/>
      <c r="X983" s="22"/>
      <c r="Y983" s="22"/>
      <c r="Z983" s="22"/>
      <c r="AA983" s="22"/>
      <c r="AB983" s="22"/>
      <c r="AC983" s="22"/>
      <c r="AD983" s="22"/>
      <c r="AE983" s="22"/>
      <c r="AF983" s="22"/>
      <c r="AG983" s="22"/>
      <c r="AH983" s="22"/>
      <c r="AI983" s="22"/>
    </row>
    <row r="984" customFormat="false" ht="15.75" hidden="false" customHeight="false" outlineLevel="0" collapsed="false">
      <c r="B984" s="22"/>
      <c r="C984" s="22"/>
      <c r="D984" s="22"/>
      <c r="E984" s="22"/>
      <c r="F984" s="22"/>
      <c r="G984" s="22"/>
      <c r="H984" s="22"/>
      <c r="S984" s="22"/>
      <c r="T984" s="22"/>
      <c r="U984" s="12"/>
      <c r="V984" s="22"/>
      <c r="W984" s="22"/>
      <c r="X984" s="22"/>
      <c r="Y984" s="22"/>
      <c r="Z984" s="22"/>
      <c r="AA984" s="22"/>
      <c r="AB984" s="22"/>
      <c r="AC984" s="22"/>
      <c r="AD984" s="22"/>
      <c r="AE984" s="22"/>
      <c r="AF984" s="22"/>
      <c r="AG984" s="22"/>
      <c r="AH984" s="22"/>
      <c r="AI984" s="22"/>
    </row>
    <row r="985" customFormat="false" ht="15.75" hidden="false" customHeight="false" outlineLevel="0" collapsed="false">
      <c r="B985" s="22"/>
      <c r="C985" s="22"/>
      <c r="D985" s="22"/>
      <c r="E985" s="22"/>
      <c r="F985" s="22"/>
      <c r="G985" s="22"/>
      <c r="H985" s="22"/>
      <c r="S985" s="22"/>
      <c r="T985" s="22"/>
      <c r="U985" s="12"/>
      <c r="V985" s="22"/>
      <c r="W985" s="22"/>
      <c r="X985" s="22"/>
      <c r="Y985" s="22"/>
      <c r="Z985" s="22"/>
      <c r="AA985" s="22"/>
      <c r="AB985" s="22"/>
      <c r="AC985" s="22"/>
      <c r="AD985" s="22"/>
      <c r="AE985" s="22"/>
      <c r="AF985" s="22"/>
      <c r="AG985" s="22"/>
      <c r="AH985" s="22"/>
      <c r="AI985" s="22"/>
    </row>
    <row r="986" customFormat="false" ht="15.75" hidden="false" customHeight="false" outlineLevel="0" collapsed="false">
      <c r="B986" s="22"/>
      <c r="C986" s="22"/>
      <c r="D986" s="22"/>
      <c r="E986" s="22"/>
      <c r="F986" s="22"/>
      <c r="G986" s="22"/>
      <c r="H986" s="22"/>
      <c r="S986" s="22"/>
      <c r="T986" s="22"/>
      <c r="U986" s="12"/>
      <c r="V986" s="22"/>
      <c r="W986" s="22"/>
      <c r="X986" s="22"/>
      <c r="Y986" s="22"/>
      <c r="Z986" s="22"/>
      <c r="AA986" s="22"/>
      <c r="AB986" s="22"/>
      <c r="AC986" s="22"/>
      <c r="AD986" s="22"/>
      <c r="AE986" s="22"/>
      <c r="AF986" s="22"/>
      <c r="AG986" s="22"/>
      <c r="AH986" s="22"/>
      <c r="AI986" s="22"/>
    </row>
    <row r="987" customFormat="false" ht="15.75" hidden="false" customHeight="false" outlineLevel="0" collapsed="false">
      <c r="B987" s="22"/>
      <c r="C987" s="22"/>
      <c r="D987" s="22"/>
      <c r="E987" s="22"/>
      <c r="F987" s="22"/>
      <c r="G987" s="22"/>
      <c r="H987" s="22"/>
      <c r="S987" s="22"/>
      <c r="T987" s="22"/>
      <c r="U987" s="12"/>
      <c r="V987" s="22"/>
      <c r="W987" s="22"/>
      <c r="X987" s="22"/>
      <c r="Y987" s="22"/>
      <c r="Z987" s="22"/>
      <c r="AA987" s="22"/>
      <c r="AB987" s="22"/>
      <c r="AC987" s="22"/>
      <c r="AD987" s="22"/>
      <c r="AE987" s="22"/>
      <c r="AF987" s="22"/>
      <c r="AG987" s="22"/>
      <c r="AH987" s="22"/>
      <c r="AI987" s="22"/>
    </row>
    <row r="988" customFormat="false" ht="15.75" hidden="false" customHeight="false" outlineLevel="0" collapsed="false">
      <c r="B988" s="22"/>
      <c r="C988" s="22"/>
      <c r="D988" s="22"/>
      <c r="E988" s="22"/>
      <c r="F988" s="22"/>
      <c r="G988" s="22"/>
      <c r="H988" s="22"/>
      <c r="S988" s="22"/>
      <c r="T988" s="22"/>
      <c r="U988" s="12"/>
      <c r="V988" s="22"/>
      <c r="W988" s="22"/>
      <c r="X988" s="22"/>
      <c r="Y988" s="22"/>
      <c r="Z988" s="22"/>
      <c r="AA988" s="22"/>
      <c r="AB988" s="22"/>
      <c r="AC988" s="22"/>
      <c r="AD988" s="22"/>
      <c r="AE988" s="22"/>
      <c r="AF988" s="22"/>
      <c r="AG988" s="22"/>
      <c r="AH988" s="22"/>
      <c r="AI988" s="22"/>
    </row>
    <row r="989" customFormat="false" ht="15.75" hidden="false" customHeight="false" outlineLevel="0" collapsed="false">
      <c r="B989" s="22"/>
      <c r="C989" s="22"/>
      <c r="D989" s="22"/>
      <c r="E989" s="22"/>
      <c r="F989" s="22"/>
      <c r="G989" s="22"/>
      <c r="H989" s="22"/>
      <c r="S989" s="22"/>
      <c r="T989" s="22"/>
      <c r="U989" s="12"/>
      <c r="V989" s="22"/>
      <c r="W989" s="22"/>
      <c r="X989" s="22"/>
      <c r="Y989" s="22"/>
      <c r="Z989" s="22"/>
      <c r="AA989" s="22"/>
      <c r="AB989" s="22"/>
      <c r="AC989" s="22"/>
      <c r="AD989" s="22"/>
      <c r="AE989" s="22"/>
      <c r="AF989" s="22"/>
      <c r="AG989" s="22"/>
      <c r="AH989" s="22"/>
      <c r="AI989" s="22"/>
    </row>
    <row r="990" customFormat="false" ht="15.75" hidden="false" customHeight="false" outlineLevel="0" collapsed="false">
      <c r="B990" s="22"/>
      <c r="C990" s="22"/>
      <c r="D990" s="22"/>
      <c r="E990" s="22"/>
      <c r="F990" s="22"/>
      <c r="G990" s="22"/>
      <c r="H990" s="22"/>
      <c r="S990" s="22"/>
      <c r="T990" s="22"/>
      <c r="U990" s="12"/>
      <c r="V990" s="22"/>
      <c r="W990" s="22"/>
      <c r="X990" s="22"/>
      <c r="Y990" s="22"/>
      <c r="Z990" s="22"/>
      <c r="AA990" s="22"/>
      <c r="AB990" s="22"/>
      <c r="AC990" s="22"/>
      <c r="AD990" s="22"/>
      <c r="AE990" s="22"/>
      <c r="AF990" s="22"/>
      <c r="AG990" s="22"/>
      <c r="AH990" s="22"/>
      <c r="AI990" s="22"/>
    </row>
    <row r="991" customFormat="false" ht="15.75" hidden="false" customHeight="false" outlineLevel="0" collapsed="false">
      <c r="B991" s="22"/>
      <c r="C991" s="22"/>
      <c r="D991" s="22"/>
      <c r="E991" s="22"/>
      <c r="F991" s="22"/>
      <c r="G991" s="22"/>
      <c r="H991" s="22"/>
      <c r="S991" s="22"/>
      <c r="T991" s="22"/>
      <c r="U991" s="12"/>
      <c r="V991" s="22"/>
      <c r="W991" s="22"/>
      <c r="X991" s="22"/>
      <c r="Y991" s="22"/>
      <c r="Z991" s="22"/>
      <c r="AA991" s="22"/>
      <c r="AB991" s="22"/>
      <c r="AC991" s="22"/>
      <c r="AD991" s="22"/>
      <c r="AE991" s="22"/>
      <c r="AF991" s="22"/>
      <c r="AG991" s="22"/>
      <c r="AH991" s="22"/>
      <c r="AI991" s="22"/>
    </row>
    <row r="992" customFormat="false" ht="15.75" hidden="false" customHeight="false" outlineLevel="0" collapsed="false">
      <c r="B992" s="22"/>
      <c r="C992" s="22"/>
      <c r="D992" s="22"/>
      <c r="E992" s="22"/>
      <c r="F992" s="22"/>
      <c r="G992" s="22"/>
      <c r="H992" s="22"/>
      <c r="S992" s="22"/>
      <c r="T992" s="22"/>
      <c r="U992" s="12"/>
      <c r="V992" s="22"/>
      <c r="W992" s="22"/>
      <c r="X992" s="22"/>
      <c r="Y992" s="22"/>
      <c r="Z992" s="22"/>
      <c r="AA992" s="22"/>
      <c r="AB992" s="22"/>
      <c r="AC992" s="22"/>
      <c r="AD992" s="22"/>
      <c r="AE992" s="22"/>
      <c r="AF992" s="22"/>
      <c r="AG992" s="22"/>
      <c r="AH992" s="22"/>
      <c r="AI992" s="22"/>
    </row>
    <row r="993" customFormat="false" ht="15.75" hidden="false" customHeight="false" outlineLevel="0" collapsed="false">
      <c r="B993" s="22"/>
      <c r="C993" s="22"/>
      <c r="D993" s="22"/>
      <c r="E993" s="22"/>
      <c r="F993" s="22"/>
      <c r="G993" s="22"/>
      <c r="H993" s="22"/>
      <c r="S993" s="22"/>
      <c r="T993" s="22"/>
      <c r="U993" s="12"/>
      <c r="V993" s="22"/>
      <c r="W993" s="22"/>
      <c r="X993" s="22"/>
      <c r="Y993" s="22"/>
      <c r="Z993" s="22"/>
      <c r="AA993" s="22"/>
      <c r="AB993" s="22"/>
      <c r="AC993" s="22"/>
      <c r="AD993" s="22"/>
      <c r="AE993" s="22"/>
      <c r="AF993" s="22"/>
      <c r="AG993" s="22"/>
      <c r="AH993" s="22"/>
      <c r="AI993" s="22"/>
    </row>
    <row r="994" customFormat="false" ht="15.75" hidden="false" customHeight="false" outlineLevel="0" collapsed="false">
      <c r="B994" s="22"/>
      <c r="C994" s="22"/>
      <c r="D994" s="22"/>
      <c r="E994" s="22"/>
      <c r="F994" s="22"/>
      <c r="G994" s="22"/>
      <c r="H994" s="22"/>
      <c r="S994" s="22"/>
      <c r="T994" s="22"/>
      <c r="U994" s="12"/>
      <c r="V994" s="22"/>
      <c r="W994" s="22"/>
      <c r="X994" s="22"/>
      <c r="Y994" s="22"/>
      <c r="Z994" s="22"/>
      <c r="AA994" s="22"/>
      <c r="AB994" s="22"/>
      <c r="AC994" s="22"/>
      <c r="AD994" s="22"/>
      <c r="AE994" s="22"/>
      <c r="AF994" s="22"/>
      <c r="AG994" s="22"/>
      <c r="AH994" s="22"/>
      <c r="AI994" s="22"/>
    </row>
    <row r="995" customFormat="false" ht="15.75" hidden="false" customHeight="false" outlineLevel="0" collapsed="false">
      <c r="B995" s="22"/>
      <c r="C995" s="22"/>
      <c r="D995" s="22"/>
      <c r="E995" s="22"/>
      <c r="F995" s="22"/>
      <c r="G995" s="22"/>
      <c r="H995" s="22"/>
      <c r="S995" s="22"/>
      <c r="T995" s="22"/>
      <c r="U995" s="12"/>
      <c r="V995" s="22"/>
      <c r="W995" s="22"/>
      <c r="X995" s="22"/>
      <c r="Y995" s="22"/>
      <c r="Z995" s="22"/>
      <c r="AA995" s="22"/>
      <c r="AB995" s="22"/>
      <c r="AC995" s="22"/>
      <c r="AD995" s="22"/>
      <c r="AE995" s="22"/>
      <c r="AF995" s="22"/>
      <c r="AG995" s="22"/>
      <c r="AH995" s="22"/>
      <c r="AI995" s="22"/>
    </row>
    <row r="996" customFormat="false" ht="15.75" hidden="false" customHeight="false" outlineLevel="0" collapsed="false">
      <c r="B996" s="22"/>
      <c r="C996" s="22"/>
      <c r="D996" s="22"/>
      <c r="E996" s="22"/>
      <c r="F996" s="22"/>
      <c r="G996" s="22"/>
      <c r="H996" s="22"/>
      <c r="S996" s="22"/>
      <c r="T996" s="22"/>
      <c r="U996" s="12"/>
      <c r="V996" s="22"/>
      <c r="W996" s="22"/>
      <c r="X996" s="22"/>
      <c r="Y996" s="22"/>
      <c r="Z996" s="22"/>
      <c r="AA996" s="22"/>
      <c r="AB996" s="22"/>
      <c r="AC996" s="22"/>
      <c r="AD996" s="22"/>
      <c r="AE996" s="22"/>
      <c r="AF996" s="22"/>
      <c r="AG996" s="22"/>
      <c r="AH996" s="22"/>
      <c r="AI996" s="22"/>
    </row>
    <row r="997" customFormat="false" ht="15.75" hidden="false" customHeight="false" outlineLevel="0" collapsed="false">
      <c r="B997" s="22"/>
      <c r="C997" s="22"/>
      <c r="D997" s="22"/>
      <c r="E997" s="22"/>
      <c r="F997" s="22"/>
      <c r="G997" s="22"/>
      <c r="H997" s="22"/>
      <c r="S997" s="22"/>
      <c r="T997" s="22"/>
      <c r="U997" s="12"/>
      <c r="V997" s="22"/>
      <c r="W997" s="22"/>
      <c r="X997" s="22"/>
      <c r="Y997" s="22"/>
      <c r="Z997" s="22"/>
      <c r="AA997" s="22"/>
      <c r="AB997" s="22"/>
      <c r="AC997" s="22"/>
      <c r="AD997" s="22"/>
      <c r="AE997" s="22"/>
      <c r="AF997" s="22"/>
      <c r="AG997" s="22"/>
      <c r="AH997" s="22"/>
      <c r="AI997" s="22"/>
    </row>
    <row r="998" customFormat="false" ht="15.75" hidden="false" customHeight="false" outlineLevel="0" collapsed="false">
      <c r="B998" s="22"/>
      <c r="C998" s="22"/>
      <c r="D998" s="22"/>
      <c r="E998" s="22"/>
      <c r="F998" s="22"/>
      <c r="G998" s="22"/>
      <c r="H998" s="22"/>
      <c r="S998" s="22"/>
      <c r="T998" s="22"/>
      <c r="U998" s="12"/>
      <c r="V998" s="22"/>
      <c r="W998" s="22"/>
      <c r="X998" s="22"/>
      <c r="Y998" s="22"/>
      <c r="Z998" s="22"/>
      <c r="AA998" s="22"/>
      <c r="AB998" s="22"/>
      <c r="AC998" s="22"/>
      <c r="AD998" s="22"/>
      <c r="AE998" s="22"/>
      <c r="AF998" s="22"/>
      <c r="AG998" s="22"/>
      <c r="AH998" s="22"/>
      <c r="AI998" s="22"/>
    </row>
    <row r="999" customFormat="false" ht="15.75" hidden="false" customHeight="false" outlineLevel="0" collapsed="false">
      <c r="B999" s="22"/>
      <c r="C999" s="22"/>
      <c r="D999" s="22"/>
      <c r="E999" s="22"/>
      <c r="F999" s="22"/>
      <c r="G999" s="22"/>
      <c r="H999" s="22"/>
      <c r="S999" s="22"/>
      <c r="T999" s="22"/>
      <c r="U999" s="12"/>
      <c r="V999" s="22"/>
      <c r="W999" s="22"/>
      <c r="X999" s="22"/>
      <c r="Y999" s="22"/>
      <c r="Z999" s="22"/>
      <c r="AA999" s="22"/>
      <c r="AB999" s="22"/>
      <c r="AC999" s="22"/>
      <c r="AD999" s="22"/>
      <c r="AE999" s="22"/>
      <c r="AF999" s="22"/>
      <c r="AG999" s="22"/>
      <c r="AH999" s="22"/>
      <c r="AI999" s="22"/>
    </row>
    <row r="1000" customFormat="false" ht="15.75" hidden="false" customHeight="false" outlineLevel="0" collapsed="false">
      <c r="B1000" s="22"/>
      <c r="C1000" s="22"/>
      <c r="D1000" s="22"/>
      <c r="E1000" s="22"/>
      <c r="F1000" s="22"/>
      <c r="G1000" s="22"/>
      <c r="H1000" s="22"/>
      <c r="S1000" s="22"/>
      <c r="T1000" s="22"/>
      <c r="U1000" s="12"/>
      <c r="V1000" s="22"/>
      <c r="W1000" s="22"/>
      <c r="X1000" s="22"/>
      <c r="Y1000" s="22"/>
      <c r="Z1000" s="22"/>
      <c r="AA1000" s="22"/>
      <c r="AB1000" s="22"/>
      <c r="AC1000" s="22"/>
      <c r="AD1000" s="22"/>
      <c r="AE1000" s="22"/>
      <c r="AF1000" s="22"/>
      <c r="AG1000" s="22"/>
      <c r="AH1000" s="22"/>
      <c r="AI1000"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B46" activeCellId="0" sqref="B46"/>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15.26"/>
    <col collapsed="false" customWidth="true" hidden="false" outlineLevel="0" max="4" min="4" style="0" width="25.13"/>
    <col collapsed="false" customWidth="true" hidden="false" outlineLevel="0" max="5" min="5" style="0" width="13.63"/>
    <col collapsed="false" customWidth="true" hidden="false" outlineLevel="0" max="6" min="6" style="0" width="18.38"/>
  </cols>
  <sheetData>
    <row r="1" customFormat="false" ht="15.75" hidden="false" customHeight="false" outlineLevel="0" collapsed="false">
      <c r="A1" s="24" t="s">
        <v>26</v>
      </c>
      <c r="B1" s="7" t="s">
        <v>27</v>
      </c>
      <c r="C1" s="48" t="s">
        <v>471</v>
      </c>
      <c r="D1" s="49" t="s">
        <v>472</v>
      </c>
      <c r="E1" s="8" t="s">
        <v>473</v>
      </c>
      <c r="F1" s="8"/>
      <c r="G1" s="50"/>
      <c r="H1" s="10"/>
      <c r="I1" s="10"/>
      <c r="J1" s="3"/>
      <c r="K1" s="3"/>
      <c r="L1" s="3"/>
      <c r="M1" s="3"/>
      <c r="N1" s="3"/>
      <c r="O1" s="3"/>
      <c r="P1" s="3"/>
      <c r="Q1" s="3"/>
      <c r="R1" s="3"/>
      <c r="S1" s="3"/>
      <c r="T1" s="3"/>
      <c r="U1" s="3"/>
    </row>
    <row r="2" customFormat="false" ht="15.75" hidden="false" customHeight="false" outlineLevel="0" collapsed="false">
      <c r="A2" s="11" t="s">
        <v>29</v>
      </c>
      <c r="B2" s="12" t="s">
        <v>30</v>
      </c>
      <c r="C2" s="13" t="n">
        <v>0</v>
      </c>
      <c r="D2" s="51" t="n">
        <v>0</v>
      </c>
      <c r="E2" s="29" t="n">
        <v>0</v>
      </c>
      <c r="G2" s="50"/>
      <c r="H2" s="10"/>
      <c r="I2" s="20"/>
      <c r="J2" s="50"/>
      <c r="K2" s="50"/>
      <c r="L2" s="50"/>
      <c r="M2" s="50"/>
    </row>
    <row r="3" customFormat="false" ht="15.75" hidden="false" customHeight="false" outlineLevel="0" collapsed="false">
      <c r="A3" s="11" t="s">
        <v>31</v>
      </c>
      <c r="B3" s="12" t="s">
        <v>32</v>
      </c>
      <c r="C3" s="13" t="n">
        <v>362</v>
      </c>
      <c r="D3" s="51" t="n">
        <v>0</v>
      </c>
      <c r="E3" s="29" t="n">
        <v>0</v>
      </c>
      <c r="G3" s="52"/>
      <c r="H3" s="10"/>
      <c r="I3" s="20"/>
      <c r="J3" s="53"/>
      <c r="K3" s="53"/>
      <c r="L3" s="54"/>
      <c r="M3" s="53"/>
      <c r="N3" s="53"/>
      <c r="O3" s="53"/>
    </row>
    <row r="4" customFormat="false" ht="15.75" hidden="false" customHeight="false" outlineLevel="0" collapsed="false">
      <c r="A4" s="11" t="s">
        <v>33</v>
      </c>
      <c r="B4" s="12" t="s">
        <v>34</v>
      </c>
      <c r="C4" s="13" t="n">
        <v>998</v>
      </c>
      <c r="D4" s="51" t="n">
        <v>1</v>
      </c>
      <c r="E4" s="29" t="n">
        <v>0</v>
      </c>
      <c r="G4" s="52"/>
      <c r="H4" s="10"/>
      <c r="I4" s="20"/>
      <c r="J4" s="53"/>
      <c r="K4" s="53"/>
      <c r="L4" s="53"/>
      <c r="M4" s="53"/>
      <c r="N4" s="53"/>
      <c r="O4" s="53"/>
    </row>
    <row r="5" customFormat="false" ht="15.75" hidden="false" customHeight="false" outlineLevel="0" collapsed="false">
      <c r="A5" s="11" t="s">
        <v>35</v>
      </c>
      <c r="B5" s="12" t="s">
        <v>36</v>
      </c>
      <c r="C5" s="13" t="n">
        <v>1600</v>
      </c>
      <c r="D5" s="51" t="n">
        <v>1</v>
      </c>
      <c r="E5" s="29" t="n">
        <v>0</v>
      </c>
      <c r="G5" s="52"/>
      <c r="H5" s="10"/>
      <c r="I5" s="20"/>
      <c r="J5" s="53"/>
      <c r="K5" s="53"/>
      <c r="L5" s="54"/>
      <c r="M5" s="53"/>
      <c r="N5" s="53"/>
      <c r="O5" s="53"/>
    </row>
    <row r="6" customFormat="false" ht="15.75" hidden="false" customHeight="false" outlineLevel="0" collapsed="false">
      <c r="A6" s="11" t="s">
        <v>37</v>
      </c>
      <c r="B6" s="12" t="s">
        <v>38</v>
      </c>
      <c r="C6" s="13" t="n">
        <v>4989</v>
      </c>
      <c r="D6" s="51" t="n">
        <v>0</v>
      </c>
      <c r="E6" s="29" t="n">
        <v>0</v>
      </c>
      <c r="G6" s="52"/>
      <c r="H6" s="10"/>
      <c r="I6" s="20"/>
      <c r="J6" s="53"/>
      <c r="K6" s="54"/>
      <c r="L6" s="54"/>
      <c r="M6" s="53"/>
      <c r="N6" s="53"/>
      <c r="O6" s="53"/>
    </row>
    <row r="7" customFormat="false" ht="15.75" hidden="false" customHeight="false" outlineLevel="0" collapsed="false">
      <c r="A7" s="11" t="s">
        <v>39</v>
      </c>
      <c r="B7" s="12" t="s">
        <v>40</v>
      </c>
      <c r="C7" s="13" t="n">
        <v>0</v>
      </c>
      <c r="D7" s="51" t="n">
        <v>0</v>
      </c>
      <c r="E7" s="29" t="n">
        <v>0</v>
      </c>
      <c r="G7" s="52"/>
      <c r="H7" s="10"/>
      <c r="I7" s="20"/>
      <c r="J7" s="53"/>
      <c r="K7" s="53"/>
      <c r="L7" s="53"/>
      <c r="M7" s="53"/>
      <c r="N7" s="53"/>
      <c r="O7" s="53"/>
    </row>
    <row r="8" customFormat="false" ht="15.75" hidden="false" customHeight="false" outlineLevel="0" collapsed="false">
      <c r="A8" s="11" t="s">
        <v>41</v>
      </c>
      <c r="B8" s="12" t="s">
        <v>42</v>
      </c>
      <c r="C8" s="13" t="n">
        <v>25760</v>
      </c>
      <c r="D8" s="51" t="n">
        <v>1</v>
      </c>
      <c r="E8" s="29" t="n">
        <v>0</v>
      </c>
      <c r="G8" s="52"/>
      <c r="H8" s="10"/>
      <c r="I8" s="20"/>
      <c r="J8" s="53"/>
      <c r="K8" s="53"/>
      <c r="L8" s="53"/>
      <c r="M8" s="53"/>
      <c r="N8" s="53"/>
      <c r="O8" s="53"/>
    </row>
    <row r="9" customFormat="false" ht="15.75" hidden="false" customHeight="false" outlineLevel="0" collapsed="false">
      <c r="A9" s="11" t="s">
        <v>43</v>
      </c>
      <c r="B9" s="12" t="s">
        <v>44</v>
      </c>
      <c r="C9" s="18" t="n">
        <v>0</v>
      </c>
      <c r="D9" s="51" t="n">
        <v>0</v>
      </c>
      <c r="E9" s="29" t="n">
        <v>0</v>
      </c>
      <c r="G9" s="52"/>
      <c r="H9" s="10"/>
      <c r="I9" s="55"/>
      <c r="J9" s="53"/>
      <c r="K9" s="54"/>
      <c r="L9" s="54"/>
      <c r="M9" s="53"/>
      <c r="N9" s="53"/>
      <c r="O9" s="53"/>
    </row>
    <row r="10" customFormat="false" ht="15.75" hidden="false" customHeight="false" outlineLevel="0" collapsed="false">
      <c r="A10" s="11" t="s">
        <v>45</v>
      </c>
      <c r="B10" s="12" t="s">
        <v>46</v>
      </c>
      <c r="C10" s="13" t="n">
        <v>161</v>
      </c>
      <c r="D10" s="51" t="n">
        <v>1</v>
      </c>
      <c r="E10" s="29" t="n">
        <v>0</v>
      </c>
      <c r="G10" s="52"/>
      <c r="H10" s="10"/>
      <c r="I10" s="20"/>
      <c r="J10" s="53"/>
      <c r="K10" s="53"/>
      <c r="L10" s="53"/>
      <c r="M10" s="53"/>
      <c r="N10" s="53"/>
      <c r="O10" s="53"/>
    </row>
    <row r="11" customFormat="false" ht="15.75" hidden="false" customHeight="false" outlineLevel="0" collapsed="false">
      <c r="A11" s="11" t="s">
        <v>47</v>
      </c>
      <c r="B11" s="12" t="s">
        <v>48</v>
      </c>
      <c r="C11" s="13" t="n">
        <v>580</v>
      </c>
      <c r="D11" s="51" t="n">
        <v>1</v>
      </c>
      <c r="E11" s="29" t="n">
        <v>0</v>
      </c>
      <c r="G11" s="52"/>
      <c r="H11" s="10"/>
      <c r="I11" s="55"/>
      <c r="J11" s="53"/>
      <c r="K11" s="53"/>
      <c r="L11" s="54"/>
      <c r="M11" s="53"/>
      <c r="N11" s="53"/>
      <c r="O11" s="53"/>
    </row>
    <row r="12" customFormat="false" ht="15.75" hidden="false" customHeight="false" outlineLevel="0" collapsed="false">
      <c r="A12" s="11" t="s">
        <v>49</v>
      </c>
      <c r="B12" s="12" t="s">
        <v>50</v>
      </c>
      <c r="C12" s="13" t="n">
        <v>97</v>
      </c>
      <c r="D12" s="51" t="n">
        <v>1</v>
      </c>
      <c r="E12" s="29" t="n">
        <v>0</v>
      </c>
      <c r="G12" s="52"/>
      <c r="H12" s="10"/>
      <c r="I12" s="20"/>
      <c r="J12" s="53"/>
      <c r="K12" s="53"/>
      <c r="L12" s="53"/>
      <c r="M12" s="53"/>
      <c r="N12" s="53"/>
      <c r="O12" s="53"/>
    </row>
    <row r="13" customFormat="false" ht="15.75" hidden="false" customHeight="false" outlineLevel="0" collapsed="false">
      <c r="A13" s="11" t="s">
        <v>51</v>
      </c>
      <c r="B13" s="12" t="s">
        <v>52</v>
      </c>
      <c r="C13" s="13" t="n">
        <v>0</v>
      </c>
      <c r="D13" s="51" t="n">
        <v>0</v>
      </c>
      <c r="E13" s="29" t="n">
        <v>0</v>
      </c>
      <c r="G13" s="52"/>
      <c r="H13" s="10"/>
      <c r="I13" s="55"/>
      <c r="J13" s="53"/>
      <c r="K13" s="54"/>
      <c r="L13" s="54"/>
      <c r="M13" s="53"/>
      <c r="N13" s="53"/>
      <c r="O13" s="53"/>
    </row>
    <row r="14" customFormat="false" ht="15.75" hidden="false" customHeight="false" outlineLevel="0" collapsed="false">
      <c r="A14" s="11" t="s">
        <v>53</v>
      </c>
      <c r="B14" s="12" t="s">
        <v>54</v>
      </c>
      <c r="C14" s="13" t="n">
        <v>121</v>
      </c>
      <c r="D14" s="51" t="n">
        <v>1</v>
      </c>
      <c r="E14" s="29" t="n">
        <v>0</v>
      </c>
      <c r="G14" s="52"/>
      <c r="H14" s="10"/>
      <c r="I14" s="20"/>
      <c r="J14" s="53"/>
      <c r="K14" s="53"/>
      <c r="L14" s="54"/>
      <c r="M14" s="53"/>
      <c r="N14" s="53"/>
      <c r="O14" s="53"/>
    </row>
    <row r="15" customFormat="false" ht="15.75" hidden="false" customHeight="false" outlineLevel="0" collapsed="false">
      <c r="A15" s="11" t="s">
        <v>55</v>
      </c>
      <c r="B15" s="12" t="s">
        <v>56</v>
      </c>
      <c r="C15" s="13" t="n">
        <v>0</v>
      </c>
      <c r="D15" s="51" t="n">
        <v>1</v>
      </c>
      <c r="E15" s="29" t="n">
        <v>0</v>
      </c>
      <c r="G15" s="52"/>
      <c r="H15" s="10"/>
      <c r="I15" s="20"/>
      <c r="J15" s="53"/>
      <c r="K15" s="53"/>
      <c r="L15" s="53"/>
      <c r="M15" s="53"/>
      <c r="N15" s="53"/>
      <c r="O15" s="53"/>
    </row>
    <row r="16" customFormat="false" ht="15.75" hidden="false" customHeight="false" outlineLevel="0" collapsed="false">
      <c r="A16" s="11" t="s">
        <v>57</v>
      </c>
      <c r="B16" s="12" t="s">
        <v>58</v>
      </c>
      <c r="C16" s="13" t="n">
        <v>0</v>
      </c>
      <c r="D16" s="51" t="n">
        <v>1</v>
      </c>
      <c r="E16" s="29" t="n">
        <v>0</v>
      </c>
      <c r="G16" s="52"/>
      <c r="H16" s="10"/>
      <c r="I16" s="20"/>
      <c r="J16" s="53"/>
      <c r="K16" s="53"/>
      <c r="L16" s="53"/>
      <c r="M16" s="54"/>
      <c r="N16" s="53"/>
      <c r="O16" s="53"/>
    </row>
    <row r="17" customFormat="false" ht="15.75" hidden="false" customHeight="false" outlineLevel="0" collapsed="false">
      <c r="A17" s="11" t="s">
        <v>59</v>
      </c>
      <c r="B17" s="12" t="s">
        <v>60</v>
      </c>
      <c r="C17" s="13" t="n">
        <v>20</v>
      </c>
      <c r="D17" s="51" t="n">
        <v>0</v>
      </c>
      <c r="E17" s="29" t="n">
        <v>0</v>
      </c>
      <c r="G17" s="52"/>
      <c r="H17" s="10"/>
      <c r="I17" s="55"/>
      <c r="J17" s="53"/>
      <c r="K17" s="54"/>
      <c r="L17" s="54"/>
      <c r="M17" s="53"/>
      <c r="N17" s="53"/>
      <c r="O17" s="53"/>
    </row>
    <row r="18" customFormat="false" ht="15.75" hidden="false" customHeight="false" outlineLevel="0" collapsed="false">
      <c r="A18" s="11" t="s">
        <v>61</v>
      </c>
      <c r="B18" s="12" t="s">
        <v>62</v>
      </c>
      <c r="C18" s="13" t="n">
        <v>0</v>
      </c>
      <c r="D18" s="51" t="n">
        <v>1</v>
      </c>
      <c r="E18" s="29" t="n">
        <v>0</v>
      </c>
      <c r="G18" s="52"/>
      <c r="H18" s="10"/>
      <c r="I18" s="20"/>
      <c r="J18" s="53"/>
      <c r="K18" s="53"/>
      <c r="L18" s="54"/>
      <c r="M18" s="53"/>
      <c r="N18" s="53"/>
      <c r="O18" s="53"/>
    </row>
    <row r="19" customFormat="false" ht="15.75" hidden="false" customHeight="false" outlineLevel="0" collapsed="false">
      <c r="A19" s="11" t="s">
        <v>63</v>
      </c>
      <c r="B19" s="12" t="s">
        <v>64</v>
      </c>
      <c r="C19" s="13" t="n">
        <v>7491</v>
      </c>
      <c r="D19" s="51" t="n">
        <v>1</v>
      </c>
      <c r="E19" s="29" t="n">
        <v>2.10159089523919E-005</v>
      </c>
      <c r="G19" s="52"/>
      <c r="H19" s="10"/>
      <c r="I19" s="20"/>
      <c r="J19" s="53"/>
      <c r="K19" s="53"/>
      <c r="L19" s="54"/>
      <c r="M19" s="53"/>
      <c r="N19" s="53"/>
      <c r="O19" s="53"/>
    </row>
    <row r="20" customFormat="false" ht="15.75" hidden="false" customHeight="false" outlineLevel="0" collapsed="false">
      <c r="A20" s="11" t="s">
        <v>65</v>
      </c>
      <c r="B20" s="12" t="s">
        <v>66</v>
      </c>
      <c r="C20" s="13" t="n">
        <v>161</v>
      </c>
      <c r="D20" s="51" t="n">
        <v>1</v>
      </c>
      <c r="E20" s="29" t="n">
        <v>0</v>
      </c>
      <c r="G20" s="52"/>
      <c r="H20" s="10"/>
      <c r="I20" s="55"/>
      <c r="J20" s="53"/>
      <c r="K20" s="54"/>
      <c r="L20" s="54"/>
      <c r="M20" s="53"/>
      <c r="N20" s="54"/>
      <c r="O20" s="53"/>
    </row>
    <row r="21" customFormat="false" ht="15.75" hidden="false" customHeight="false" outlineLevel="0" collapsed="false">
      <c r="A21" s="11" t="s">
        <v>67</v>
      </c>
      <c r="B21" s="12" t="s">
        <v>68</v>
      </c>
      <c r="C21" s="13" t="n">
        <v>0</v>
      </c>
      <c r="D21" s="51" t="n">
        <v>1</v>
      </c>
      <c r="E21" s="29" t="n">
        <v>4.03044829223954E-006</v>
      </c>
      <c r="G21" s="52"/>
      <c r="H21" s="10"/>
      <c r="I21" s="20"/>
      <c r="J21" s="53"/>
      <c r="K21" s="53"/>
      <c r="L21" s="53"/>
      <c r="M21" s="53"/>
      <c r="N21" s="53"/>
      <c r="O21" s="53"/>
    </row>
    <row r="22" customFormat="false" ht="15.75" hidden="false" customHeight="false" outlineLevel="0" collapsed="false">
      <c r="A22" s="11" t="s">
        <v>69</v>
      </c>
      <c r="B22" s="12" t="s">
        <v>70</v>
      </c>
      <c r="C22" s="13" t="n">
        <v>1930</v>
      </c>
      <c r="D22" s="51" t="n">
        <v>1</v>
      </c>
      <c r="E22" s="29" t="n">
        <v>3.28769424981254E-007</v>
      </c>
      <c r="G22" s="52"/>
      <c r="H22" s="10"/>
      <c r="I22" s="20"/>
      <c r="J22" s="53"/>
      <c r="K22" s="54"/>
      <c r="L22" s="54"/>
      <c r="M22" s="53"/>
      <c r="N22" s="53"/>
      <c r="O22" s="53"/>
    </row>
    <row r="23" customFormat="false" ht="15.75" hidden="false" customHeight="false" outlineLevel="0" collapsed="false">
      <c r="A23" s="11" t="s">
        <v>71</v>
      </c>
      <c r="B23" s="12" t="s">
        <v>72</v>
      </c>
      <c r="C23" s="13" t="n">
        <v>0</v>
      </c>
      <c r="D23" s="51" t="n">
        <v>1</v>
      </c>
      <c r="E23" s="29" t="n">
        <v>0</v>
      </c>
      <c r="G23" s="52"/>
      <c r="H23" s="10"/>
      <c r="I23" s="20"/>
      <c r="J23" s="53"/>
      <c r="K23" s="53"/>
      <c r="L23" s="53"/>
      <c r="M23" s="53"/>
      <c r="N23" s="53"/>
      <c r="O23" s="53"/>
    </row>
    <row r="24" customFormat="false" ht="15.75" hidden="false" customHeight="false" outlineLevel="0" collapsed="false">
      <c r="A24" s="11" t="s">
        <v>73</v>
      </c>
      <c r="B24" s="12" t="s">
        <v>74</v>
      </c>
      <c r="C24" s="13" t="n">
        <v>965</v>
      </c>
      <c r="D24" s="51" t="n">
        <v>1</v>
      </c>
      <c r="E24" s="29" t="n">
        <v>0</v>
      </c>
      <c r="G24" s="52"/>
      <c r="H24" s="10"/>
      <c r="I24" s="20"/>
      <c r="J24" s="53"/>
      <c r="K24" s="53"/>
      <c r="L24" s="54"/>
      <c r="M24" s="53"/>
      <c r="N24" s="53"/>
      <c r="O24" s="53"/>
    </row>
    <row r="25" customFormat="false" ht="15.75" hidden="false" customHeight="false" outlineLevel="0" collapsed="false">
      <c r="A25" s="11" t="s">
        <v>75</v>
      </c>
      <c r="B25" s="12" t="s">
        <v>76</v>
      </c>
      <c r="C25" s="13" t="n">
        <v>443</v>
      </c>
      <c r="D25" s="51" t="n">
        <v>1</v>
      </c>
      <c r="E25" s="29" t="n">
        <v>5.75778327462791E-005</v>
      </c>
      <c r="G25" s="52"/>
      <c r="H25" s="10"/>
      <c r="I25" s="20"/>
      <c r="J25" s="53"/>
      <c r="K25" s="53"/>
      <c r="L25" s="54"/>
      <c r="M25" s="53"/>
      <c r="N25" s="53"/>
      <c r="O25" s="53"/>
    </row>
    <row r="26" customFormat="false" ht="15.75" hidden="false" customHeight="false" outlineLevel="0" collapsed="false">
      <c r="A26" s="11" t="s">
        <v>77</v>
      </c>
      <c r="B26" s="12" t="s">
        <v>78</v>
      </c>
      <c r="C26" s="13" t="n">
        <v>402</v>
      </c>
      <c r="D26" s="51" t="n">
        <v>1</v>
      </c>
      <c r="E26" s="29" t="n">
        <v>0</v>
      </c>
      <c r="G26" s="52"/>
      <c r="H26" s="10"/>
      <c r="I26" s="20"/>
      <c r="J26" s="53"/>
      <c r="K26" s="54"/>
      <c r="L26" s="54"/>
      <c r="M26" s="53"/>
      <c r="N26" s="53"/>
      <c r="O26" s="53"/>
    </row>
    <row r="27" customFormat="false" ht="15.75" hidden="false" customHeight="false" outlineLevel="0" collapsed="false">
      <c r="A27" s="11" t="s">
        <v>79</v>
      </c>
      <c r="B27" s="12" t="s">
        <v>80</v>
      </c>
      <c r="C27" s="13" t="n">
        <v>202080</v>
      </c>
      <c r="D27" s="51" t="n">
        <v>0</v>
      </c>
      <c r="E27" s="29" t="n">
        <v>0</v>
      </c>
      <c r="G27" s="52"/>
      <c r="H27" s="10"/>
      <c r="I27" s="20"/>
      <c r="J27" s="53"/>
      <c r="K27" s="53"/>
      <c r="L27" s="54"/>
      <c r="M27" s="53"/>
      <c r="N27" s="53"/>
      <c r="O27" s="53"/>
    </row>
    <row r="28" customFormat="false" ht="15.75" hidden="false" customHeight="false" outlineLevel="0" collapsed="false">
      <c r="A28" s="11" t="s">
        <v>81</v>
      </c>
      <c r="B28" s="12" t="s">
        <v>82</v>
      </c>
      <c r="C28" s="13" t="n">
        <v>0</v>
      </c>
      <c r="D28" s="51" t="n">
        <v>1</v>
      </c>
      <c r="E28" s="29" t="n">
        <v>1.43944581865698E-006</v>
      </c>
      <c r="G28" s="52"/>
      <c r="H28" s="10"/>
      <c r="I28" s="20"/>
      <c r="J28" s="53"/>
      <c r="K28" s="53"/>
      <c r="L28" s="53"/>
      <c r="M28" s="54"/>
      <c r="N28" s="54"/>
      <c r="O28" s="53"/>
    </row>
    <row r="29" customFormat="false" ht="15.75" hidden="false" customHeight="false" outlineLevel="0" collapsed="false">
      <c r="A29" s="11" t="s">
        <v>83</v>
      </c>
      <c r="B29" s="12" t="s">
        <v>84</v>
      </c>
      <c r="C29" s="13" t="n">
        <v>0</v>
      </c>
      <c r="D29" s="51" t="n">
        <v>1</v>
      </c>
      <c r="E29" s="29" t="n">
        <v>5.75778327462791E-007</v>
      </c>
      <c r="G29" s="52"/>
      <c r="H29" s="10"/>
      <c r="I29" s="20"/>
      <c r="J29" s="53"/>
      <c r="K29" s="53"/>
      <c r="L29" s="54"/>
      <c r="M29" s="53"/>
      <c r="N29" s="53"/>
      <c r="O29" s="53"/>
    </row>
    <row r="30" customFormat="false" ht="15.75" hidden="false" customHeight="false" outlineLevel="0" collapsed="false">
      <c r="A30" s="11" t="s">
        <v>85</v>
      </c>
      <c r="B30" s="12" t="s">
        <v>86</v>
      </c>
      <c r="C30" s="13" t="n">
        <v>6435</v>
      </c>
      <c r="D30" s="51" t="n">
        <v>0</v>
      </c>
      <c r="E30" s="29" t="n">
        <v>0.000650111309538237</v>
      </c>
      <c r="G30" s="12"/>
      <c r="H30" s="10"/>
      <c r="I30" s="20"/>
      <c r="J30" s="53"/>
      <c r="K30" s="53"/>
      <c r="L30" s="54"/>
      <c r="M30" s="53"/>
      <c r="N30" s="53"/>
      <c r="O30" s="53"/>
    </row>
    <row r="31" customFormat="false" ht="15.75" hidden="false" customHeight="false" outlineLevel="0" collapsed="false">
      <c r="A31" s="11" t="s">
        <v>87</v>
      </c>
      <c r="B31" s="12" t="s">
        <v>88</v>
      </c>
      <c r="C31" s="13" t="n">
        <v>14500</v>
      </c>
      <c r="D31" s="51" t="n">
        <v>0</v>
      </c>
      <c r="E31" s="29" t="n">
        <v>0.580873735349506</v>
      </c>
      <c r="G31" s="52"/>
      <c r="H31" s="10"/>
      <c r="I31" s="20"/>
      <c r="J31" s="53"/>
      <c r="K31" s="53"/>
      <c r="L31" s="54"/>
      <c r="M31" s="53"/>
      <c r="N31" s="53"/>
      <c r="O31" s="53"/>
    </row>
    <row r="32" customFormat="false" ht="15.75" hidden="false" customHeight="false" outlineLevel="0" collapsed="false">
      <c r="A32" s="11" t="s">
        <v>89</v>
      </c>
      <c r="B32" s="12" t="s">
        <v>90</v>
      </c>
      <c r="C32" s="13" t="n">
        <v>3208</v>
      </c>
      <c r="D32" s="51" t="n">
        <v>1</v>
      </c>
      <c r="E32" s="29" t="n">
        <v>0</v>
      </c>
      <c r="G32" s="52"/>
      <c r="H32" s="10"/>
      <c r="I32" s="20"/>
      <c r="J32" s="53"/>
      <c r="K32" s="53"/>
      <c r="L32" s="54"/>
      <c r="M32" s="53"/>
      <c r="N32" s="53"/>
      <c r="O32" s="53"/>
    </row>
    <row r="33" customFormat="false" ht="15.75" hidden="false" customHeight="false" outlineLevel="0" collapsed="false">
      <c r="A33" s="11" t="s">
        <v>91</v>
      </c>
      <c r="B33" s="12" t="s">
        <v>92</v>
      </c>
      <c r="C33" s="13" t="n">
        <v>169</v>
      </c>
      <c r="D33" s="51" t="n">
        <v>1</v>
      </c>
      <c r="E33" s="29" t="n">
        <v>0</v>
      </c>
      <c r="G33" s="52"/>
      <c r="H33" s="10"/>
      <c r="I33" s="20"/>
      <c r="J33" s="53"/>
      <c r="K33" s="53"/>
      <c r="L33" s="53"/>
      <c r="M33" s="53"/>
      <c r="N33" s="53"/>
      <c r="O33" s="53"/>
    </row>
    <row r="34" customFormat="false" ht="15.75" hidden="false" customHeight="false" outlineLevel="0" collapsed="false">
      <c r="A34" s="11" t="s">
        <v>93</v>
      </c>
      <c r="B34" s="17" t="s">
        <v>94</v>
      </c>
      <c r="C34" s="13" t="n">
        <v>37</v>
      </c>
      <c r="D34" s="51" t="n">
        <v>1</v>
      </c>
      <c r="E34" s="29" t="n">
        <v>0</v>
      </c>
      <c r="G34" s="52"/>
      <c r="H34" s="10"/>
      <c r="I34" s="55"/>
      <c r="J34" s="53"/>
      <c r="K34" s="54"/>
      <c r="L34" s="54"/>
      <c r="M34" s="53"/>
      <c r="N34" s="53"/>
      <c r="O34" s="53"/>
    </row>
    <row r="35" customFormat="false" ht="15.75" hidden="false" customHeight="false" outlineLevel="0" collapsed="false">
      <c r="A35" s="11" t="s">
        <v>95</v>
      </c>
      <c r="B35" s="12" t="s">
        <v>96</v>
      </c>
      <c r="C35" s="13" t="n">
        <v>1290</v>
      </c>
      <c r="D35" s="51" t="n">
        <v>1</v>
      </c>
      <c r="E35" s="29" t="n">
        <v>0</v>
      </c>
      <c r="G35" s="52"/>
      <c r="H35" s="10"/>
      <c r="I35" s="20"/>
      <c r="J35" s="53"/>
      <c r="K35" s="53"/>
      <c r="L35" s="53"/>
      <c r="M35" s="54"/>
      <c r="N35" s="53"/>
      <c r="O35" s="53"/>
    </row>
    <row r="36" customFormat="false" ht="15.75" hidden="false" customHeight="false" outlineLevel="0" collapsed="false">
      <c r="A36" s="11" t="s">
        <v>97</v>
      </c>
      <c r="B36" s="12" t="s">
        <v>98</v>
      </c>
      <c r="C36" s="13" t="n">
        <v>515</v>
      </c>
      <c r="D36" s="51" t="n">
        <v>1</v>
      </c>
      <c r="E36" s="29" t="n">
        <v>0</v>
      </c>
      <c r="G36" s="52"/>
      <c r="H36" s="10"/>
      <c r="I36" s="20"/>
      <c r="J36" s="53"/>
      <c r="K36" s="53"/>
      <c r="L36" s="53"/>
      <c r="M36" s="53"/>
      <c r="N36" s="53"/>
      <c r="O36" s="53"/>
    </row>
    <row r="37" customFormat="false" ht="15.75" hidden="false" customHeight="false" outlineLevel="0" collapsed="false">
      <c r="A37" s="11" t="s">
        <v>99</v>
      </c>
      <c r="B37" s="12" t="s">
        <v>100</v>
      </c>
      <c r="C37" s="13" t="n">
        <v>3735</v>
      </c>
      <c r="D37" s="51" t="n">
        <v>1</v>
      </c>
      <c r="E37" s="29" t="n">
        <v>0</v>
      </c>
      <c r="G37" s="12"/>
      <c r="H37" s="10"/>
      <c r="I37" s="20"/>
      <c r="J37" s="53"/>
      <c r="K37" s="53"/>
      <c r="L37" s="54"/>
      <c r="M37" s="53"/>
      <c r="N37" s="53"/>
      <c r="O37" s="53"/>
    </row>
    <row r="38" customFormat="false" ht="15.75" hidden="false" customHeight="false" outlineLevel="0" collapsed="false">
      <c r="A38" s="11" t="s">
        <v>101</v>
      </c>
      <c r="B38" s="12" t="s">
        <v>102</v>
      </c>
      <c r="C38" s="13" t="n">
        <v>314</v>
      </c>
      <c r="D38" s="51" t="n">
        <v>1</v>
      </c>
      <c r="E38" s="29" t="n">
        <v>0</v>
      </c>
      <c r="G38" s="52"/>
      <c r="H38" s="10"/>
      <c r="I38" s="20"/>
      <c r="J38" s="53"/>
      <c r="K38" s="53"/>
      <c r="L38" s="54"/>
      <c r="M38" s="53"/>
      <c r="N38" s="53"/>
      <c r="O38" s="53"/>
    </row>
    <row r="39" customFormat="false" ht="15.75" hidden="false" customHeight="false" outlineLevel="0" collapsed="false">
      <c r="A39" s="11" t="s">
        <v>103</v>
      </c>
      <c r="B39" s="12" t="s">
        <v>104</v>
      </c>
      <c r="C39" s="13" t="n">
        <v>1288</v>
      </c>
      <c r="D39" s="51" t="n">
        <v>1</v>
      </c>
      <c r="E39" s="29" t="n">
        <v>0</v>
      </c>
      <c r="G39" s="52"/>
      <c r="H39" s="10"/>
      <c r="I39" s="20"/>
      <c r="J39" s="53"/>
      <c r="K39" s="53"/>
      <c r="L39" s="54"/>
      <c r="M39" s="53"/>
      <c r="N39" s="53"/>
      <c r="O39" s="53"/>
    </row>
    <row r="40" customFormat="false" ht="15.75" hidden="false" customHeight="false" outlineLevel="0" collapsed="false">
      <c r="A40" s="11" t="s">
        <v>105</v>
      </c>
      <c r="B40" s="12" t="s">
        <v>106</v>
      </c>
      <c r="C40" s="13" t="n">
        <v>2237</v>
      </c>
      <c r="D40" s="51" t="n">
        <v>1</v>
      </c>
      <c r="E40" s="29" t="n">
        <v>1.29550123679128E-006</v>
      </c>
      <c r="G40" s="52"/>
      <c r="H40" s="10"/>
      <c r="I40" s="20"/>
      <c r="J40" s="53"/>
      <c r="K40" s="53"/>
      <c r="L40" s="54"/>
      <c r="M40" s="53"/>
      <c r="N40" s="53"/>
      <c r="O40" s="53"/>
    </row>
    <row r="41" customFormat="false" ht="15.75" hidden="false" customHeight="false" outlineLevel="0" collapsed="false">
      <c r="A41" s="11" t="s">
        <v>107</v>
      </c>
      <c r="B41" s="12" t="s">
        <v>108</v>
      </c>
      <c r="C41" s="13" t="n">
        <v>2450</v>
      </c>
      <c r="D41" s="51" t="n">
        <v>1</v>
      </c>
      <c r="E41" s="29" t="n">
        <v>0</v>
      </c>
      <c r="G41" s="52"/>
      <c r="H41" s="10"/>
      <c r="I41" s="20"/>
      <c r="J41" s="53"/>
      <c r="K41" s="54"/>
      <c r="L41" s="54"/>
      <c r="M41" s="53"/>
      <c r="N41" s="53"/>
      <c r="O41" s="53"/>
    </row>
    <row r="42" customFormat="false" ht="15.75" hidden="false" customHeight="false" outlineLevel="0" collapsed="false">
      <c r="A42" s="11" t="s">
        <v>109</v>
      </c>
      <c r="B42" s="12" t="s">
        <v>110</v>
      </c>
      <c r="C42" s="13" t="n">
        <v>307</v>
      </c>
      <c r="D42" s="51" t="n">
        <v>1</v>
      </c>
      <c r="E42" s="29" t="n">
        <v>0</v>
      </c>
      <c r="G42" s="52"/>
      <c r="H42" s="10"/>
      <c r="I42" s="20"/>
      <c r="J42" s="53"/>
      <c r="K42" s="54"/>
      <c r="L42" s="54"/>
      <c r="M42" s="53"/>
      <c r="N42" s="53"/>
      <c r="O42" s="53"/>
    </row>
    <row r="43" customFormat="false" ht="15.75" hidden="false" customHeight="false" outlineLevel="0" collapsed="false">
      <c r="A43" s="11" t="s">
        <v>111</v>
      </c>
      <c r="B43" s="12" t="s">
        <v>112</v>
      </c>
      <c r="C43" s="18" t="n">
        <v>2234</v>
      </c>
      <c r="D43" s="51" t="n">
        <v>1</v>
      </c>
      <c r="E43" s="29" t="n">
        <v>0</v>
      </c>
      <c r="G43" s="52"/>
      <c r="H43" s="10"/>
      <c r="I43" s="55"/>
      <c r="J43" s="53"/>
      <c r="K43" s="54"/>
      <c r="L43" s="54"/>
      <c r="M43" s="53"/>
      <c r="N43" s="53"/>
      <c r="O43" s="53"/>
    </row>
    <row r="44" customFormat="false" ht="15.75" hidden="false" customHeight="false" outlineLevel="0" collapsed="false">
      <c r="A44" s="11" t="s">
        <v>113</v>
      </c>
      <c r="B44" s="12" t="s">
        <v>114</v>
      </c>
      <c r="C44" s="13" t="n">
        <v>0</v>
      </c>
      <c r="D44" s="51" t="n">
        <v>1</v>
      </c>
      <c r="E44" s="29" t="n">
        <v>0</v>
      </c>
      <c r="G44" s="12"/>
      <c r="H44" s="10"/>
      <c r="I44" s="20"/>
      <c r="J44" s="53"/>
      <c r="K44" s="54"/>
      <c r="L44" s="54"/>
      <c r="M44" s="53"/>
      <c r="N44" s="53"/>
      <c r="O44" s="53"/>
    </row>
    <row r="45" customFormat="false" ht="15.75" hidden="false" customHeight="false" outlineLevel="0" collapsed="false">
      <c r="A45" s="11" t="s">
        <v>115</v>
      </c>
      <c r="B45" s="12" t="s">
        <v>116</v>
      </c>
      <c r="C45" s="13" t="n">
        <v>0</v>
      </c>
      <c r="D45" s="51" t="n">
        <v>1</v>
      </c>
      <c r="E45" s="29" t="n">
        <v>0</v>
      </c>
      <c r="G45" s="52"/>
      <c r="H45" s="10"/>
      <c r="I45" s="20"/>
      <c r="J45" s="53"/>
      <c r="K45" s="53"/>
      <c r="L45" s="53"/>
      <c r="M45" s="53"/>
      <c r="N45" s="53"/>
      <c r="O45" s="53"/>
    </row>
    <row r="46" customFormat="false" ht="15.75" hidden="false" customHeight="false" outlineLevel="0" collapsed="false">
      <c r="A46" s="11" t="s">
        <v>117</v>
      </c>
      <c r="B46" s="12" t="s">
        <v>118</v>
      </c>
      <c r="C46" s="56"/>
      <c r="D46" s="51" t="n">
        <v>0</v>
      </c>
      <c r="E46" s="29" t="n">
        <v>0</v>
      </c>
      <c r="G46" s="52"/>
      <c r="H46" s="10"/>
      <c r="I46" s="20"/>
      <c r="J46" s="53"/>
      <c r="K46" s="53"/>
      <c r="L46" s="53"/>
      <c r="M46" s="53"/>
      <c r="N46" s="53"/>
      <c r="O46" s="53"/>
    </row>
    <row r="47" customFormat="false" ht="15.75" hidden="false" customHeight="false" outlineLevel="0" collapsed="false">
      <c r="A47" s="11" t="s">
        <v>119</v>
      </c>
      <c r="B47" s="12" t="s">
        <v>120</v>
      </c>
      <c r="C47" s="13" t="n">
        <v>1129</v>
      </c>
      <c r="D47" s="51" t="n">
        <v>1</v>
      </c>
      <c r="E47" s="29" t="n">
        <v>1.43944581865698E-005</v>
      </c>
      <c r="G47" s="52"/>
      <c r="H47" s="10"/>
      <c r="I47" s="20"/>
      <c r="J47" s="53"/>
      <c r="K47" s="53"/>
      <c r="L47" s="54"/>
      <c r="M47" s="53"/>
      <c r="N47" s="53"/>
      <c r="O47" s="53"/>
    </row>
    <row r="48" customFormat="false" ht="15.75" hidden="false" customHeight="false" outlineLevel="0" collapsed="false">
      <c r="A48" s="11" t="s">
        <v>121</v>
      </c>
      <c r="B48" s="12" t="s">
        <v>122</v>
      </c>
      <c r="C48" s="13" t="n">
        <v>885</v>
      </c>
      <c r="D48" s="51" t="n">
        <v>1</v>
      </c>
      <c r="E48" s="29" t="n">
        <v>0</v>
      </c>
      <c r="G48" s="52"/>
      <c r="H48" s="10"/>
      <c r="I48" s="20"/>
      <c r="J48" s="53"/>
      <c r="K48" s="53"/>
      <c r="L48" s="54"/>
      <c r="M48" s="53"/>
      <c r="N48" s="53"/>
      <c r="O48" s="53"/>
    </row>
    <row r="49" customFormat="false" ht="15.75" hidden="false" customHeight="false" outlineLevel="0" collapsed="false">
      <c r="A49" s="11" t="s">
        <v>123</v>
      </c>
      <c r="B49" s="12" t="s">
        <v>124</v>
      </c>
      <c r="C49" s="13" t="n">
        <v>80</v>
      </c>
      <c r="D49" s="51" t="n">
        <v>1</v>
      </c>
      <c r="E49" s="29" t="n">
        <v>0</v>
      </c>
      <c r="G49" s="52"/>
      <c r="H49" s="10"/>
      <c r="I49" s="55"/>
      <c r="J49" s="53"/>
      <c r="K49" s="54"/>
      <c r="L49" s="54"/>
      <c r="M49" s="53"/>
      <c r="N49" s="53"/>
      <c r="O49" s="53"/>
    </row>
    <row r="50" customFormat="false" ht="15.75" hidden="false" customHeight="false" outlineLevel="0" collapsed="false">
      <c r="A50" s="11" t="s">
        <v>125</v>
      </c>
      <c r="B50" s="12" t="s">
        <v>126</v>
      </c>
      <c r="C50" s="13" t="n">
        <v>310</v>
      </c>
      <c r="D50" s="51" t="n">
        <v>0</v>
      </c>
      <c r="E50" s="29" t="n">
        <v>0</v>
      </c>
      <c r="G50" s="52"/>
      <c r="H50" s="10"/>
      <c r="I50" s="55"/>
      <c r="J50" s="53"/>
      <c r="K50" s="54"/>
      <c r="L50" s="54"/>
      <c r="M50" s="53"/>
      <c r="N50" s="53"/>
      <c r="O50" s="53"/>
    </row>
    <row r="51" customFormat="false" ht="15.75" hidden="false" customHeight="false" outlineLevel="0" collapsed="false">
      <c r="A51" s="11" t="s">
        <v>127</v>
      </c>
      <c r="B51" s="12" t="s">
        <v>128</v>
      </c>
      <c r="C51" s="13" t="n">
        <v>539</v>
      </c>
      <c r="D51" s="51" t="n">
        <v>1</v>
      </c>
      <c r="E51" s="29" t="n">
        <v>0</v>
      </c>
      <c r="G51" s="52"/>
      <c r="H51" s="10"/>
      <c r="I51" s="20"/>
      <c r="J51" s="53"/>
      <c r="K51" s="53"/>
      <c r="L51" s="53"/>
      <c r="M51" s="54"/>
      <c r="N51" s="53"/>
      <c r="O51" s="53"/>
    </row>
    <row r="52" customFormat="false" ht="15.75" hidden="false" customHeight="false" outlineLevel="0" collapsed="false">
      <c r="A52" s="11" t="s">
        <v>129</v>
      </c>
      <c r="B52" s="12" t="s">
        <v>130</v>
      </c>
      <c r="C52" s="13" t="n">
        <v>400</v>
      </c>
      <c r="D52" s="51" t="n">
        <v>1</v>
      </c>
      <c r="E52" s="29" t="n">
        <v>0</v>
      </c>
      <c r="G52" s="52"/>
      <c r="H52" s="10"/>
      <c r="I52" s="20"/>
      <c r="J52" s="53"/>
      <c r="K52" s="53"/>
      <c r="L52" s="53"/>
      <c r="M52" s="54"/>
      <c r="N52" s="53"/>
      <c r="O52" s="53"/>
    </row>
    <row r="53" customFormat="false" ht="15.75" hidden="false" customHeight="false" outlineLevel="0" collapsed="false">
      <c r="A53" s="11" t="s">
        <v>131</v>
      </c>
      <c r="B53" s="12" t="s">
        <v>132</v>
      </c>
      <c r="C53" s="13" t="n">
        <v>320</v>
      </c>
      <c r="D53" s="51" t="n">
        <v>1</v>
      </c>
      <c r="E53" s="29" t="n">
        <v>0</v>
      </c>
      <c r="G53" s="52"/>
      <c r="H53" s="10"/>
      <c r="I53" s="20"/>
      <c r="J53" s="53"/>
      <c r="K53" s="53"/>
      <c r="L53" s="53"/>
      <c r="M53" s="54"/>
      <c r="N53" s="53"/>
      <c r="O53" s="53"/>
    </row>
    <row r="54" customFormat="false" ht="15.75" hidden="false" customHeight="false" outlineLevel="0" collapsed="false">
      <c r="A54" s="11" t="s">
        <v>133</v>
      </c>
      <c r="B54" s="12" t="s">
        <v>134</v>
      </c>
      <c r="C54" s="13" t="n">
        <v>350</v>
      </c>
      <c r="D54" s="51" t="n">
        <v>1</v>
      </c>
      <c r="E54" s="29" t="n">
        <v>0</v>
      </c>
      <c r="G54" s="52"/>
      <c r="H54" s="10"/>
      <c r="I54" s="55"/>
      <c r="J54" s="53"/>
      <c r="K54" s="54"/>
      <c r="L54" s="54"/>
      <c r="M54" s="53"/>
      <c r="N54" s="53"/>
      <c r="O54" s="53"/>
    </row>
    <row r="55" customFormat="false" ht="15.75" hidden="false" customHeight="false" outlineLevel="0" collapsed="false">
      <c r="A55" s="11" t="s">
        <v>135</v>
      </c>
      <c r="B55" s="12" t="s">
        <v>136</v>
      </c>
      <c r="C55" s="13" t="n">
        <v>459</v>
      </c>
      <c r="D55" s="51" t="n">
        <v>1</v>
      </c>
      <c r="E55" s="29" t="n">
        <v>0</v>
      </c>
      <c r="G55" s="52"/>
      <c r="H55" s="10"/>
      <c r="I55" s="20"/>
      <c r="J55" s="53"/>
      <c r="K55" s="53"/>
      <c r="L55" s="54"/>
      <c r="M55" s="53"/>
      <c r="N55" s="53"/>
      <c r="O55" s="53"/>
    </row>
    <row r="56" customFormat="false" ht="15.75" hidden="false" customHeight="false" outlineLevel="0" collapsed="false">
      <c r="A56" s="11" t="s">
        <v>137</v>
      </c>
      <c r="B56" s="12" t="s">
        <v>138</v>
      </c>
      <c r="C56" s="13" t="n">
        <v>1771</v>
      </c>
      <c r="D56" s="51" t="n">
        <v>1</v>
      </c>
      <c r="E56" s="29" t="n">
        <v>0</v>
      </c>
      <c r="G56" s="17"/>
      <c r="H56" s="10"/>
      <c r="I56" s="20"/>
      <c r="J56" s="53"/>
      <c r="K56" s="53"/>
      <c r="L56" s="54"/>
      <c r="M56" s="53"/>
      <c r="N56" s="53"/>
      <c r="O56" s="53"/>
    </row>
    <row r="57" customFormat="false" ht="15.75" hidden="false" customHeight="false" outlineLevel="0" collapsed="false">
      <c r="A57" s="11" t="s">
        <v>139</v>
      </c>
      <c r="B57" s="12" t="s">
        <v>140</v>
      </c>
      <c r="C57" s="18" t="n">
        <v>832</v>
      </c>
      <c r="D57" s="51" t="n">
        <v>1</v>
      </c>
      <c r="E57" s="29" t="n">
        <v>0</v>
      </c>
      <c r="G57" s="12"/>
      <c r="H57" s="10"/>
      <c r="I57" s="20"/>
      <c r="J57" s="53"/>
      <c r="K57" s="53"/>
      <c r="L57" s="54"/>
      <c r="M57" s="53"/>
      <c r="N57" s="53"/>
      <c r="O57" s="53"/>
    </row>
    <row r="58" customFormat="false" ht="15.75" hidden="false" customHeight="false" outlineLevel="0" collapsed="false">
      <c r="A58" s="11" t="s">
        <v>141</v>
      </c>
      <c r="B58" s="12" t="s">
        <v>142</v>
      </c>
      <c r="C58" s="13" t="n">
        <v>7000</v>
      </c>
      <c r="D58" s="51" t="n">
        <v>1</v>
      </c>
      <c r="E58" s="29" t="n">
        <v>0.00015258125677764</v>
      </c>
      <c r="G58" s="52"/>
      <c r="H58" s="10"/>
      <c r="I58" s="20"/>
      <c r="J58" s="53"/>
      <c r="K58" s="53"/>
      <c r="L58" s="53"/>
      <c r="M58" s="53"/>
      <c r="N58" s="53"/>
      <c r="O58" s="53"/>
    </row>
    <row r="59" customFormat="false" ht="15.75" hidden="false" customHeight="false" outlineLevel="0" collapsed="false">
      <c r="A59" s="11" t="s">
        <v>143</v>
      </c>
      <c r="B59" s="12" t="s">
        <v>144</v>
      </c>
      <c r="C59" s="13" t="n">
        <v>54716</v>
      </c>
      <c r="D59" s="51" t="n">
        <v>1</v>
      </c>
      <c r="E59" s="29" t="n">
        <v>0.285539988155347</v>
      </c>
      <c r="G59" s="52"/>
      <c r="H59" s="10"/>
      <c r="I59" s="55"/>
      <c r="J59" s="53"/>
      <c r="K59" s="53"/>
      <c r="L59" s="53"/>
      <c r="M59" s="53"/>
      <c r="N59" s="53"/>
      <c r="O59" s="53"/>
    </row>
    <row r="60" customFormat="false" ht="15.75" hidden="false" customHeight="false" outlineLevel="0" collapsed="false">
      <c r="A60" s="11" t="s">
        <v>145</v>
      </c>
      <c r="B60" s="12" t="s">
        <v>146</v>
      </c>
      <c r="C60" s="18" t="n">
        <v>2440</v>
      </c>
      <c r="D60" s="51" t="n">
        <v>0</v>
      </c>
      <c r="E60" s="29" t="n">
        <v>0</v>
      </c>
      <c r="G60" s="52"/>
      <c r="H60" s="10"/>
      <c r="I60" s="55"/>
      <c r="J60" s="53"/>
      <c r="K60" s="54"/>
      <c r="L60" s="54"/>
      <c r="M60" s="53"/>
      <c r="N60" s="53"/>
      <c r="O60" s="53"/>
    </row>
    <row r="61" customFormat="false" ht="15.75" hidden="false" customHeight="false" outlineLevel="0" collapsed="false">
      <c r="A61" s="11" t="s">
        <v>147</v>
      </c>
      <c r="B61" s="12" t="s">
        <v>148</v>
      </c>
      <c r="C61" s="13" t="n">
        <v>58</v>
      </c>
      <c r="D61" s="51" t="n">
        <v>0</v>
      </c>
      <c r="E61" s="29" t="n">
        <v>0</v>
      </c>
      <c r="G61" s="12"/>
      <c r="H61" s="10"/>
      <c r="I61" s="20"/>
      <c r="J61" s="53"/>
      <c r="K61" s="53"/>
      <c r="L61" s="54"/>
      <c r="M61" s="53"/>
      <c r="N61" s="53"/>
      <c r="O61" s="53"/>
    </row>
    <row r="62" customFormat="false" ht="15.75" hidden="false" customHeight="false" outlineLevel="0" collapsed="false">
      <c r="A62" s="11" t="s">
        <v>149</v>
      </c>
      <c r="B62" s="12" t="s">
        <v>150</v>
      </c>
      <c r="C62" s="18" t="n">
        <v>273</v>
      </c>
      <c r="D62" s="51" t="n">
        <v>0</v>
      </c>
      <c r="E62" s="29" t="n">
        <v>0</v>
      </c>
      <c r="G62" s="52"/>
      <c r="H62" s="10"/>
      <c r="I62" s="20"/>
      <c r="J62" s="53"/>
      <c r="K62" s="54"/>
      <c r="L62" s="54"/>
      <c r="M62" s="53"/>
      <c r="N62" s="53"/>
      <c r="O62" s="53"/>
    </row>
    <row r="63" customFormat="false" ht="15.75" hidden="false" customHeight="false" outlineLevel="0" collapsed="false">
      <c r="A63" s="11" t="s">
        <v>151</v>
      </c>
      <c r="B63" s="12" t="s">
        <v>152</v>
      </c>
      <c r="C63" s="13" t="n">
        <v>1022</v>
      </c>
      <c r="D63" s="51" t="n">
        <v>1</v>
      </c>
      <c r="E63" s="29" t="n">
        <v>0</v>
      </c>
      <c r="G63" s="52"/>
      <c r="H63" s="10"/>
      <c r="I63" s="57"/>
      <c r="J63" s="53"/>
      <c r="K63" s="54"/>
      <c r="L63" s="54"/>
      <c r="M63" s="53"/>
      <c r="N63" s="53"/>
      <c r="O63" s="53"/>
    </row>
    <row r="64" customFormat="false" ht="15.75" hidden="false" customHeight="false" outlineLevel="0" collapsed="false">
      <c r="A64" s="11" t="s">
        <v>153</v>
      </c>
      <c r="B64" s="12" t="s">
        <v>154</v>
      </c>
      <c r="C64" s="13" t="n">
        <v>29751</v>
      </c>
      <c r="D64" s="51" t="n">
        <v>0</v>
      </c>
      <c r="E64" s="29" t="n">
        <v>0.00994657060691972</v>
      </c>
      <c r="G64" s="52"/>
      <c r="H64" s="10"/>
      <c r="I64" s="10"/>
      <c r="J64" s="53"/>
      <c r="K64" s="53"/>
      <c r="L64" s="53"/>
      <c r="M64" s="53"/>
      <c r="N64" s="53"/>
      <c r="O64" s="53"/>
    </row>
    <row r="65" customFormat="false" ht="15.75" hidden="false" customHeight="false" outlineLevel="0" collapsed="false">
      <c r="A65" s="11" t="s">
        <v>155</v>
      </c>
      <c r="B65" s="12" t="s">
        <v>156</v>
      </c>
      <c r="C65" s="18" t="n">
        <v>26</v>
      </c>
      <c r="D65" s="51" t="n">
        <v>0</v>
      </c>
      <c r="E65" s="29" t="n">
        <v>0</v>
      </c>
      <c r="G65" s="52"/>
      <c r="H65" s="10"/>
      <c r="I65" s="10"/>
      <c r="J65" s="53"/>
      <c r="K65" s="53"/>
      <c r="L65" s="54"/>
      <c r="M65" s="53"/>
      <c r="N65" s="53"/>
      <c r="O65" s="53"/>
    </row>
    <row r="66" customFormat="false" ht="15.75" hidden="false" customHeight="false" outlineLevel="0" collapsed="false">
      <c r="A66" s="11" t="s">
        <v>157</v>
      </c>
      <c r="B66" s="12" t="s">
        <v>158</v>
      </c>
      <c r="C66" s="18" t="n">
        <v>0</v>
      </c>
      <c r="D66" s="51" t="n">
        <v>0</v>
      </c>
      <c r="E66" s="29" t="n">
        <v>0</v>
      </c>
      <c r="G66" s="52"/>
      <c r="H66" s="10"/>
      <c r="I66" s="10"/>
      <c r="J66" s="53"/>
      <c r="K66" s="53"/>
      <c r="L66" s="54"/>
      <c r="M66" s="53"/>
      <c r="N66" s="53"/>
      <c r="O66" s="53"/>
    </row>
    <row r="67" customFormat="false" ht="15.75" hidden="false" customHeight="false" outlineLevel="0" collapsed="false">
      <c r="A67" s="11" t="s">
        <v>159</v>
      </c>
      <c r="B67" s="12" t="s">
        <v>160</v>
      </c>
      <c r="C67" s="13" t="n">
        <v>536</v>
      </c>
      <c r="D67" s="51" t="n">
        <v>1</v>
      </c>
      <c r="E67" s="29" t="n">
        <v>1.15155665492558E-005</v>
      </c>
      <c r="G67" s="52"/>
      <c r="H67" s="10"/>
      <c r="I67" s="57"/>
      <c r="J67" s="53"/>
      <c r="K67" s="54"/>
      <c r="L67" s="54"/>
      <c r="M67" s="53"/>
      <c r="N67" s="53"/>
      <c r="O67" s="53"/>
    </row>
    <row r="68" customFormat="false" ht="15.75" hidden="false" customHeight="false" outlineLevel="0" collapsed="false">
      <c r="A68" s="11" t="s">
        <v>161</v>
      </c>
      <c r="B68" s="12" t="s">
        <v>162</v>
      </c>
      <c r="C68" s="13" t="n">
        <v>2495</v>
      </c>
      <c r="D68" s="51" t="n">
        <v>0</v>
      </c>
      <c r="E68" s="29" t="n">
        <v>0</v>
      </c>
      <c r="G68" s="52"/>
      <c r="H68" s="10"/>
      <c r="I68" s="10"/>
      <c r="J68" s="53"/>
      <c r="K68" s="53"/>
      <c r="L68" s="54"/>
      <c r="M68" s="53"/>
      <c r="N68" s="53"/>
      <c r="O68" s="53"/>
    </row>
    <row r="69" customFormat="false" ht="15.75" hidden="false" customHeight="false" outlineLevel="0" collapsed="false">
      <c r="A69" s="11" t="s">
        <v>163</v>
      </c>
      <c r="B69" s="12" t="s">
        <v>164</v>
      </c>
      <c r="C69" s="13" t="n">
        <v>2413</v>
      </c>
      <c r="D69" s="51" t="n">
        <v>0</v>
      </c>
      <c r="E69" s="29" t="n">
        <v>0</v>
      </c>
      <c r="G69" s="52"/>
      <c r="H69" s="10"/>
      <c r="I69" s="10"/>
      <c r="J69" s="53"/>
      <c r="K69" s="53"/>
      <c r="L69" s="53"/>
      <c r="M69" s="53"/>
      <c r="N69" s="53"/>
      <c r="O69" s="53"/>
    </row>
    <row r="70" customFormat="false" ht="15.75" hidden="false" customHeight="false" outlineLevel="0" collapsed="false">
      <c r="A70" s="11" t="s">
        <v>165</v>
      </c>
      <c r="B70" s="12" t="s">
        <v>166</v>
      </c>
      <c r="C70" s="13" t="n">
        <v>499</v>
      </c>
      <c r="D70" s="51" t="n">
        <v>1</v>
      </c>
      <c r="E70" s="29" t="n">
        <v>0</v>
      </c>
      <c r="G70" s="52"/>
      <c r="H70" s="10"/>
      <c r="I70" s="57"/>
      <c r="J70" s="53"/>
      <c r="K70" s="54"/>
      <c r="L70" s="54"/>
      <c r="M70" s="53"/>
      <c r="N70" s="53"/>
      <c r="O70" s="53"/>
    </row>
    <row r="71" customFormat="false" ht="15.75" hidden="false" customHeight="false" outlineLevel="0" collapsed="false">
      <c r="A71" s="11" t="s">
        <v>167</v>
      </c>
      <c r="B71" s="12" t="s">
        <v>168</v>
      </c>
      <c r="C71" s="13" t="n">
        <v>0</v>
      </c>
      <c r="D71" s="51" t="n">
        <v>0</v>
      </c>
      <c r="E71" s="29" t="n">
        <v>0</v>
      </c>
      <c r="G71" s="52"/>
      <c r="H71" s="10"/>
      <c r="I71" s="57"/>
      <c r="J71" s="53"/>
      <c r="K71" s="54"/>
      <c r="L71" s="54"/>
      <c r="M71" s="53"/>
      <c r="N71" s="53"/>
      <c r="O71" s="53"/>
    </row>
    <row r="72" customFormat="false" ht="15.75" hidden="false" customHeight="false" outlineLevel="0" collapsed="false">
      <c r="A72" s="11" t="s">
        <v>169</v>
      </c>
      <c r="B72" s="12" t="s">
        <v>170</v>
      </c>
      <c r="C72" s="13" t="n">
        <v>0</v>
      </c>
      <c r="D72" s="51" t="n">
        <v>1</v>
      </c>
      <c r="E72" s="29" t="n">
        <v>0</v>
      </c>
      <c r="G72" s="52"/>
      <c r="H72" s="10"/>
      <c r="I72" s="57"/>
      <c r="J72" s="53"/>
      <c r="K72" s="54"/>
      <c r="L72" s="54"/>
      <c r="M72" s="53"/>
      <c r="N72" s="53"/>
      <c r="O72" s="53"/>
    </row>
    <row r="73" customFormat="false" ht="15.75" hidden="false" customHeight="false" outlineLevel="0" collapsed="false">
      <c r="A73" s="11" t="s">
        <v>171</v>
      </c>
      <c r="B73" s="12" t="s">
        <v>172</v>
      </c>
      <c r="C73" s="13" t="n">
        <v>225</v>
      </c>
      <c r="D73" s="51" t="n">
        <v>0</v>
      </c>
      <c r="E73" s="29" t="n">
        <v>0</v>
      </c>
      <c r="G73" s="52"/>
      <c r="H73" s="10"/>
      <c r="I73" s="10"/>
      <c r="J73" s="53"/>
      <c r="K73" s="53"/>
      <c r="L73" s="54"/>
      <c r="M73" s="53"/>
      <c r="N73" s="53"/>
      <c r="O73" s="53"/>
    </row>
    <row r="74" customFormat="false" ht="15.75" hidden="false" customHeight="false" outlineLevel="0" collapsed="false">
      <c r="A74" s="11" t="s">
        <v>173</v>
      </c>
      <c r="B74" s="12" t="s">
        <v>174</v>
      </c>
      <c r="C74" s="13" t="n">
        <v>0</v>
      </c>
      <c r="D74" s="51" t="n">
        <v>1</v>
      </c>
      <c r="E74" s="29" t="n">
        <v>0</v>
      </c>
      <c r="G74" s="52"/>
      <c r="H74" s="10"/>
      <c r="I74" s="10"/>
      <c r="J74" s="53"/>
      <c r="K74" s="53"/>
      <c r="L74" s="54"/>
      <c r="M74" s="53"/>
      <c r="N74" s="53"/>
      <c r="O74" s="53"/>
    </row>
    <row r="75" customFormat="false" ht="15.75" hidden="false" customHeight="false" outlineLevel="0" collapsed="false">
      <c r="A75" s="11" t="s">
        <v>175</v>
      </c>
      <c r="B75" s="12" t="s">
        <v>176</v>
      </c>
      <c r="C75" s="13" t="n">
        <v>579</v>
      </c>
      <c r="D75" s="51" t="n">
        <v>1</v>
      </c>
      <c r="E75" s="29" t="n">
        <v>0</v>
      </c>
      <c r="G75" s="52"/>
      <c r="H75" s="10"/>
      <c r="I75" s="10"/>
      <c r="J75" s="53"/>
      <c r="K75" s="54"/>
      <c r="L75" s="54"/>
      <c r="M75" s="53"/>
      <c r="N75" s="53"/>
      <c r="O75" s="53"/>
    </row>
    <row r="76" customFormat="false" ht="15.75" hidden="false" customHeight="false" outlineLevel="0" collapsed="false">
      <c r="A76" s="11" t="s">
        <v>177</v>
      </c>
      <c r="B76" s="12" t="s">
        <v>178</v>
      </c>
      <c r="C76" s="13" t="n">
        <v>1770</v>
      </c>
      <c r="D76" s="51" t="n">
        <v>0</v>
      </c>
      <c r="E76" s="29" t="n">
        <v>0</v>
      </c>
      <c r="G76" s="52"/>
      <c r="H76" s="10"/>
      <c r="I76" s="57"/>
      <c r="J76" s="53"/>
      <c r="K76" s="54"/>
      <c r="L76" s="54"/>
      <c r="M76" s="53"/>
      <c r="N76" s="53"/>
      <c r="O76" s="53"/>
    </row>
    <row r="77" customFormat="false" ht="15.75" hidden="false" customHeight="false" outlineLevel="0" collapsed="false">
      <c r="A77" s="11" t="s">
        <v>179</v>
      </c>
      <c r="B77" s="12" t="s">
        <v>180</v>
      </c>
      <c r="C77" s="13" t="n">
        <v>4828</v>
      </c>
      <c r="D77" s="51" t="n">
        <v>1</v>
      </c>
      <c r="E77" s="29" t="n">
        <v>0.000255201940192169</v>
      </c>
      <c r="G77" s="52"/>
      <c r="H77" s="10"/>
      <c r="I77" s="10"/>
      <c r="J77" s="53"/>
      <c r="K77" s="53"/>
      <c r="L77" s="54"/>
      <c r="M77" s="53"/>
      <c r="N77" s="53"/>
      <c r="O77" s="53"/>
    </row>
    <row r="78" customFormat="false" ht="15.75" hidden="false" customHeight="false" outlineLevel="0" collapsed="false">
      <c r="A78" s="11" t="s">
        <v>181</v>
      </c>
      <c r="B78" s="12" t="s">
        <v>182</v>
      </c>
      <c r="C78" s="13" t="n">
        <v>0</v>
      </c>
      <c r="D78" s="51" t="n">
        <v>1</v>
      </c>
      <c r="E78" s="29" t="n">
        <v>0</v>
      </c>
      <c r="G78" s="52"/>
      <c r="H78" s="10"/>
      <c r="I78" s="57"/>
      <c r="J78" s="53"/>
      <c r="K78" s="53"/>
      <c r="L78" s="54"/>
      <c r="M78" s="53"/>
      <c r="N78" s="53"/>
      <c r="O78" s="53"/>
    </row>
    <row r="79" customFormat="false" ht="15.75" hidden="false" customHeight="false" outlineLevel="0" collapsed="false">
      <c r="A79" s="11" t="s">
        <v>183</v>
      </c>
      <c r="B79" s="12" t="s">
        <v>184</v>
      </c>
      <c r="C79" s="13" t="n">
        <v>4675</v>
      </c>
      <c r="D79" s="51" t="n">
        <v>1</v>
      </c>
      <c r="E79" s="29" t="n">
        <v>0.00541548305895128</v>
      </c>
      <c r="G79" s="52"/>
      <c r="H79" s="10"/>
      <c r="I79" s="57"/>
      <c r="J79" s="53"/>
      <c r="K79" s="53"/>
      <c r="L79" s="54"/>
      <c r="M79" s="53"/>
      <c r="N79" s="53"/>
      <c r="O79" s="53"/>
    </row>
    <row r="80" customFormat="false" ht="15.75" hidden="false" customHeight="false" outlineLevel="0" collapsed="false">
      <c r="A80" s="11" t="s">
        <v>185</v>
      </c>
      <c r="B80" s="12" t="s">
        <v>186</v>
      </c>
      <c r="C80" s="13" t="n">
        <v>0</v>
      </c>
      <c r="D80" s="51" t="n">
        <v>1</v>
      </c>
      <c r="E80" s="29" t="n">
        <v>0</v>
      </c>
      <c r="G80" s="52"/>
      <c r="H80" s="10"/>
      <c r="I80" s="57"/>
      <c r="J80" s="53"/>
      <c r="K80" s="54"/>
      <c r="L80" s="54"/>
      <c r="M80" s="53"/>
      <c r="N80" s="53"/>
      <c r="O80" s="53"/>
    </row>
    <row r="81" customFormat="false" ht="15.75" hidden="false" customHeight="false" outlineLevel="0" collapsed="false">
      <c r="A81" s="11" t="s">
        <v>187</v>
      </c>
      <c r="B81" s="12" t="s">
        <v>188</v>
      </c>
      <c r="C81" s="13" t="n">
        <v>754</v>
      </c>
      <c r="D81" s="51" t="n">
        <v>1</v>
      </c>
      <c r="E81" s="29" t="n">
        <v>0</v>
      </c>
      <c r="G81" s="52"/>
      <c r="H81" s="10"/>
      <c r="I81" s="57"/>
      <c r="J81" s="53"/>
      <c r="K81" s="54"/>
      <c r="L81" s="54"/>
      <c r="M81" s="53"/>
      <c r="N81" s="53"/>
      <c r="O81" s="53"/>
    </row>
    <row r="82" customFormat="false" ht="15.75" hidden="false" customHeight="false" outlineLevel="0" collapsed="false">
      <c r="A82" s="11" t="s">
        <v>189</v>
      </c>
      <c r="B82" s="12" t="s">
        <v>190</v>
      </c>
      <c r="C82" s="13" t="n">
        <v>177</v>
      </c>
      <c r="D82" s="51" t="n">
        <v>1</v>
      </c>
      <c r="E82" s="29" t="n">
        <v>0</v>
      </c>
      <c r="G82" s="52"/>
      <c r="H82" s="10"/>
      <c r="I82" s="57"/>
      <c r="J82" s="53"/>
      <c r="K82" s="54"/>
      <c r="L82" s="54"/>
      <c r="M82" s="53"/>
      <c r="N82" s="53"/>
      <c r="O82" s="53"/>
    </row>
    <row r="83" customFormat="false" ht="15.75" hidden="false" customHeight="false" outlineLevel="0" collapsed="false">
      <c r="A83" s="11" t="s">
        <v>191</v>
      </c>
      <c r="B83" s="12" t="s">
        <v>192</v>
      </c>
      <c r="C83" s="13" t="n">
        <v>9330</v>
      </c>
      <c r="D83" s="51" t="n">
        <v>1</v>
      </c>
      <c r="E83" s="29" t="n">
        <v>2.87889163731396E-007</v>
      </c>
      <c r="G83" s="52"/>
      <c r="H83" s="10"/>
      <c r="I83" s="10"/>
      <c r="J83" s="53"/>
      <c r="K83" s="53"/>
      <c r="L83" s="53"/>
      <c r="M83" s="53"/>
      <c r="N83" s="53"/>
      <c r="O83" s="53"/>
    </row>
    <row r="84" customFormat="false" ht="15.75" hidden="false" customHeight="false" outlineLevel="0" collapsed="false">
      <c r="A84" s="11" t="s">
        <v>193</v>
      </c>
      <c r="B84" s="12" t="s">
        <v>194</v>
      </c>
      <c r="C84" s="13" t="n">
        <v>0</v>
      </c>
      <c r="D84" s="51" t="n">
        <v>0</v>
      </c>
      <c r="E84" s="29" t="n">
        <v>0</v>
      </c>
      <c r="G84" s="52"/>
      <c r="H84" s="10"/>
      <c r="I84" s="57"/>
      <c r="J84" s="53"/>
      <c r="K84" s="54"/>
      <c r="L84" s="54"/>
      <c r="M84" s="53"/>
      <c r="N84" s="54"/>
      <c r="O84" s="53"/>
    </row>
    <row r="85" customFormat="false" ht="15.75" hidden="false" customHeight="false" outlineLevel="0" collapsed="false">
      <c r="A85" s="11" t="s">
        <v>195</v>
      </c>
      <c r="B85" s="12" t="s">
        <v>196</v>
      </c>
      <c r="C85" s="13" t="n">
        <v>0</v>
      </c>
      <c r="D85" s="51" t="n">
        <v>0</v>
      </c>
      <c r="E85" s="29" t="n">
        <v>0</v>
      </c>
      <c r="G85" s="52"/>
      <c r="H85" s="10"/>
      <c r="I85" s="10"/>
      <c r="J85" s="53"/>
      <c r="K85" s="53"/>
      <c r="L85" s="31"/>
      <c r="M85" s="53"/>
      <c r="N85" s="53"/>
      <c r="O85" s="53"/>
    </row>
    <row r="86" customFormat="false" ht="15.75" hidden="false" customHeight="false" outlineLevel="0" collapsed="false">
      <c r="A86" s="11" t="s">
        <v>197</v>
      </c>
      <c r="B86" s="12" t="s">
        <v>198</v>
      </c>
      <c r="C86" s="13" t="n">
        <v>2945</v>
      </c>
      <c r="D86" s="51" t="n">
        <v>0</v>
      </c>
      <c r="E86" s="29" t="n">
        <v>7.85361638659247E-006</v>
      </c>
      <c r="G86" s="52"/>
      <c r="H86" s="10"/>
      <c r="I86" s="10"/>
      <c r="J86" s="53"/>
      <c r="K86" s="54"/>
      <c r="L86" s="54"/>
      <c r="M86" s="53"/>
      <c r="N86" s="53"/>
      <c r="O86" s="53"/>
    </row>
    <row r="87" customFormat="false" ht="15.75" hidden="false" customHeight="false" outlineLevel="0" collapsed="false">
      <c r="A87" s="11" t="s">
        <v>199</v>
      </c>
      <c r="B87" s="12" t="s">
        <v>200</v>
      </c>
      <c r="C87" s="13" t="n">
        <v>2470</v>
      </c>
      <c r="D87" s="51" t="n">
        <v>1</v>
      </c>
      <c r="E87" s="29" t="n">
        <v>0</v>
      </c>
      <c r="G87" s="52"/>
      <c r="H87" s="10"/>
      <c r="I87" s="10"/>
      <c r="J87" s="53"/>
      <c r="K87" s="53"/>
      <c r="L87" s="54"/>
      <c r="M87" s="53"/>
      <c r="N87" s="53"/>
      <c r="O87" s="53"/>
    </row>
    <row r="88" customFormat="false" ht="15.75" hidden="false" customHeight="false" outlineLevel="0" collapsed="false">
      <c r="A88" s="11" t="s">
        <v>201</v>
      </c>
      <c r="B88" s="12" t="s">
        <v>202</v>
      </c>
      <c r="C88" s="13" t="n">
        <v>1572</v>
      </c>
      <c r="D88" s="51" t="n">
        <v>1</v>
      </c>
      <c r="E88" s="29" t="n">
        <v>0</v>
      </c>
      <c r="G88" s="52"/>
      <c r="H88" s="10"/>
      <c r="I88" s="10"/>
      <c r="J88" s="53"/>
      <c r="K88" s="53"/>
      <c r="L88" s="53"/>
      <c r="M88" s="53"/>
      <c r="N88" s="53"/>
      <c r="O88" s="53"/>
    </row>
    <row r="89" customFormat="false" ht="15.75" hidden="false" customHeight="false" outlineLevel="0" collapsed="false">
      <c r="A89" s="11" t="s">
        <v>203</v>
      </c>
      <c r="B89" s="12" t="s">
        <v>204</v>
      </c>
      <c r="C89" s="13" t="n">
        <v>0</v>
      </c>
      <c r="D89" s="51" t="n">
        <v>1</v>
      </c>
      <c r="E89" s="29" t="n">
        <v>0</v>
      </c>
      <c r="G89" s="52"/>
      <c r="H89" s="10"/>
      <c r="I89" s="10"/>
      <c r="J89" s="53"/>
      <c r="K89" s="53"/>
      <c r="L89" s="54"/>
      <c r="M89" s="53"/>
      <c r="N89" s="53"/>
      <c r="O89" s="53"/>
    </row>
    <row r="90" customFormat="false" ht="15.75" hidden="false" customHeight="false" outlineLevel="0" collapsed="false">
      <c r="A90" s="11" t="s">
        <v>205</v>
      </c>
      <c r="B90" s="12" t="s">
        <v>206</v>
      </c>
      <c r="C90" s="13" t="n">
        <v>15134</v>
      </c>
      <c r="D90" s="51" t="n">
        <v>0</v>
      </c>
      <c r="E90" s="29" t="n">
        <v>0</v>
      </c>
      <c r="G90" s="52"/>
      <c r="H90" s="10"/>
      <c r="I90" s="57"/>
      <c r="J90" s="53"/>
      <c r="K90" s="54"/>
      <c r="L90" s="54"/>
      <c r="M90" s="53"/>
      <c r="N90" s="53"/>
      <c r="O90" s="53"/>
    </row>
    <row r="91" customFormat="false" ht="15.75" hidden="false" customHeight="false" outlineLevel="0" collapsed="false">
      <c r="A91" s="11" t="s">
        <v>207</v>
      </c>
      <c r="B91" s="12" t="s">
        <v>208</v>
      </c>
      <c r="C91" s="13" t="n">
        <v>910</v>
      </c>
      <c r="D91" s="51" t="n">
        <v>1</v>
      </c>
      <c r="E91" s="29" t="n">
        <v>0</v>
      </c>
      <c r="G91" s="52"/>
      <c r="H91" s="10"/>
      <c r="I91" s="10"/>
      <c r="J91" s="53"/>
      <c r="K91" s="53"/>
      <c r="L91" s="54"/>
      <c r="M91" s="53"/>
      <c r="N91" s="53"/>
      <c r="O91" s="53"/>
    </row>
    <row r="92" customFormat="false" ht="15.75" hidden="false" customHeight="false" outlineLevel="0" collapsed="false">
      <c r="A92" s="11" t="s">
        <v>209</v>
      </c>
      <c r="B92" s="12" t="s">
        <v>210</v>
      </c>
      <c r="C92" s="13" t="n">
        <v>0</v>
      </c>
      <c r="D92" s="51" t="n">
        <v>1</v>
      </c>
      <c r="E92" s="29" t="n">
        <v>0</v>
      </c>
      <c r="G92" s="52"/>
      <c r="H92" s="10"/>
      <c r="I92" s="10"/>
      <c r="J92" s="53"/>
      <c r="K92" s="53"/>
      <c r="L92" s="53"/>
      <c r="M92" s="54"/>
      <c r="N92" s="53"/>
      <c r="O92" s="53"/>
    </row>
    <row r="93" customFormat="false" ht="15.75" hidden="false" customHeight="false" outlineLevel="0" collapsed="false">
      <c r="A93" s="11" t="s">
        <v>211</v>
      </c>
      <c r="B93" s="12" t="s">
        <v>212</v>
      </c>
      <c r="C93" s="13" t="n">
        <v>853</v>
      </c>
      <c r="D93" s="51" t="n">
        <v>1</v>
      </c>
      <c r="E93" s="29" t="n">
        <v>0</v>
      </c>
      <c r="G93" s="52"/>
      <c r="H93" s="10"/>
      <c r="I93" s="57"/>
      <c r="J93" s="53"/>
      <c r="K93" s="54"/>
      <c r="L93" s="54"/>
      <c r="M93" s="53"/>
      <c r="N93" s="53"/>
      <c r="O93" s="53"/>
    </row>
    <row r="94" customFormat="false" ht="15.75" hidden="false" customHeight="false" outlineLevel="0" collapsed="false">
      <c r="A94" s="11" t="s">
        <v>213</v>
      </c>
      <c r="B94" s="12" t="s">
        <v>214</v>
      </c>
      <c r="C94" s="13" t="n">
        <v>0</v>
      </c>
      <c r="D94" s="51" t="n">
        <v>0</v>
      </c>
      <c r="E94" s="29" t="n">
        <v>0</v>
      </c>
      <c r="G94" s="52"/>
      <c r="H94" s="10"/>
      <c r="I94" s="57"/>
      <c r="J94" s="53"/>
      <c r="K94" s="53"/>
      <c r="L94" s="54"/>
      <c r="M94" s="53"/>
      <c r="N94" s="53"/>
      <c r="O94" s="53"/>
    </row>
    <row r="95" customFormat="false" ht="15.75" hidden="false" customHeight="false" outlineLevel="0" collapsed="false">
      <c r="A95" s="11" t="s">
        <v>215</v>
      </c>
      <c r="B95" s="12" t="s">
        <v>216</v>
      </c>
      <c r="C95" s="18" t="n">
        <v>83281</v>
      </c>
      <c r="D95" s="51" t="n">
        <v>0</v>
      </c>
      <c r="E95" s="29" t="n">
        <v>3.36484854569255E-006</v>
      </c>
      <c r="G95" s="52"/>
      <c r="H95" s="10"/>
      <c r="I95" s="10"/>
      <c r="J95" s="53"/>
      <c r="K95" s="53"/>
      <c r="L95" s="53"/>
      <c r="M95" s="53"/>
      <c r="N95" s="53"/>
      <c r="O95" s="53"/>
    </row>
    <row r="96" customFormat="false" ht="15.75" hidden="false" customHeight="false" outlineLevel="0" collapsed="false">
      <c r="A96" s="11" t="s">
        <v>217</v>
      </c>
      <c r="B96" s="12" t="s">
        <v>218</v>
      </c>
      <c r="C96" s="13" t="n">
        <v>2092</v>
      </c>
      <c r="D96" s="51" t="n">
        <v>1</v>
      </c>
      <c r="E96" s="29" t="n">
        <v>0</v>
      </c>
      <c r="G96" s="52"/>
      <c r="H96" s="10"/>
      <c r="I96" s="10"/>
      <c r="J96" s="53"/>
      <c r="K96" s="53"/>
      <c r="L96" s="53"/>
      <c r="M96" s="53"/>
      <c r="N96" s="53"/>
      <c r="O96" s="53"/>
    </row>
    <row r="97" customFormat="false" ht="15.75" hidden="false" customHeight="false" outlineLevel="0" collapsed="false">
      <c r="A97" s="11" t="s">
        <v>219</v>
      </c>
      <c r="B97" s="12" t="s">
        <v>220</v>
      </c>
      <c r="C97" s="13" t="n">
        <v>1046</v>
      </c>
      <c r="D97" s="51" t="n">
        <v>0</v>
      </c>
      <c r="E97" s="29" t="n">
        <v>0</v>
      </c>
      <c r="G97" s="52"/>
      <c r="H97" s="10"/>
      <c r="I97" s="10"/>
      <c r="J97" s="53"/>
      <c r="K97" s="53"/>
      <c r="L97" s="53"/>
      <c r="M97" s="53"/>
      <c r="N97" s="53"/>
      <c r="O97" s="53"/>
    </row>
    <row r="98" customFormat="false" ht="15.75" hidden="false" customHeight="false" outlineLevel="0" collapsed="false">
      <c r="A98" s="11" t="s">
        <v>221</v>
      </c>
      <c r="B98" s="12" t="s">
        <v>222</v>
      </c>
      <c r="C98" s="13" t="n">
        <v>2490</v>
      </c>
      <c r="D98" s="51" t="n">
        <v>1</v>
      </c>
      <c r="E98" s="29" t="n">
        <v>0</v>
      </c>
      <c r="G98" s="52"/>
      <c r="H98" s="10"/>
      <c r="I98" s="10"/>
      <c r="J98" s="53"/>
      <c r="K98" s="53"/>
      <c r="L98" s="54"/>
      <c r="M98" s="53"/>
      <c r="N98" s="53"/>
      <c r="O98" s="53"/>
    </row>
    <row r="99" customFormat="false" ht="15.75" hidden="false" customHeight="false" outlineLevel="0" collapsed="false">
      <c r="A99" s="11" t="s">
        <v>223</v>
      </c>
      <c r="B99" s="12" t="s">
        <v>224</v>
      </c>
      <c r="C99" s="13" t="n">
        <v>5152</v>
      </c>
      <c r="D99" s="51" t="n">
        <v>1</v>
      </c>
      <c r="E99" s="29" t="n">
        <v>0.0001237923404045</v>
      </c>
      <c r="G99" s="52"/>
      <c r="H99" s="10"/>
      <c r="I99" s="10"/>
      <c r="J99" s="53"/>
      <c r="K99" s="53"/>
      <c r="L99" s="53"/>
      <c r="M99" s="53"/>
      <c r="N99" s="53"/>
      <c r="O99" s="53"/>
    </row>
    <row r="100" customFormat="false" ht="15.75" hidden="false" customHeight="false" outlineLevel="0" collapsed="false">
      <c r="A100" s="11" t="s">
        <v>225</v>
      </c>
      <c r="B100" s="12" t="s">
        <v>226</v>
      </c>
      <c r="C100" s="13" t="n">
        <v>0</v>
      </c>
      <c r="D100" s="51" t="n">
        <v>1</v>
      </c>
      <c r="E100" s="29" t="n">
        <v>0</v>
      </c>
      <c r="G100" s="52"/>
      <c r="H100" s="10"/>
      <c r="I100" s="10"/>
      <c r="J100" s="53"/>
      <c r="K100" s="54"/>
      <c r="L100" s="54"/>
      <c r="M100" s="53"/>
      <c r="N100" s="53"/>
      <c r="O100" s="53"/>
    </row>
    <row r="101" customFormat="false" ht="15.75" hidden="false" customHeight="false" outlineLevel="0" collapsed="false">
      <c r="A101" s="11" t="s">
        <v>227</v>
      </c>
      <c r="B101" s="12" t="s">
        <v>228</v>
      </c>
      <c r="C101" s="13" t="n">
        <v>2414</v>
      </c>
      <c r="D101" s="51" t="n">
        <v>1</v>
      </c>
      <c r="E101" s="29" t="n">
        <v>0</v>
      </c>
      <c r="G101" s="52"/>
      <c r="H101" s="10"/>
      <c r="I101" s="10"/>
      <c r="J101" s="53"/>
      <c r="K101" s="54"/>
      <c r="L101" s="54"/>
      <c r="M101" s="53"/>
      <c r="N101" s="53"/>
      <c r="O101" s="53"/>
    </row>
    <row r="102" customFormat="false" ht="15.75" hidden="false" customHeight="false" outlineLevel="0" collapsed="false">
      <c r="A102" s="11" t="s">
        <v>229</v>
      </c>
      <c r="B102" s="12" t="s">
        <v>230</v>
      </c>
      <c r="C102" s="13" t="n">
        <v>36289</v>
      </c>
      <c r="D102" s="51" t="n">
        <v>1</v>
      </c>
      <c r="E102" s="29" t="n">
        <v>0.0431822587013107</v>
      </c>
      <c r="G102" s="52"/>
      <c r="H102" s="10"/>
      <c r="I102" s="10"/>
      <c r="J102" s="53"/>
      <c r="K102" s="54"/>
      <c r="L102" s="54"/>
      <c r="M102" s="53"/>
      <c r="N102" s="53"/>
      <c r="O102" s="53"/>
    </row>
    <row r="103" customFormat="false" ht="15.75" hidden="false" customHeight="false" outlineLevel="0" collapsed="false">
      <c r="A103" s="11" t="s">
        <v>231</v>
      </c>
      <c r="B103" s="12" t="s">
        <v>232</v>
      </c>
      <c r="C103" s="13" t="n">
        <v>563</v>
      </c>
      <c r="D103" s="51" t="n">
        <v>1</v>
      </c>
      <c r="E103" s="29" t="n">
        <v>0</v>
      </c>
      <c r="G103" s="52"/>
      <c r="H103" s="10"/>
      <c r="I103" s="57"/>
      <c r="J103" s="53"/>
      <c r="K103" s="54"/>
      <c r="L103" s="54"/>
      <c r="M103" s="53"/>
      <c r="N103" s="53"/>
      <c r="O103" s="53"/>
    </row>
    <row r="104" customFormat="false" ht="15.75" hidden="false" customHeight="false" outlineLevel="0" collapsed="false">
      <c r="A104" s="11" t="s">
        <v>233</v>
      </c>
      <c r="B104" s="12" t="s">
        <v>234</v>
      </c>
      <c r="C104" s="18" t="n">
        <v>37653</v>
      </c>
      <c r="D104" s="51" t="n">
        <v>0</v>
      </c>
      <c r="E104" s="29" t="n">
        <v>0.000304385212813204</v>
      </c>
      <c r="G104" s="52"/>
      <c r="H104" s="10"/>
      <c r="I104" s="10"/>
      <c r="J104" s="53"/>
      <c r="K104" s="53"/>
      <c r="L104" s="53"/>
      <c r="M104" s="53"/>
      <c r="N104" s="53"/>
      <c r="O104" s="53"/>
    </row>
    <row r="105" customFormat="false" ht="15.75" hidden="false" customHeight="false" outlineLevel="0" collapsed="false">
      <c r="A105" s="11" t="s">
        <v>235</v>
      </c>
      <c r="B105" s="12" t="s">
        <v>236</v>
      </c>
      <c r="C105" s="13" t="n">
        <v>0</v>
      </c>
      <c r="D105" s="51" t="n">
        <v>1</v>
      </c>
      <c r="E105" s="29" t="n">
        <v>0</v>
      </c>
      <c r="G105" s="52"/>
      <c r="H105" s="10"/>
      <c r="I105" s="10"/>
      <c r="J105" s="53"/>
      <c r="K105" s="54"/>
      <c r="L105" s="54"/>
      <c r="M105" s="53"/>
      <c r="N105" s="53"/>
      <c r="O105" s="53"/>
    </row>
    <row r="106" customFormat="false" ht="15.75" hidden="false" customHeight="false" outlineLevel="0" collapsed="false">
      <c r="A106" s="11" t="s">
        <v>237</v>
      </c>
      <c r="B106" s="12" t="s">
        <v>238</v>
      </c>
      <c r="C106" s="13" t="n">
        <v>2640</v>
      </c>
      <c r="D106" s="51" t="n">
        <v>1</v>
      </c>
      <c r="E106" s="29" t="n">
        <v>0</v>
      </c>
      <c r="G106" s="52"/>
      <c r="H106" s="10"/>
      <c r="I106" s="10"/>
      <c r="J106" s="53"/>
      <c r="K106" s="53"/>
      <c r="L106" s="54"/>
      <c r="M106" s="53"/>
      <c r="N106" s="53"/>
      <c r="O106" s="53"/>
    </row>
    <row r="107" customFormat="false" ht="15.75" hidden="false" customHeight="false" outlineLevel="0" collapsed="false">
      <c r="A107" s="11" t="s">
        <v>239</v>
      </c>
      <c r="B107" s="12" t="s">
        <v>240</v>
      </c>
      <c r="C107" s="13" t="n">
        <v>531</v>
      </c>
      <c r="D107" s="51" t="n">
        <v>1</v>
      </c>
      <c r="E107" s="29" t="n">
        <v>0</v>
      </c>
      <c r="G107" s="52"/>
      <c r="H107" s="10"/>
      <c r="I107" s="10"/>
      <c r="J107" s="53"/>
      <c r="K107" s="53"/>
      <c r="L107" s="54"/>
      <c r="M107" s="53"/>
      <c r="N107" s="53"/>
      <c r="O107" s="53"/>
    </row>
    <row r="108" customFormat="false" ht="15.75" hidden="false" customHeight="false" outlineLevel="0" collapsed="false">
      <c r="A108" s="11" t="s">
        <v>241</v>
      </c>
      <c r="B108" s="12" t="s">
        <v>242</v>
      </c>
      <c r="C108" s="13" t="n">
        <v>0</v>
      </c>
      <c r="D108" s="51" t="n">
        <v>0</v>
      </c>
      <c r="E108" s="29" t="n">
        <v>0</v>
      </c>
      <c r="G108" s="52"/>
      <c r="H108" s="10"/>
      <c r="I108" s="57"/>
      <c r="J108" s="53"/>
      <c r="K108" s="54"/>
      <c r="L108" s="54"/>
      <c r="M108" s="53"/>
      <c r="N108" s="53"/>
      <c r="O108" s="53"/>
    </row>
    <row r="109" customFormat="false" ht="15.75" hidden="false" customHeight="false" outlineLevel="0" collapsed="false">
      <c r="A109" s="11" t="s">
        <v>243</v>
      </c>
      <c r="B109" s="12" t="s">
        <v>244</v>
      </c>
      <c r="C109" s="13" t="n">
        <v>402</v>
      </c>
      <c r="D109" s="51" t="n">
        <v>1</v>
      </c>
      <c r="E109" s="29" t="n">
        <v>0</v>
      </c>
      <c r="G109" s="52"/>
      <c r="H109" s="10"/>
      <c r="I109" s="57"/>
      <c r="J109" s="53"/>
      <c r="K109" s="54"/>
      <c r="L109" s="54"/>
      <c r="M109" s="53"/>
      <c r="N109" s="53"/>
      <c r="O109" s="53"/>
    </row>
    <row r="110" customFormat="false" ht="15.75" hidden="false" customHeight="false" outlineLevel="0" collapsed="false">
      <c r="A110" s="11" t="s">
        <v>245</v>
      </c>
      <c r="B110" s="12" t="s">
        <v>246</v>
      </c>
      <c r="C110" s="13" t="n">
        <v>193</v>
      </c>
      <c r="D110" s="51" t="n">
        <v>1</v>
      </c>
      <c r="E110" s="29" t="n">
        <v>0</v>
      </c>
      <c r="G110" s="52"/>
      <c r="H110" s="10"/>
      <c r="I110" s="57"/>
      <c r="J110" s="53"/>
      <c r="K110" s="54"/>
      <c r="L110" s="54"/>
      <c r="M110" s="53"/>
      <c r="N110" s="53"/>
      <c r="O110" s="53"/>
    </row>
    <row r="111" customFormat="false" ht="15.75" hidden="false" customHeight="false" outlineLevel="0" collapsed="false">
      <c r="A111" s="11" t="s">
        <v>247</v>
      </c>
      <c r="B111" s="12" t="s">
        <v>248</v>
      </c>
      <c r="C111" s="13" t="n">
        <v>3333</v>
      </c>
      <c r="D111" s="51" t="n">
        <v>1</v>
      </c>
      <c r="E111" s="29" t="n">
        <v>0</v>
      </c>
      <c r="G111" s="12"/>
      <c r="H111" s="10"/>
      <c r="I111" s="10"/>
      <c r="J111" s="53"/>
      <c r="K111" s="54"/>
      <c r="L111" s="54"/>
      <c r="M111" s="53"/>
      <c r="N111" s="53"/>
      <c r="O111" s="53"/>
    </row>
    <row r="112" customFormat="false" ht="15.75" hidden="false" customHeight="false" outlineLevel="0" collapsed="false">
      <c r="A112" s="11" t="s">
        <v>249</v>
      </c>
      <c r="B112" s="12" t="s">
        <v>250</v>
      </c>
      <c r="C112" s="13" t="n">
        <v>2798</v>
      </c>
      <c r="D112" s="51" t="n">
        <v>1</v>
      </c>
      <c r="E112" s="29" t="n">
        <v>6.20268718825841E-005</v>
      </c>
      <c r="G112" s="52"/>
      <c r="H112" s="10"/>
      <c r="I112" s="10"/>
      <c r="J112" s="53"/>
      <c r="K112" s="53"/>
      <c r="L112" s="54"/>
      <c r="M112" s="53"/>
      <c r="N112" s="53"/>
      <c r="O112" s="53"/>
    </row>
    <row r="113" customFormat="false" ht="15.75" hidden="false" customHeight="false" outlineLevel="0" collapsed="false">
      <c r="A113" s="11" t="s">
        <v>251</v>
      </c>
      <c r="B113" s="12" t="s">
        <v>252</v>
      </c>
      <c r="C113" s="13" t="n">
        <v>0</v>
      </c>
      <c r="D113" s="51" t="n">
        <v>1</v>
      </c>
      <c r="E113" s="29" t="n">
        <v>0</v>
      </c>
      <c r="G113" s="52"/>
      <c r="H113" s="10"/>
      <c r="I113" s="10"/>
      <c r="J113" s="53"/>
      <c r="K113" s="53"/>
      <c r="L113" s="53"/>
      <c r="M113" s="53"/>
      <c r="N113" s="53"/>
      <c r="O113" s="53"/>
    </row>
    <row r="114" customFormat="false" ht="15.75" hidden="false" customHeight="false" outlineLevel="0" collapsed="false">
      <c r="A114" s="11" t="s">
        <v>253</v>
      </c>
      <c r="B114" s="12" t="s">
        <v>254</v>
      </c>
      <c r="C114" s="13" t="n">
        <v>1340</v>
      </c>
      <c r="D114" s="51" t="n">
        <v>1</v>
      </c>
      <c r="E114" s="29" t="n">
        <v>7.10510456089084E-006</v>
      </c>
      <c r="G114" s="52"/>
      <c r="H114" s="10"/>
      <c r="I114" s="10"/>
      <c r="J114" s="53"/>
      <c r="K114" s="53"/>
      <c r="L114" s="54"/>
      <c r="M114" s="53"/>
      <c r="N114" s="53"/>
      <c r="O114" s="53"/>
    </row>
    <row r="115" customFormat="false" ht="15.75" hidden="false" customHeight="false" outlineLevel="0" collapsed="false">
      <c r="A115" s="11" t="s">
        <v>255</v>
      </c>
      <c r="B115" s="12" t="s">
        <v>256</v>
      </c>
      <c r="C115" s="13" t="n">
        <v>853</v>
      </c>
      <c r="D115" s="51" t="n">
        <v>1</v>
      </c>
      <c r="E115" s="29" t="n">
        <v>0</v>
      </c>
      <c r="G115" s="52"/>
      <c r="H115" s="10"/>
      <c r="I115" s="57"/>
      <c r="J115" s="53"/>
      <c r="K115" s="54"/>
      <c r="L115" s="54"/>
      <c r="M115" s="53"/>
      <c r="N115" s="53"/>
      <c r="O115" s="53"/>
    </row>
    <row r="116" customFormat="false" ht="15.75" hidden="false" customHeight="false" outlineLevel="0" collapsed="false">
      <c r="A116" s="11" t="s">
        <v>257</v>
      </c>
      <c r="B116" s="12" t="s">
        <v>258</v>
      </c>
      <c r="C116" s="13" t="n">
        <v>386</v>
      </c>
      <c r="D116" s="51" t="n">
        <v>1</v>
      </c>
      <c r="E116" s="29" t="n">
        <v>0</v>
      </c>
      <c r="G116" s="52"/>
      <c r="H116" s="10"/>
      <c r="I116" s="57"/>
      <c r="J116" s="53"/>
      <c r="K116" s="53"/>
      <c r="L116" s="54"/>
      <c r="M116" s="53"/>
      <c r="N116" s="53"/>
      <c r="O116" s="53"/>
    </row>
    <row r="117" customFormat="false" ht="15.75" hidden="false" customHeight="false" outlineLevel="0" collapsed="false">
      <c r="A117" s="11" t="s">
        <v>259</v>
      </c>
      <c r="B117" s="12" t="s">
        <v>260</v>
      </c>
      <c r="C117" s="13" t="n">
        <v>0</v>
      </c>
      <c r="D117" s="51" t="n">
        <v>0</v>
      </c>
      <c r="E117" s="29" t="n">
        <v>0</v>
      </c>
      <c r="G117" s="52"/>
      <c r="H117" s="10"/>
      <c r="I117" s="10"/>
      <c r="J117" s="53"/>
      <c r="K117" s="53"/>
      <c r="L117" s="53"/>
      <c r="M117" s="53"/>
      <c r="N117" s="53"/>
      <c r="O117" s="53"/>
    </row>
    <row r="118" customFormat="false" ht="15.75" hidden="false" customHeight="false" outlineLevel="0" collapsed="false">
      <c r="A118" s="11" t="s">
        <v>261</v>
      </c>
      <c r="B118" s="12" t="s">
        <v>262</v>
      </c>
      <c r="C118" s="13" t="n">
        <v>193</v>
      </c>
      <c r="D118" s="51" t="n">
        <v>0</v>
      </c>
      <c r="E118" s="29" t="n">
        <v>0</v>
      </c>
      <c r="G118" s="52"/>
      <c r="H118" s="10"/>
      <c r="I118" s="57"/>
      <c r="J118" s="53"/>
      <c r="K118" s="54"/>
      <c r="L118" s="54"/>
      <c r="M118" s="53"/>
      <c r="N118" s="53"/>
      <c r="O118" s="53"/>
    </row>
    <row r="119" customFormat="false" ht="15.75" hidden="false" customHeight="false" outlineLevel="0" collapsed="false">
      <c r="A119" s="11" t="s">
        <v>263</v>
      </c>
      <c r="B119" s="12" t="s">
        <v>264</v>
      </c>
      <c r="C119" s="18" t="n">
        <v>1566.3</v>
      </c>
      <c r="D119" s="51" t="n">
        <v>1</v>
      </c>
      <c r="E119" s="29" t="n">
        <v>0</v>
      </c>
      <c r="G119" s="52"/>
      <c r="H119" s="10"/>
      <c r="I119" s="10"/>
      <c r="J119" s="53"/>
      <c r="K119" s="53"/>
      <c r="L119" s="53"/>
      <c r="M119" s="53"/>
      <c r="N119" s="53"/>
      <c r="O119" s="53"/>
    </row>
    <row r="120" customFormat="false" ht="15.75" hidden="false" customHeight="false" outlineLevel="0" collapsed="false">
      <c r="A120" s="11" t="s">
        <v>265</v>
      </c>
      <c r="B120" s="12" t="s">
        <v>266</v>
      </c>
      <c r="C120" s="13" t="n">
        <v>0</v>
      </c>
      <c r="D120" s="51" t="n">
        <v>0</v>
      </c>
      <c r="E120" s="29" t="n">
        <v>0</v>
      </c>
      <c r="G120" s="52"/>
      <c r="H120" s="10"/>
      <c r="I120" s="10"/>
      <c r="J120" s="53"/>
      <c r="K120" s="53"/>
      <c r="L120" s="54"/>
      <c r="M120" s="53"/>
      <c r="N120" s="53"/>
      <c r="O120" s="53"/>
    </row>
    <row r="121" customFormat="false" ht="15.75" hidden="false" customHeight="false" outlineLevel="0" collapsed="false">
      <c r="A121" s="11" t="s">
        <v>267</v>
      </c>
      <c r="B121" s="12" t="s">
        <v>268</v>
      </c>
      <c r="C121" s="13" t="n">
        <v>1424</v>
      </c>
      <c r="D121" s="51" t="n">
        <v>1</v>
      </c>
      <c r="E121" s="29" t="n">
        <v>0</v>
      </c>
      <c r="G121" s="52"/>
      <c r="H121" s="10"/>
      <c r="I121" s="10"/>
      <c r="J121" s="53"/>
      <c r="K121" s="54"/>
      <c r="L121" s="54"/>
      <c r="M121" s="53"/>
      <c r="N121" s="53"/>
      <c r="O121" s="53"/>
    </row>
    <row r="122" customFormat="false" ht="15.75" hidden="false" customHeight="false" outlineLevel="0" collapsed="false">
      <c r="A122" s="11" t="s">
        <v>269</v>
      </c>
      <c r="B122" s="12" t="s">
        <v>270</v>
      </c>
      <c r="C122" s="13" t="n">
        <v>3219</v>
      </c>
      <c r="D122" s="51" t="n">
        <v>1</v>
      </c>
      <c r="E122" s="29" t="n">
        <v>0</v>
      </c>
      <c r="G122" s="52"/>
      <c r="H122" s="10"/>
      <c r="I122" s="10"/>
      <c r="J122" s="53"/>
      <c r="K122" s="54"/>
      <c r="L122" s="54"/>
      <c r="M122" s="53"/>
      <c r="N122" s="53"/>
      <c r="O122" s="53"/>
    </row>
    <row r="123" customFormat="false" ht="15.75" hidden="false" customHeight="false" outlineLevel="0" collapsed="false">
      <c r="A123" s="11" t="s">
        <v>271</v>
      </c>
      <c r="B123" s="12" t="s">
        <v>272</v>
      </c>
      <c r="C123" s="13" t="n">
        <v>56</v>
      </c>
      <c r="D123" s="51" t="n">
        <v>1</v>
      </c>
      <c r="E123" s="29" t="n">
        <v>0</v>
      </c>
      <c r="G123" s="52"/>
      <c r="H123" s="10"/>
      <c r="I123" s="57"/>
      <c r="J123" s="53"/>
      <c r="K123" s="54"/>
      <c r="L123" s="53"/>
      <c r="M123" s="54"/>
      <c r="N123" s="54"/>
      <c r="O123" s="53"/>
    </row>
    <row r="124" customFormat="false" ht="15.75" hidden="false" customHeight="false" outlineLevel="0" collapsed="false">
      <c r="A124" s="11" t="s">
        <v>273</v>
      </c>
      <c r="B124" s="12" t="s">
        <v>274</v>
      </c>
      <c r="C124" s="13" t="n">
        <v>362</v>
      </c>
      <c r="D124" s="51" t="n">
        <v>1</v>
      </c>
      <c r="E124" s="29" t="n">
        <v>0</v>
      </c>
      <c r="F124" s="12"/>
      <c r="G124" s="12"/>
      <c r="H124" s="10"/>
      <c r="I124" s="57"/>
      <c r="J124" s="53"/>
      <c r="K124" s="54"/>
      <c r="L124" s="54"/>
      <c r="M124" s="53"/>
      <c r="N124" s="53"/>
      <c r="O124" s="53"/>
    </row>
    <row r="125" customFormat="false" ht="15.75" hidden="false" customHeight="false" outlineLevel="0" collapsed="false">
      <c r="A125" s="11" t="s">
        <v>275</v>
      </c>
      <c r="B125" s="12" t="s">
        <v>276</v>
      </c>
      <c r="C125" s="13" t="n">
        <v>1148</v>
      </c>
      <c r="D125" s="51" t="n">
        <v>0</v>
      </c>
      <c r="E125" s="29" t="n">
        <v>4.89411578343372E-006</v>
      </c>
      <c r="F125" s="12"/>
      <c r="G125" s="12"/>
      <c r="H125" s="10"/>
      <c r="I125" s="57"/>
      <c r="J125" s="53"/>
      <c r="K125" s="54"/>
      <c r="L125" s="54"/>
      <c r="M125" s="53"/>
      <c r="N125" s="53"/>
      <c r="O125" s="53"/>
    </row>
    <row r="126" customFormat="false" ht="15.75" hidden="false" customHeight="false" outlineLevel="0" collapsed="false">
      <c r="A126" s="11" t="s">
        <v>277</v>
      </c>
      <c r="B126" s="12" t="s">
        <v>313</v>
      </c>
      <c r="C126" s="13" t="n">
        <v>7200</v>
      </c>
      <c r="D126" s="51" t="n">
        <v>0</v>
      </c>
      <c r="E126" s="29" t="n">
        <v>0</v>
      </c>
      <c r="G126" s="52"/>
      <c r="H126" s="10"/>
      <c r="I126" s="10"/>
      <c r="J126" s="53"/>
      <c r="K126" s="53"/>
      <c r="L126" s="54"/>
      <c r="M126" s="53"/>
      <c r="N126" s="53"/>
      <c r="O126" s="53"/>
    </row>
    <row r="127" customFormat="false" ht="15.75" hidden="false" customHeight="false" outlineLevel="0" collapsed="false">
      <c r="A127" s="11" t="s">
        <v>279</v>
      </c>
      <c r="B127" s="12" t="s">
        <v>280</v>
      </c>
      <c r="C127" s="18" t="n">
        <v>0</v>
      </c>
      <c r="D127" s="51" t="n">
        <v>0</v>
      </c>
      <c r="E127" s="29" t="n">
        <v>0</v>
      </c>
      <c r="G127" s="52"/>
      <c r="H127" s="10"/>
      <c r="I127" s="10"/>
      <c r="J127" s="53"/>
      <c r="K127" s="53"/>
      <c r="L127" s="54"/>
      <c r="M127" s="53"/>
      <c r="N127" s="53"/>
      <c r="O127" s="53"/>
    </row>
    <row r="128" customFormat="false" ht="15.75" hidden="false" customHeight="false" outlineLevel="0" collapsed="false">
      <c r="A128" s="11" t="s">
        <v>281</v>
      </c>
      <c r="B128" s="12" t="s">
        <v>282</v>
      </c>
      <c r="C128" s="13" t="n">
        <v>0</v>
      </c>
      <c r="D128" s="51" t="n">
        <v>1</v>
      </c>
      <c r="E128" s="29" t="n">
        <v>0</v>
      </c>
      <c r="G128" s="52"/>
      <c r="H128" s="10"/>
      <c r="I128" s="10"/>
      <c r="J128" s="53"/>
      <c r="K128" s="53"/>
      <c r="L128" s="54"/>
      <c r="M128" s="53"/>
      <c r="N128" s="53"/>
      <c r="O128" s="53"/>
    </row>
    <row r="129" customFormat="false" ht="15.75" hidden="false" customHeight="false" outlineLevel="0" collapsed="false">
      <c r="A129" s="11" t="s">
        <v>283</v>
      </c>
      <c r="B129" s="12" t="s">
        <v>284</v>
      </c>
      <c r="C129" s="13" t="n">
        <v>2782</v>
      </c>
      <c r="D129" s="51" t="n">
        <v>0</v>
      </c>
      <c r="E129" s="29" t="n">
        <v>0</v>
      </c>
      <c r="G129" s="12"/>
      <c r="H129" s="10"/>
      <c r="I129" s="10"/>
      <c r="J129" s="53"/>
      <c r="K129" s="53"/>
      <c r="L129" s="54"/>
      <c r="M129" s="53"/>
      <c r="N129" s="53"/>
      <c r="O129" s="53"/>
    </row>
    <row r="130" customFormat="false" ht="15.75" hidden="false" customHeight="false" outlineLevel="0" collapsed="false">
      <c r="A130" s="11" t="s">
        <v>285</v>
      </c>
      <c r="B130" s="12" t="s">
        <v>286</v>
      </c>
      <c r="C130" s="13" t="n">
        <v>1318</v>
      </c>
      <c r="D130" s="51" t="n">
        <v>1</v>
      </c>
      <c r="E130" s="29" t="n">
        <v>0</v>
      </c>
      <c r="G130" s="52"/>
      <c r="H130" s="10"/>
      <c r="I130" s="10"/>
      <c r="J130" s="53"/>
      <c r="K130" s="53"/>
      <c r="L130" s="54"/>
      <c r="M130" s="53"/>
      <c r="N130" s="53"/>
      <c r="O130" s="53"/>
    </row>
    <row r="131" customFormat="false" ht="15.75" hidden="false" customHeight="false" outlineLevel="0" collapsed="false">
      <c r="A131" s="11" t="s">
        <v>287</v>
      </c>
      <c r="B131" s="12" t="s">
        <v>288</v>
      </c>
      <c r="C131" s="13" t="n">
        <v>19924</v>
      </c>
      <c r="D131" s="51" t="n">
        <v>0</v>
      </c>
      <c r="E131" s="29" t="n">
        <v>7.5714850061357E-006</v>
      </c>
      <c r="G131" s="52"/>
      <c r="H131" s="10"/>
      <c r="I131" s="10"/>
      <c r="J131" s="53"/>
      <c r="K131" s="53"/>
      <c r="L131" s="54"/>
      <c r="M131" s="53"/>
      <c r="N131" s="53"/>
      <c r="O131" s="53"/>
    </row>
    <row r="132" customFormat="false" ht="15.75" hidden="false" customHeight="false" outlineLevel="0" collapsed="false">
      <c r="A132" s="11" t="s">
        <v>289</v>
      </c>
      <c r="B132" s="12" t="s">
        <v>290</v>
      </c>
      <c r="C132" s="13" t="n">
        <v>660</v>
      </c>
      <c r="D132" s="51" t="n">
        <v>0</v>
      </c>
      <c r="E132" s="29" t="n">
        <v>0</v>
      </c>
      <c r="G132" s="52"/>
      <c r="H132" s="10"/>
      <c r="I132" s="10"/>
      <c r="J132" s="53"/>
      <c r="K132" s="53"/>
      <c r="L132" s="54"/>
      <c r="M132" s="53"/>
      <c r="N132" s="53"/>
      <c r="O132" s="53"/>
    </row>
    <row r="133" customFormat="false" ht="15.75" hidden="false" customHeight="false" outlineLevel="0" collapsed="false">
      <c r="A133" s="11" t="s">
        <v>291</v>
      </c>
      <c r="B133" s="12" t="s">
        <v>292</v>
      </c>
      <c r="C133" s="13" t="n">
        <v>0</v>
      </c>
      <c r="D133" s="51" t="n">
        <v>0</v>
      </c>
      <c r="E133" s="29" t="n">
        <v>0</v>
      </c>
      <c r="G133" s="52"/>
      <c r="H133" s="10"/>
      <c r="I133" s="10"/>
      <c r="J133" s="53"/>
      <c r="K133" s="53"/>
      <c r="L133" s="54"/>
      <c r="M133" s="53"/>
      <c r="N133" s="53"/>
      <c r="O133" s="53"/>
    </row>
    <row r="134" customFormat="false" ht="15.75" hidden="false" customHeight="false" outlineLevel="0" collapsed="false">
      <c r="A134" s="11" t="s">
        <v>293</v>
      </c>
      <c r="B134" s="12" t="s">
        <v>294</v>
      </c>
      <c r="C134" s="13" t="n">
        <v>2800</v>
      </c>
      <c r="D134" s="51" t="n">
        <v>1</v>
      </c>
      <c r="E134" s="29" t="n">
        <v>0</v>
      </c>
      <c r="G134" s="52"/>
      <c r="H134" s="10"/>
      <c r="I134" s="57"/>
      <c r="J134" s="53"/>
      <c r="K134" s="54"/>
      <c r="L134" s="54"/>
      <c r="M134" s="53"/>
      <c r="N134" s="53"/>
      <c r="O134" s="53"/>
    </row>
    <row r="135" customFormat="false" ht="15.75" hidden="false" customHeight="false" outlineLevel="0" collapsed="false">
      <c r="A135" s="11" t="s">
        <v>295</v>
      </c>
      <c r="B135" s="12" t="s">
        <v>296</v>
      </c>
      <c r="C135" s="18" t="n">
        <v>3444</v>
      </c>
      <c r="D135" s="51" t="n">
        <v>1</v>
      </c>
      <c r="E135" s="29" t="n">
        <v>0.000382892587762756</v>
      </c>
      <c r="G135" s="52"/>
      <c r="H135" s="10"/>
      <c r="I135" s="10"/>
      <c r="J135" s="53"/>
      <c r="K135" s="53"/>
      <c r="L135" s="53"/>
      <c r="M135" s="53"/>
      <c r="N135" s="53"/>
      <c r="O135" s="53"/>
    </row>
    <row r="136" customFormat="false" ht="15.75" hidden="false" customHeight="false" outlineLevel="0" collapsed="false">
      <c r="A136" s="11" t="s">
        <v>297</v>
      </c>
      <c r="B136" s="12" t="s">
        <v>298</v>
      </c>
      <c r="C136" s="13" t="n">
        <v>1906</v>
      </c>
      <c r="D136" s="51" t="n">
        <v>1</v>
      </c>
      <c r="E136" s="29" t="n">
        <v>0</v>
      </c>
      <c r="G136" s="52"/>
      <c r="H136" s="10"/>
      <c r="I136" s="10"/>
      <c r="J136" s="53"/>
      <c r="K136" s="53"/>
      <c r="L136" s="54"/>
      <c r="M136" s="53"/>
      <c r="N136" s="53"/>
      <c r="O136" s="53"/>
    </row>
    <row r="137" customFormat="false" ht="15.75" hidden="false" customHeight="false" outlineLevel="0" collapsed="false">
      <c r="A137" s="11" t="s">
        <v>299</v>
      </c>
      <c r="B137" s="12" t="s">
        <v>300</v>
      </c>
      <c r="C137" s="13" t="n">
        <v>0</v>
      </c>
      <c r="D137" s="51" t="n">
        <v>1</v>
      </c>
      <c r="E137" s="29" t="n">
        <v>0</v>
      </c>
      <c r="G137" s="52"/>
      <c r="H137" s="10"/>
      <c r="I137" s="10"/>
      <c r="J137" s="53"/>
      <c r="K137" s="53"/>
      <c r="L137" s="54"/>
      <c r="M137" s="53"/>
      <c r="N137" s="53"/>
      <c r="O137" s="53"/>
    </row>
    <row r="138" customFormat="false" ht="15.75" hidden="false" customHeight="false" outlineLevel="0" collapsed="false">
      <c r="A138" s="11" t="s">
        <v>301</v>
      </c>
      <c r="B138" s="12" t="s">
        <v>302</v>
      </c>
      <c r="C138" s="13" t="n">
        <v>0</v>
      </c>
      <c r="D138" s="51" t="n">
        <v>1</v>
      </c>
      <c r="E138" s="29" t="n">
        <v>0</v>
      </c>
      <c r="G138" s="52"/>
      <c r="H138" s="10"/>
      <c r="I138" s="10"/>
      <c r="J138" s="53"/>
      <c r="K138" s="53"/>
      <c r="L138" s="53"/>
      <c r="M138" s="54"/>
      <c r="N138" s="54"/>
      <c r="O138" s="53"/>
    </row>
    <row r="139" customFormat="false" ht="15.75" hidden="false" customHeight="false" outlineLevel="0" collapsed="false">
      <c r="B139" s="12"/>
      <c r="C139" s="13"/>
      <c r="D139" s="51"/>
      <c r="G139" s="52"/>
      <c r="H139" s="10"/>
      <c r="I139" s="57"/>
      <c r="J139" s="53"/>
      <c r="K139" s="54"/>
      <c r="L139" s="54"/>
      <c r="M139" s="53"/>
      <c r="N139" s="53"/>
      <c r="O139" s="53"/>
    </row>
    <row r="140" customFormat="false" ht="15.75" hidden="false" customHeight="false" outlineLevel="0" collapsed="false">
      <c r="B140" s="12"/>
      <c r="C140" s="13"/>
      <c r="D140" s="51"/>
      <c r="G140" s="52"/>
      <c r="H140" s="10"/>
      <c r="I140" s="10"/>
      <c r="J140" s="53"/>
      <c r="K140" s="53"/>
      <c r="L140" s="54"/>
      <c r="M140" s="53"/>
      <c r="N140" s="53"/>
      <c r="O140" s="53"/>
    </row>
    <row r="141" customFormat="false" ht="15.75" hidden="false" customHeight="false" outlineLevel="0" collapsed="false">
      <c r="B141" s="12"/>
      <c r="C141" s="13"/>
      <c r="D141" s="51"/>
      <c r="G141" s="52"/>
      <c r="H141" s="10"/>
      <c r="I141" s="57"/>
      <c r="J141" s="53"/>
      <c r="K141" s="54"/>
      <c r="L141" s="54"/>
      <c r="M141" s="53"/>
      <c r="N141" s="53"/>
      <c r="O141" s="53"/>
    </row>
    <row r="142" customFormat="false" ht="15.75" hidden="false" customHeight="false" outlineLevel="0" collapsed="false">
      <c r="B142" s="12"/>
      <c r="C142" s="13"/>
      <c r="D142" s="51"/>
      <c r="G142" s="52"/>
      <c r="H142" s="10"/>
      <c r="I142" s="10"/>
      <c r="J142" s="53"/>
      <c r="K142" s="54"/>
      <c r="L142" s="53"/>
      <c r="M142" s="54"/>
      <c r="N142" s="54"/>
      <c r="O142" s="53"/>
    </row>
    <row r="143" customFormat="false" ht="15.75" hidden="false" customHeight="false" outlineLevel="0" collapsed="false">
      <c r="B143" s="12"/>
      <c r="C143" s="13"/>
      <c r="D143" s="51"/>
      <c r="G143" s="52"/>
      <c r="H143" s="10"/>
      <c r="I143" s="10"/>
      <c r="J143" s="53"/>
      <c r="K143" s="53"/>
      <c r="L143" s="54"/>
      <c r="M143" s="53"/>
      <c r="N143" s="53"/>
      <c r="O143" s="53"/>
    </row>
    <row r="144" customFormat="false" ht="15.75" hidden="false" customHeight="false" outlineLevel="0" collapsed="false">
      <c r="B144" s="12"/>
      <c r="C144" s="13"/>
      <c r="D144" s="51"/>
      <c r="G144" s="52"/>
      <c r="H144" s="10"/>
      <c r="I144" s="10"/>
      <c r="J144" s="53"/>
      <c r="K144" s="53"/>
      <c r="L144" s="53"/>
      <c r="M144" s="53"/>
      <c r="N144" s="53"/>
      <c r="O144" s="53"/>
    </row>
    <row r="145" customFormat="false" ht="15.75" hidden="false" customHeight="false" outlineLevel="0" collapsed="false">
      <c r="B145" s="12"/>
      <c r="C145" s="13"/>
      <c r="D145" s="51"/>
      <c r="G145" s="52"/>
      <c r="H145" s="10"/>
      <c r="I145" s="10"/>
      <c r="J145" s="53"/>
      <c r="K145" s="54"/>
      <c r="L145" s="53"/>
      <c r="M145" s="54"/>
      <c r="N145" s="54"/>
      <c r="O145" s="53"/>
    </row>
    <row r="146" customFormat="false" ht="15.75" hidden="false" customHeight="false" outlineLevel="0" collapsed="false">
      <c r="B146" s="12"/>
      <c r="C146" s="13"/>
      <c r="D146" s="51"/>
      <c r="G146" s="52"/>
      <c r="H146" s="10"/>
      <c r="I146" s="10"/>
      <c r="J146" s="53"/>
      <c r="K146" s="53"/>
      <c r="L146" s="53"/>
      <c r="M146" s="53"/>
      <c r="N146" s="53"/>
      <c r="O146" s="53"/>
    </row>
    <row r="147" customFormat="false" ht="15.75" hidden="false" customHeight="false" outlineLevel="0" collapsed="false">
      <c r="B147" s="12"/>
      <c r="C147" s="13"/>
      <c r="D147" s="51"/>
      <c r="G147" s="52"/>
      <c r="H147" s="10"/>
      <c r="I147" s="10"/>
      <c r="J147" s="53"/>
      <c r="K147" s="54"/>
      <c r="L147" s="54"/>
      <c r="M147" s="53"/>
      <c r="N147" s="53"/>
      <c r="O147" s="53"/>
    </row>
    <row r="148" customFormat="false" ht="15.75" hidden="false" customHeight="false" outlineLevel="0" collapsed="false">
      <c r="B148" s="12"/>
      <c r="C148" s="13"/>
      <c r="D148" s="51"/>
      <c r="G148" s="52"/>
      <c r="H148" s="10"/>
      <c r="I148" s="10"/>
      <c r="J148" s="53"/>
      <c r="K148" s="53"/>
      <c r="L148" s="54"/>
      <c r="M148" s="53"/>
      <c r="N148" s="53"/>
      <c r="O148" s="53"/>
    </row>
    <row r="149" customFormat="false" ht="15.75" hidden="false" customHeight="false" outlineLevel="0" collapsed="false">
      <c r="B149" s="12"/>
      <c r="C149" s="13"/>
      <c r="D149" s="51"/>
      <c r="G149" s="52"/>
      <c r="H149" s="10"/>
      <c r="I149" s="57"/>
      <c r="J149" s="53"/>
      <c r="K149" s="54"/>
      <c r="L149" s="54"/>
      <c r="M149" s="53"/>
      <c r="N149" s="53"/>
      <c r="O149" s="53"/>
    </row>
    <row r="150" customFormat="false" ht="15.75" hidden="false" customHeight="false" outlineLevel="0" collapsed="false">
      <c r="B150" s="12"/>
      <c r="C150" s="13"/>
      <c r="D150" s="51"/>
      <c r="G150" s="52"/>
      <c r="H150" s="10"/>
      <c r="I150" s="57"/>
      <c r="J150" s="53"/>
      <c r="K150" s="54"/>
      <c r="L150" s="53"/>
      <c r="M150" s="54"/>
      <c r="N150" s="54"/>
      <c r="O150" s="53"/>
    </row>
    <row r="151" customFormat="false" ht="15.75" hidden="false" customHeight="false" outlineLevel="0" collapsed="false">
      <c r="B151" s="12"/>
      <c r="C151" s="13"/>
      <c r="D151" s="51"/>
      <c r="G151" s="12"/>
      <c r="H151" s="10"/>
      <c r="I151" s="10"/>
      <c r="J151" s="53"/>
      <c r="K151" s="53"/>
      <c r="L151" s="54"/>
      <c r="M151" s="53"/>
      <c r="N151" s="53"/>
      <c r="O151" s="53"/>
    </row>
    <row r="152" customFormat="false" ht="15.75" hidden="false" customHeight="false" outlineLevel="0" collapsed="false">
      <c r="B152" s="12"/>
      <c r="C152" s="13"/>
      <c r="D152" s="51"/>
      <c r="G152" s="52"/>
      <c r="H152" s="10"/>
      <c r="I152" s="10"/>
      <c r="J152" s="53"/>
      <c r="K152" s="53"/>
      <c r="L152" s="53"/>
      <c r="M152" s="54"/>
      <c r="N152" s="53"/>
      <c r="O152" s="53"/>
    </row>
    <row r="153" customFormat="false" ht="15.75" hidden="false" customHeight="false" outlineLevel="0" collapsed="false">
      <c r="B153" s="12"/>
      <c r="C153" s="13"/>
      <c r="D153" s="51"/>
      <c r="G153" s="52"/>
      <c r="H153" s="10"/>
      <c r="I153" s="10"/>
      <c r="J153" s="53"/>
      <c r="K153" s="53"/>
      <c r="L153" s="54"/>
      <c r="M153" s="53"/>
      <c r="N153" s="53"/>
      <c r="O153" s="53"/>
    </row>
    <row r="154" customFormat="false" ht="15.75" hidden="false" customHeight="false" outlineLevel="0" collapsed="false">
      <c r="B154" s="12"/>
      <c r="C154" s="13"/>
      <c r="D154" s="51"/>
      <c r="G154" s="52"/>
      <c r="H154" s="10"/>
      <c r="I154" s="10"/>
      <c r="J154" s="53"/>
      <c r="K154" s="53"/>
      <c r="L154" s="54"/>
      <c r="M154" s="53"/>
      <c r="N154" s="53"/>
      <c r="O154" s="53"/>
    </row>
    <row r="155" customFormat="false" ht="15.75" hidden="false" customHeight="false" outlineLevel="0" collapsed="false">
      <c r="B155" s="12"/>
      <c r="C155" s="13"/>
      <c r="D155" s="51"/>
      <c r="G155" s="52"/>
      <c r="H155" s="10"/>
      <c r="I155" s="10"/>
      <c r="J155" s="53"/>
      <c r="K155" s="53"/>
      <c r="L155" s="53"/>
      <c r="M155" s="53"/>
      <c r="N155" s="53"/>
      <c r="O155" s="53"/>
    </row>
    <row r="156" customFormat="false" ht="15.75" hidden="false" customHeight="false" outlineLevel="0" collapsed="false">
      <c r="B156" s="12"/>
      <c r="C156" s="13"/>
      <c r="D156" s="51"/>
      <c r="G156" s="52"/>
      <c r="H156" s="10"/>
      <c r="I156" s="57"/>
      <c r="J156" s="53"/>
      <c r="K156" s="54"/>
      <c r="L156" s="54"/>
      <c r="M156" s="53"/>
      <c r="N156" s="53"/>
      <c r="O156" s="53"/>
    </row>
    <row r="157" customFormat="false" ht="15.75" hidden="false" customHeight="false" outlineLevel="0" collapsed="false">
      <c r="B157" s="12"/>
      <c r="C157" s="13"/>
      <c r="D157" s="51"/>
      <c r="G157" s="52"/>
      <c r="H157" s="10"/>
      <c r="I157" s="57"/>
      <c r="J157" s="53"/>
      <c r="K157" s="54"/>
      <c r="L157" s="54"/>
      <c r="M157" s="53"/>
      <c r="N157" s="53"/>
      <c r="O157" s="53"/>
    </row>
    <row r="158" customFormat="false" ht="15.75" hidden="false" customHeight="false" outlineLevel="0" collapsed="false">
      <c r="B158" s="12"/>
      <c r="C158" s="13"/>
      <c r="D158" s="51"/>
      <c r="G158" s="52"/>
      <c r="H158" s="10"/>
      <c r="I158" s="57"/>
      <c r="J158" s="53"/>
      <c r="K158" s="54"/>
      <c r="L158" s="54"/>
      <c r="M158" s="53"/>
      <c r="N158" s="53"/>
      <c r="O158" s="53"/>
    </row>
    <row r="159" customFormat="false" ht="15.75" hidden="false" customHeight="false" outlineLevel="0" collapsed="false">
      <c r="B159" s="12"/>
      <c r="C159" s="13"/>
      <c r="D159" s="51"/>
      <c r="G159" s="52"/>
      <c r="H159" s="10"/>
      <c r="I159" s="57"/>
      <c r="J159" s="53"/>
      <c r="K159" s="54"/>
      <c r="L159" s="54"/>
      <c r="M159" s="53"/>
      <c r="N159" s="53"/>
      <c r="O159" s="53"/>
    </row>
    <row r="160" customFormat="false" ht="15.75" hidden="false" customHeight="false" outlineLevel="0" collapsed="false">
      <c r="B160" s="12"/>
      <c r="C160" s="13"/>
      <c r="D160" s="51"/>
      <c r="G160" s="52"/>
      <c r="H160" s="10"/>
      <c r="I160" s="10"/>
      <c r="J160" s="53"/>
      <c r="K160" s="53"/>
      <c r="L160" s="53"/>
      <c r="M160" s="54"/>
      <c r="N160" s="53"/>
      <c r="O160" s="53"/>
    </row>
    <row r="161" customFormat="false" ht="15.75" hidden="false" customHeight="false" outlineLevel="0" collapsed="false">
      <c r="B161" s="12"/>
      <c r="C161" s="13"/>
      <c r="D161" s="51"/>
      <c r="G161" s="52"/>
      <c r="H161" s="10"/>
      <c r="I161" s="10"/>
      <c r="J161" s="53"/>
      <c r="K161" s="53"/>
      <c r="L161" s="53"/>
      <c r="M161" s="54"/>
      <c r="N161" s="53"/>
      <c r="O161" s="53"/>
    </row>
    <row r="162" customFormat="false" ht="15.75" hidden="false" customHeight="false" outlineLevel="0" collapsed="false">
      <c r="B162" s="12"/>
      <c r="C162" s="13"/>
      <c r="D162" s="51"/>
      <c r="G162" s="52"/>
      <c r="H162" s="10"/>
      <c r="I162" s="10"/>
      <c r="J162" s="53"/>
      <c r="K162" s="53"/>
      <c r="L162" s="54"/>
      <c r="M162" s="53"/>
      <c r="N162" s="53"/>
      <c r="O162" s="53"/>
    </row>
    <row r="163" customFormat="false" ht="15.75" hidden="false" customHeight="false" outlineLevel="0" collapsed="false">
      <c r="B163" s="12"/>
      <c r="C163" s="13"/>
      <c r="D163" s="51"/>
      <c r="G163" s="52"/>
      <c r="H163" s="10"/>
      <c r="I163" s="10"/>
      <c r="J163" s="53"/>
      <c r="K163" s="54"/>
      <c r="L163" s="54"/>
      <c r="M163" s="53"/>
      <c r="N163" s="53"/>
      <c r="O163" s="53"/>
    </row>
    <row r="164" customFormat="false" ht="15.75" hidden="false" customHeight="false" outlineLevel="0" collapsed="false">
      <c r="B164" s="12"/>
      <c r="C164" s="13"/>
      <c r="D164" s="51"/>
      <c r="G164" s="52"/>
      <c r="H164" s="10"/>
      <c r="I164" s="57"/>
      <c r="J164" s="53"/>
      <c r="K164" s="54"/>
      <c r="L164" s="54"/>
      <c r="M164" s="53"/>
      <c r="N164" s="53"/>
      <c r="O164" s="53"/>
    </row>
    <row r="165" customFormat="false" ht="15.75" hidden="false" customHeight="false" outlineLevel="0" collapsed="false">
      <c r="B165" s="12"/>
      <c r="C165" s="13"/>
      <c r="D165" s="51"/>
      <c r="G165" s="52"/>
      <c r="H165" s="10"/>
      <c r="I165" s="57"/>
      <c r="J165" s="53"/>
      <c r="K165" s="54"/>
      <c r="L165" s="54"/>
      <c r="M165" s="53"/>
      <c r="N165" s="53"/>
      <c r="O165" s="53"/>
    </row>
    <row r="166" customFormat="false" ht="15.75" hidden="false" customHeight="false" outlineLevel="0" collapsed="false">
      <c r="B166" s="12"/>
      <c r="C166" s="13"/>
      <c r="D166" s="51"/>
      <c r="G166" s="52"/>
      <c r="H166" s="10"/>
      <c r="I166" s="10"/>
      <c r="J166" s="53"/>
      <c r="K166" s="54"/>
      <c r="L166" s="54"/>
      <c r="M166" s="53"/>
      <c r="N166" s="53"/>
      <c r="O166" s="53"/>
    </row>
    <row r="167" customFormat="false" ht="15.75" hidden="false" customHeight="false" outlineLevel="0" collapsed="false">
      <c r="B167" s="12"/>
      <c r="C167" s="13"/>
      <c r="D167" s="51"/>
      <c r="G167" s="52"/>
      <c r="H167" s="10"/>
      <c r="I167" s="10"/>
      <c r="J167" s="53"/>
      <c r="K167" s="53"/>
      <c r="L167" s="54"/>
      <c r="M167" s="53"/>
      <c r="N167" s="53"/>
      <c r="O167" s="53"/>
    </row>
    <row r="168" customFormat="false" ht="15.75" hidden="false" customHeight="false" outlineLevel="0" collapsed="false">
      <c r="B168" s="12"/>
      <c r="C168" s="13"/>
      <c r="D168" s="51"/>
      <c r="G168" s="52"/>
      <c r="H168" s="10"/>
      <c r="I168" s="10"/>
      <c r="J168" s="53"/>
      <c r="K168" s="54"/>
      <c r="L168" s="54"/>
      <c r="M168" s="53"/>
      <c r="N168" s="53"/>
      <c r="O168" s="53"/>
    </row>
    <row r="169" customFormat="false" ht="15.75" hidden="false" customHeight="false" outlineLevel="0" collapsed="false">
      <c r="B169" s="12"/>
      <c r="C169" s="13"/>
      <c r="D169" s="51"/>
      <c r="G169" s="52"/>
      <c r="H169" s="10"/>
      <c r="I169" s="10"/>
      <c r="J169" s="53"/>
      <c r="K169" s="53"/>
      <c r="L169" s="53"/>
      <c r="M169" s="53"/>
      <c r="N169" s="53"/>
      <c r="O169" s="53"/>
    </row>
    <row r="170" customFormat="false" ht="15.75" hidden="false" customHeight="false" outlineLevel="0" collapsed="false">
      <c r="B170" s="12"/>
      <c r="C170" s="13"/>
      <c r="D170" s="51"/>
      <c r="G170" s="52"/>
      <c r="H170" s="10"/>
      <c r="I170" s="10"/>
      <c r="J170" s="53"/>
      <c r="K170" s="53"/>
      <c r="L170" s="53"/>
      <c r="M170" s="53"/>
      <c r="N170" s="53"/>
      <c r="O170" s="53"/>
    </row>
    <row r="171" customFormat="false" ht="15.75" hidden="false" customHeight="false" outlineLevel="0" collapsed="false">
      <c r="B171" s="12"/>
      <c r="C171" s="13"/>
      <c r="D171" s="51"/>
      <c r="G171" s="52"/>
      <c r="H171" s="10"/>
      <c r="I171" s="10"/>
      <c r="J171" s="53"/>
      <c r="K171" s="53"/>
      <c r="L171" s="54"/>
      <c r="M171" s="53"/>
      <c r="N171" s="53"/>
      <c r="O171" s="53"/>
    </row>
    <row r="172" customFormat="false" ht="15.75" hidden="false" customHeight="false" outlineLevel="0" collapsed="false">
      <c r="B172" s="12"/>
      <c r="C172" s="13"/>
      <c r="D172" s="51"/>
      <c r="G172" s="52"/>
      <c r="H172" s="10"/>
      <c r="I172" s="57"/>
      <c r="J172" s="53"/>
      <c r="K172" s="53"/>
      <c r="L172" s="53"/>
      <c r="M172" s="54"/>
      <c r="N172" s="53"/>
      <c r="O172" s="53"/>
    </row>
    <row r="173" customFormat="false" ht="15.75" hidden="false" customHeight="false" outlineLevel="0" collapsed="false">
      <c r="B173" s="12"/>
      <c r="C173" s="13"/>
      <c r="D173" s="51"/>
      <c r="G173" s="52"/>
      <c r="H173" s="10"/>
      <c r="I173" s="10"/>
      <c r="J173" s="53"/>
      <c r="K173" s="54"/>
      <c r="L173" s="54"/>
      <c r="M173" s="53"/>
      <c r="N173" s="53"/>
      <c r="O173" s="53"/>
    </row>
    <row r="174" customFormat="false" ht="15.75" hidden="false" customHeight="false" outlineLevel="0" collapsed="false">
      <c r="B174" s="12"/>
      <c r="C174" s="13"/>
      <c r="D174" s="51"/>
      <c r="G174" s="52"/>
      <c r="H174" s="10"/>
      <c r="I174" s="57"/>
      <c r="J174" s="53"/>
      <c r="K174" s="54"/>
      <c r="L174" s="54"/>
      <c r="M174" s="53"/>
      <c r="N174" s="53"/>
      <c r="O174" s="53"/>
    </row>
    <row r="175" customFormat="false" ht="15.75" hidden="false" customHeight="false" outlineLevel="0" collapsed="false">
      <c r="B175" s="12"/>
      <c r="C175" s="13"/>
      <c r="D175" s="51"/>
      <c r="G175" s="52"/>
      <c r="H175" s="10"/>
      <c r="I175" s="57"/>
      <c r="J175" s="53"/>
      <c r="K175" s="54"/>
      <c r="L175" s="54"/>
      <c r="M175" s="53"/>
      <c r="N175" s="53"/>
      <c r="O175" s="53"/>
    </row>
    <row r="176" customFormat="false" ht="15.75" hidden="false" customHeight="false" outlineLevel="0" collapsed="false">
      <c r="B176" s="12"/>
      <c r="C176" s="13"/>
      <c r="D176" s="51"/>
      <c r="G176" s="52"/>
      <c r="H176" s="10"/>
      <c r="I176" s="57"/>
      <c r="J176" s="53"/>
      <c r="K176" s="53"/>
      <c r="L176" s="53"/>
      <c r="M176" s="54"/>
      <c r="N176" s="53"/>
      <c r="O176" s="53"/>
    </row>
    <row r="177" customFormat="false" ht="15.75" hidden="false" customHeight="false" outlineLevel="0" collapsed="false">
      <c r="B177" s="12"/>
      <c r="C177" s="13"/>
      <c r="D177" s="51"/>
      <c r="G177" s="52"/>
      <c r="H177" s="10"/>
      <c r="I177" s="57"/>
      <c r="J177" s="53"/>
      <c r="K177" s="54"/>
      <c r="L177" s="54"/>
      <c r="M177" s="53"/>
      <c r="N177" s="53"/>
      <c r="O177" s="53"/>
    </row>
    <row r="178" customFormat="false" ht="15.75" hidden="false" customHeight="false" outlineLevel="0" collapsed="false">
      <c r="B178" s="12"/>
      <c r="C178" s="13"/>
      <c r="D178" s="51"/>
      <c r="G178" s="52"/>
      <c r="H178" s="10"/>
      <c r="I178" s="57"/>
      <c r="J178" s="53"/>
      <c r="K178" s="54"/>
      <c r="L178" s="54"/>
      <c r="M178" s="53"/>
      <c r="N178" s="53"/>
      <c r="O178" s="53"/>
    </row>
    <row r="179" customFormat="false" ht="15.75" hidden="false" customHeight="false" outlineLevel="0" collapsed="false">
      <c r="B179" s="12"/>
      <c r="C179" s="13"/>
      <c r="D179" s="51"/>
      <c r="G179" s="52"/>
      <c r="H179" s="10"/>
      <c r="I179" s="10"/>
      <c r="J179" s="53"/>
      <c r="K179" s="53"/>
      <c r="L179" s="53"/>
      <c r="M179" s="54"/>
      <c r="N179" s="53"/>
      <c r="O179" s="53"/>
    </row>
    <row r="180" customFormat="false" ht="15.75" hidden="false" customHeight="false" outlineLevel="0" collapsed="false">
      <c r="B180" s="12"/>
      <c r="C180" s="13"/>
      <c r="D180" s="51"/>
      <c r="G180" s="52"/>
      <c r="H180" s="10"/>
      <c r="I180" s="10"/>
      <c r="J180" s="53"/>
      <c r="K180" s="53"/>
      <c r="L180" s="54"/>
      <c r="M180" s="53"/>
      <c r="N180" s="53"/>
      <c r="O180" s="53"/>
    </row>
    <row r="181" customFormat="false" ht="15.75" hidden="false" customHeight="false" outlineLevel="0" collapsed="false">
      <c r="B181" s="12"/>
      <c r="C181" s="13"/>
      <c r="D181" s="51"/>
      <c r="G181" s="52"/>
      <c r="H181" s="10"/>
      <c r="I181" s="57"/>
      <c r="J181" s="53"/>
      <c r="K181" s="54"/>
      <c r="L181" s="54"/>
      <c r="M181" s="53"/>
      <c r="N181" s="53"/>
      <c r="O181" s="53"/>
    </row>
    <row r="182" customFormat="false" ht="15.75" hidden="false" customHeight="false" outlineLevel="0" collapsed="false">
      <c r="B182" s="12"/>
      <c r="C182" s="13"/>
      <c r="D182" s="51"/>
      <c r="G182" s="52"/>
      <c r="H182" s="10"/>
      <c r="I182" s="57"/>
      <c r="J182" s="53"/>
      <c r="K182" s="54"/>
      <c r="L182" s="54"/>
      <c r="M182" s="53"/>
      <c r="N182" s="53"/>
      <c r="O182" s="53"/>
    </row>
    <row r="183" customFormat="false" ht="15.75" hidden="false" customHeight="false" outlineLevel="0" collapsed="false">
      <c r="B183" s="12"/>
      <c r="C183" s="13"/>
      <c r="D183" s="51"/>
      <c r="G183" s="52"/>
      <c r="H183" s="10"/>
      <c r="I183" s="10"/>
      <c r="J183" s="53"/>
      <c r="K183" s="53"/>
      <c r="L183" s="53"/>
      <c r="M183" s="54"/>
      <c r="N183" s="53"/>
      <c r="O183" s="53"/>
    </row>
    <row r="184" customFormat="false" ht="15.75" hidden="false" customHeight="false" outlineLevel="0" collapsed="false">
      <c r="B184" s="12"/>
      <c r="C184" s="13"/>
      <c r="D184" s="51"/>
      <c r="G184" s="52"/>
      <c r="H184" s="10"/>
      <c r="I184" s="10"/>
      <c r="J184" s="53"/>
      <c r="K184" s="54"/>
      <c r="L184" s="54"/>
      <c r="M184" s="53"/>
      <c r="N184" s="53"/>
      <c r="O184" s="53"/>
    </row>
    <row r="185" customFormat="false" ht="15.75" hidden="false" customHeight="false" outlineLevel="0" collapsed="false">
      <c r="B185" s="12"/>
      <c r="C185" s="13"/>
      <c r="D185" s="51"/>
      <c r="G185" s="52"/>
      <c r="H185" s="10"/>
      <c r="I185" s="57"/>
      <c r="J185" s="53"/>
      <c r="K185" s="54"/>
      <c r="L185" s="54"/>
      <c r="M185" s="53"/>
      <c r="N185" s="53"/>
      <c r="O185" s="53"/>
    </row>
    <row r="186" customFormat="false" ht="15.75" hidden="false" customHeight="false" outlineLevel="0" collapsed="false">
      <c r="B186" s="12"/>
      <c r="C186" s="13"/>
      <c r="D186" s="51"/>
      <c r="G186" s="52"/>
      <c r="H186" s="10"/>
      <c r="I186" s="10"/>
      <c r="J186" s="53"/>
      <c r="K186" s="54"/>
      <c r="L186" s="54"/>
      <c r="M186" s="53"/>
      <c r="N186" s="53"/>
      <c r="O186" s="53"/>
    </row>
    <row r="187" customFormat="false" ht="15.75" hidden="false" customHeight="false" outlineLevel="0" collapsed="false">
      <c r="B187" s="12"/>
      <c r="C187" s="13"/>
      <c r="D187" s="51"/>
      <c r="G187" s="52"/>
      <c r="H187" s="10"/>
      <c r="I187" s="10"/>
      <c r="J187" s="53"/>
      <c r="K187" s="53"/>
      <c r="L187" s="54"/>
      <c r="M187" s="53"/>
      <c r="N187" s="53"/>
      <c r="O187" s="53"/>
    </row>
    <row r="188" customFormat="false" ht="15.75" hidden="false" customHeight="false" outlineLevel="0" collapsed="false">
      <c r="B188" s="12"/>
      <c r="C188" s="13"/>
      <c r="D188" s="51"/>
      <c r="G188" s="52"/>
      <c r="H188" s="10"/>
      <c r="I188" s="58"/>
      <c r="J188" s="53"/>
      <c r="K188" s="54"/>
      <c r="L188" s="54"/>
      <c r="M188" s="53"/>
      <c r="N188" s="53"/>
      <c r="O188" s="53"/>
    </row>
    <row r="189" customFormat="false" ht="15.75" hidden="false" customHeight="false" outlineLevel="0" collapsed="false">
      <c r="B189" s="12"/>
      <c r="C189" s="13"/>
      <c r="D189" s="51"/>
      <c r="G189" s="52"/>
      <c r="H189" s="10"/>
      <c r="I189" s="57"/>
      <c r="J189" s="53"/>
      <c r="K189" s="54"/>
      <c r="L189" s="54"/>
      <c r="M189" s="53"/>
      <c r="N189" s="53"/>
      <c r="O189" s="53"/>
    </row>
    <row r="190" customFormat="false" ht="15.75" hidden="false" customHeight="false" outlineLevel="0" collapsed="false">
      <c r="B190" s="12"/>
      <c r="C190" s="13"/>
      <c r="D190" s="51"/>
      <c r="G190" s="52"/>
      <c r="H190" s="10"/>
      <c r="I190" s="10"/>
      <c r="J190" s="53"/>
      <c r="K190" s="53"/>
      <c r="L190" s="53"/>
      <c r="M190" s="53"/>
      <c r="N190" s="53"/>
      <c r="O190" s="53"/>
    </row>
    <row r="191" customFormat="false" ht="15.75" hidden="false" customHeight="false" outlineLevel="0" collapsed="false">
      <c r="B191" s="12"/>
      <c r="C191" s="13"/>
      <c r="D191" s="51"/>
      <c r="G191" s="52"/>
      <c r="H191" s="10"/>
      <c r="I191" s="10"/>
      <c r="J191" s="53"/>
      <c r="K191" s="53"/>
      <c r="L191" s="54"/>
      <c r="M191" s="53"/>
      <c r="N191" s="53"/>
      <c r="O191" s="53"/>
    </row>
    <row r="192" customFormat="false" ht="15.75" hidden="false" customHeight="false" outlineLevel="0" collapsed="false">
      <c r="B192" s="12"/>
      <c r="C192" s="13"/>
      <c r="D192" s="51"/>
      <c r="G192" s="12"/>
      <c r="H192" s="10"/>
      <c r="I192" s="10"/>
      <c r="J192" s="53"/>
      <c r="K192" s="54"/>
      <c r="L192" s="54"/>
      <c r="M192" s="53"/>
      <c r="N192" s="53"/>
      <c r="O192" s="53"/>
    </row>
    <row r="193" customFormat="false" ht="15.75" hidden="false" customHeight="false" outlineLevel="0" collapsed="false">
      <c r="B193" s="12"/>
      <c r="C193" s="13"/>
      <c r="D193" s="51"/>
      <c r="G193" s="52"/>
      <c r="H193" s="10"/>
      <c r="I193" s="10"/>
      <c r="J193" s="53"/>
      <c r="K193" s="53"/>
      <c r="L193" s="54"/>
      <c r="M193" s="53"/>
      <c r="N193" s="53"/>
      <c r="O193" s="53"/>
    </row>
    <row r="194" customFormat="false" ht="15.75" hidden="false" customHeight="false" outlineLevel="0" collapsed="false">
      <c r="B194" s="12"/>
      <c r="C194" s="13"/>
      <c r="D194" s="51"/>
      <c r="G194" s="52"/>
      <c r="H194" s="10"/>
      <c r="I194" s="10"/>
      <c r="J194" s="53"/>
      <c r="K194" s="53"/>
      <c r="L194" s="53"/>
      <c r="M194" s="53"/>
      <c r="N194" s="53"/>
      <c r="O194" s="53"/>
    </row>
    <row r="195" customFormat="false" ht="15.75" hidden="false" customHeight="false" outlineLevel="0" collapsed="false">
      <c r="B195" s="12"/>
      <c r="C195" s="13"/>
      <c r="D195" s="51"/>
      <c r="G195" s="52"/>
      <c r="H195" s="10"/>
      <c r="I195" s="10"/>
      <c r="J195" s="53"/>
      <c r="K195" s="53"/>
      <c r="L195" s="53"/>
      <c r="M195" s="53"/>
      <c r="N195" s="53"/>
      <c r="O195" s="53"/>
    </row>
    <row r="196" customFormat="false" ht="15.75" hidden="false" customHeight="false" outlineLevel="0" collapsed="false">
      <c r="B196" s="12"/>
      <c r="C196" s="13"/>
      <c r="D196" s="51"/>
      <c r="G196" s="52"/>
      <c r="H196" s="10"/>
      <c r="I196" s="10"/>
      <c r="J196" s="53"/>
      <c r="K196" s="53"/>
      <c r="L196" s="53"/>
      <c r="M196" s="53"/>
      <c r="N196" s="53"/>
      <c r="O196" s="53"/>
    </row>
    <row r="197" customFormat="false" ht="15.75" hidden="false" customHeight="false" outlineLevel="0" collapsed="false">
      <c r="B197" s="12"/>
      <c r="C197" s="13"/>
      <c r="D197" s="51"/>
      <c r="G197" s="52"/>
      <c r="H197" s="10"/>
      <c r="I197" s="10"/>
      <c r="J197" s="53"/>
      <c r="K197" s="53"/>
      <c r="L197" s="53"/>
      <c r="M197" s="53"/>
      <c r="N197" s="53"/>
      <c r="O197" s="53"/>
    </row>
    <row r="198" customFormat="false" ht="15.75" hidden="false" customHeight="false" outlineLevel="0" collapsed="false">
      <c r="B198" s="12"/>
      <c r="C198" s="13"/>
      <c r="D198" s="51"/>
      <c r="G198" s="52"/>
      <c r="H198" s="10"/>
      <c r="I198" s="10"/>
      <c r="J198" s="53"/>
      <c r="K198" s="53"/>
      <c r="L198" s="53"/>
      <c r="M198" s="54"/>
      <c r="N198" s="53"/>
      <c r="O198" s="53"/>
    </row>
    <row r="199" customFormat="false" ht="15.75" hidden="false" customHeight="false" outlineLevel="0" collapsed="false">
      <c r="B199" s="12"/>
      <c r="C199" s="13"/>
      <c r="D199" s="51"/>
      <c r="G199" s="52"/>
      <c r="H199" s="10"/>
      <c r="I199" s="10"/>
      <c r="J199" s="53"/>
      <c r="K199" s="53"/>
      <c r="L199" s="53"/>
      <c r="M199" s="53"/>
      <c r="N199" s="53"/>
      <c r="O199" s="53"/>
    </row>
    <row r="200" customFormat="false" ht="15.75" hidden="false" customHeight="false" outlineLevel="0" collapsed="false">
      <c r="B200" s="12"/>
      <c r="C200" s="13"/>
      <c r="D200" s="51"/>
      <c r="G200" s="52"/>
      <c r="H200" s="10"/>
      <c r="I200" s="10"/>
      <c r="J200" s="53"/>
      <c r="K200" s="53"/>
      <c r="L200" s="53"/>
      <c r="M200" s="53"/>
      <c r="N200" s="53"/>
      <c r="O200" s="53"/>
    </row>
    <row r="201" customFormat="false" ht="15.75" hidden="false" customHeight="false" outlineLevel="0" collapsed="false">
      <c r="B201" s="12"/>
      <c r="C201" s="13"/>
      <c r="D201" s="51"/>
      <c r="G201" s="52"/>
      <c r="H201" s="10"/>
      <c r="I201" s="10"/>
      <c r="J201" s="53"/>
      <c r="K201" s="53"/>
      <c r="L201" s="54"/>
      <c r="M201" s="53"/>
      <c r="N201" s="53"/>
      <c r="O201" s="53"/>
    </row>
    <row r="202" customFormat="false" ht="15.75" hidden="false" customHeight="false" outlineLevel="0" collapsed="false">
      <c r="B202" s="12"/>
      <c r="C202" s="13"/>
      <c r="D202" s="51"/>
      <c r="G202" s="52"/>
      <c r="H202" s="10"/>
      <c r="I202" s="10"/>
      <c r="J202" s="53"/>
      <c r="K202" s="53"/>
      <c r="L202" s="53"/>
      <c r="M202" s="53"/>
      <c r="N202" s="53"/>
      <c r="O202" s="53"/>
    </row>
    <row r="203" customFormat="false" ht="15.75" hidden="false" customHeight="false" outlineLevel="0" collapsed="false">
      <c r="B203" s="12"/>
      <c r="C203" s="13"/>
      <c r="D203" s="51"/>
      <c r="G203" s="52"/>
      <c r="H203" s="10"/>
      <c r="I203" s="10"/>
      <c r="J203" s="53"/>
      <c r="K203" s="53"/>
      <c r="L203" s="53"/>
      <c r="M203" s="53"/>
      <c r="N203" s="53"/>
      <c r="O203" s="53"/>
    </row>
    <row r="204" customFormat="false" ht="15.75" hidden="false" customHeight="false" outlineLevel="0" collapsed="false">
      <c r="B204" s="12"/>
      <c r="C204" s="13"/>
      <c r="D204" s="51"/>
      <c r="G204" s="52"/>
      <c r="H204" s="10"/>
      <c r="I204" s="57"/>
      <c r="J204" s="53"/>
      <c r="K204" s="54"/>
      <c r="L204" s="54"/>
      <c r="M204" s="53"/>
      <c r="N204" s="53"/>
      <c r="O204" s="53"/>
    </row>
    <row r="205" customFormat="false" ht="15.75" hidden="false" customHeight="false" outlineLevel="0" collapsed="false">
      <c r="B205" s="12"/>
      <c r="C205" s="13"/>
      <c r="D205" s="51"/>
      <c r="G205" s="52"/>
      <c r="H205" s="10"/>
      <c r="I205" s="10"/>
      <c r="J205" s="53"/>
      <c r="K205" s="54"/>
      <c r="L205" s="54"/>
      <c r="M205" s="53"/>
      <c r="N205" s="53"/>
      <c r="O205" s="53"/>
    </row>
    <row r="206" customFormat="false" ht="15.75" hidden="false" customHeight="false" outlineLevel="0" collapsed="false">
      <c r="B206" s="12"/>
      <c r="C206" s="13"/>
      <c r="D206" s="51"/>
      <c r="G206" s="52"/>
      <c r="H206" s="10"/>
      <c r="I206" s="10"/>
      <c r="J206" s="53"/>
      <c r="K206" s="53"/>
      <c r="L206" s="54"/>
      <c r="M206" s="53"/>
      <c r="N206" s="53"/>
      <c r="O206" s="53"/>
    </row>
    <row r="207" customFormat="false" ht="15.75" hidden="false" customHeight="false" outlineLevel="0" collapsed="false">
      <c r="B207" s="12"/>
      <c r="C207" s="13"/>
      <c r="D207" s="51"/>
      <c r="G207" s="52"/>
      <c r="H207" s="10"/>
      <c r="I207" s="10"/>
      <c r="J207" s="53"/>
      <c r="K207" s="53"/>
      <c r="L207" s="53"/>
      <c r="M207" s="54"/>
      <c r="N207" s="54"/>
      <c r="O207" s="53"/>
    </row>
    <row r="208" customFormat="false" ht="15.75" hidden="false" customHeight="false" outlineLevel="0" collapsed="false">
      <c r="B208" s="12"/>
      <c r="C208" s="13"/>
      <c r="D208" s="51"/>
      <c r="G208" s="52"/>
      <c r="H208" s="10"/>
      <c r="I208" s="10"/>
      <c r="J208" s="53"/>
      <c r="K208" s="54"/>
      <c r="L208" s="54"/>
      <c r="M208" s="53"/>
      <c r="N208" s="53"/>
      <c r="O208" s="53"/>
    </row>
    <row r="209" customFormat="false" ht="15.75" hidden="false" customHeight="false" outlineLevel="0" collapsed="false">
      <c r="B209" s="12"/>
      <c r="C209" s="13"/>
      <c r="D209" s="51"/>
      <c r="G209" s="52"/>
      <c r="H209" s="10"/>
      <c r="I209" s="10"/>
      <c r="J209" s="53"/>
      <c r="K209" s="53"/>
      <c r="L209" s="53"/>
      <c r="M209" s="53"/>
      <c r="N209" s="53"/>
      <c r="O209" s="53"/>
    </row>
    <row r="210" customFormat="false" ht="15.75" hidden="false" customHeight="false" outlineLevel="0" collapsed="false">
      <c r="B210" s="12"/>
      <c r="C210" s="13"/>
      <c r="D210" s="51"/>
      <c r="G210" s="52"/>
      <c r="H210" s="10"/>
      <c r="I210" s="10"/>
      <c r="J210" s="53"/>
      <c r="K210" s="53"/>
      <c r="L210" s="53"/>
      <c r="M210" s="53"/>
      <c r="N210" s="53"/>
      <c r="O210" s="53"/>
    </row>
    <row r="211" customFormat="false" ht="15.75" hidden="false" customHeight="false" outlineLevel="0" collapsed="false">
      <c r="B211" s="12"/>
      <c r="C211" s="13"/>
      <c r="D211" s="51"/>
      <c r="G211" s="52"/>
      <c r="H211" s="10"/>
      <c r="I211" s="10"/>
      <c r="J211" s="53"/>
      <c r="K211" s="53"/>
      <c r="L211" s="54"/>
      <c r="M211" s="53"/>
      <c r="N211" s="53"/>
      <c r="O211" s="53"/>
    </row>
    <row r="212" customFormat="false" ht="15.75" hidden="false" customHeight="false" outlineLevel="0" collapsed="false">
      <c r="B212" s="12"/>
      <c r="C212" s="13"/>
      <c r="D212" s="51"/>
      <c r="G212" s="52"/>
      <c r="H212" s="10"/>
      <c r="I212" s="10"/>
      <c r="J212" s="53"/>
      <c r="K212" s="53"/>
      <c r="L212" s="54"/>
      <c r="M212" s="53"/>
      <c r="N212" s="53"/>
      <c r="O212" s="53"/>
    </row>
    <row r="213" customFormat="false" ht="15.75" hidden="false" customHeight="false" outlineLevel="0" collapsed="false">
      <c r="B213" s="12"/>
      <c r="C213" s="13"/>
      <c r="D213" s="51"/>
      <c r="G213" s="52"/>
      <c r="H213" s="10"/>
      <c r="I213" s="57"/>
      <c r="J213" s="53"/>
      <c r="K213" s="54"/>
      <c r="L213" s="54"/>
      <c r="M213" s="53"/>
      <c r="N213" s="53"/>
      <c r="O213" s="53"/>
    </row>
    <row r="214" customFormat="false" ht="15.75" hidden="false" customHeight="false" outlineLevel="0" collapsed="false">
      <c r="B214" s="12"/>
      <c r="C214" s="13"/>
      <c r="D214" s="51"/>
      <c r="G214" s="52"/>
      <c r="H214" s="10"/>
      <c r="I214" s="57"/>
      <c r="J214" s="53"/>
      <c r="K214" s="54"/>
      <c r="L214" s="54"/>
      <c r="M214" s="53"/>
      <c r="N214" s="53"/>
      <c r="O214" s="53"/>
    </row>
    <row r="215" customFormat="false" ht="15.75" hidden="false" customHeight="false" outlineLevel="0" collapsed="false">
      <c r="B215" s="12"/>
      <c r="C215" s="13"/>
      <c r="D215" s="51"/>
      <c r="G215" s="52"/>
      <c r="H215" s="10"/>
      <c r="I215" s="57"/>
      <c r="J215" s="53"/>
      <c r="K215" s="54"/>
      <c r="L215" s="54"/>
      <c r="M215" s="53"/>
      <c r="N215" s="53"/>
      <c r="O215" s="53"/>
    </row>
    <row r="216" customFormat="false" ht="15.75" hidden="false" customHeight="false" outlineLevel="0" collapsed="false">
      <c r="B216" s="12"/>
      <c r="C216" s="13"/>
      <c r="D216" s="51"/>
      <c r="G216" s="52"/>
      <c r="H216" s="10"/>
      <c r="I216" s="10"/>
      <c r="J216" s="53"/>
      <c r="K216" s="53"/>
      <c r="L216" s="54"/>
      <c r="M216" s="53"/>
      <c r="N216" s="53"/>
      <c r="O216" s="53"/>
    </row>
    <row r="217" customFormat="false" ht="15.75" hidden="false" customHeight="false" outlineLevel="0" collapsed="false">
      <c r="B217" s="12"/>
      <c r="C217" s="13"/>
      <c r="D217" s="51"/>
      <c r="G217" s="52"/>
      <c r="H217" s="10"/>
      <c r="I217" s="10"/>
      <c r="J217" s="53"/>
      <c r="K217" s="53"/>
      <c r="L217" s="53"/>
      <c r="M217" s="53"/>
      <c r="N217" s="53"/>
      <c r="O217" s="53"/>
    </row>
    <row r="218" customFormat="false" ht="15.75" hidden="false" customHeight="false" outlineLevel="0" collapsed="false">
      <c r="B218" s="12"/>
      <c r="C218" s="13"/>
      <c r="D218" s="51"/>
      <c r="G218" s="52"/>
      <c r="H218" s="10"/>
      <c r="I218" s="57"/>
      <c r="J218" s="53"/>
      <c r="K218" s="54"/>
      <c r="L218" s="54"/>
      <c r="M218" s="53"/>
      <c r="N218" s="53"/>
      <c r="O218" s="53"/>
    </row>
    <row r="219" customFormat="false" ht="15.75" hidden="false" customHeight="false" outlineLevel="0" collapsed="false">
      <c r="B219" s="12"/>
      <c r="C219" s="13"/>
      <c r="D219" s="51"/>
      <c r="G219" s="52"/>
      <c r="H219" s="10"/>
      <c r="I219" s="10"/>
      <c r="J219" s="53"/>
      <c r="K219" s="53"/>
      <c r="L219" s="53"/>
      <c r="M219" s="53"/>
      <c r="N219" s="53"/>
      <c r="O219" s="53"/>
    </row>
    <row r="220" customFormat="false" ht="15.75" hidden="false" customHeight="false" outlineLevel="0" collapsed="false">
      <c r="B220" s="12"/>
      <c r="C220" s="13"/>
      <c r="D220" s="51"/>
      <c r="G220" s="52"/>
      <c r="H220" s="10"/>
      <c r="I220" s="57"/>
      <c r="J220" s="53"/>
      <c r="K220" s="54"/>
      <c r="L220" s="54"/>
      <c r="M220" s="53"/>
      <c r="N220" s="53"/>
      <c r="O220" s="53"/>
    </row>
    <row r="221" customFormat="false" ht="15.75" hidden="false" customHeight="false" outlineLevel="0" collapsed="false">
      <c r="B221" s="12"/>
      <c r="C221" s="13"/>
      <c r="D221" s="51"/>
      <c r="G221" s="52"/>
      <c r="H221" s="10"/>
      <c r="I221" s="10"/>
      <c r="J221" s="53"/>
      <c r="K221" s="54"/>
      <c r="L221" s="54"/>
      <c r="M221" s="53"/>
      <c r="N221" s="53"/>
      <c r="O221" s="53"/>
    </row>
    <row r="222" customFormat="false" ht="15.75" hidden="false" customHeight="false" outlineLevel="0" collapsed="false">
      <c r="B222" s="12"/>
      <c r="C222" s="13"/>
      <c r="D222" s="51"/>
      <c r="G222" s="52"/>
      <c r="H222" s="10"/>
      <c r="I222" s="10"/>
      <c r="J222" s="53"/>
      <c r="K222" s="53"/>
      <c r="L222" s="54"/>
      <c r="M222" s="53"/>
      <c r="N222" s="53"/>
      <c r="O222" s="53"/>
    </row>
    <row r="223" customFormat="false" ht="15.75" hidden="false" customHeight="false" outlineLevel="0" collapsed="false">
      <c r="B223" s="12"/>
      <c r="C223" s="13"/>
      <c r="D223" s="51"/>
      <c r="G223" s="52"/>
      <c r="H223" s="10"/>
      <c r="I223" s="57"/>
      <c r="J223" s="53"/>
      <c r="K223" s="53"/>
      <c r="L223" s="54"/>
      <c r="M223" s="53"/>
      <c r="N223" s="53"/>
      <c r="O223" s="53"/>
    </row>
    <row r="224" customFormat="false" ht="15.75" hidden="false" customHeight="false" outlineLevel="0" collapsed="false">
      <c r="B224" s="12"/>
      <c r="C224" s="13"/>
      <c r="D224" s="51"/>
      <c r="G224" s="12"/>
      <c r="H224" s="10"/>
      <c r="I224" s="10"/>
      <c r="J224" s="53"/>
      <c r="K224" s="53"/>
      <c r="L224" s="54"/>
      <c r="M224" s="53"/>
      <c r="N224" s="53"/>
      <c r="O224" s="53"/>
    </row>
    <row r="225" customFormat="false" ht="15.75" hidden="false" customHeight="false" outlineLevel="0" collapsed="false">
      <c r="B225" s="12"/>
      <c r="C225" s="13"/>
      <c r="D225" s="51"/>
      <c r="G225" s="52"/>
      <c r="H225" s="10"/>
      <c r="I225" s="57"/>
      <c r="J225" s="53"/>
      <c r="K225" s="54"/>
      <c r="L225" s="54"/>
      <c r="M225" s="53"/>
      <c r="N225" s="53"/>
      <c r="O225" s="53"/>
    </row>
    <row r="226" customFormat="false" ht="15.75" hidden="false" customHeight="false" outlineLevel="0" collapsed="false">
      <c r="B226" s="12"/>
      <c r="C226" s="13"/>
      <c r="D226" s="51"/>
      <c r="G226" s="52"/>
      <c r="H226" s="10"/>
      <c r="I226" s="10"/>
      <c r="J226" s="53"/>
      <c r="K226" s="53"/>
      <c r="L226" s="54"/>
      <c r="M226" s="53"/>
      <c r="N226" s="53"/>
      <c r="O226" s="53"/>
    </row>
    <row r="227" customFormat="false" ht="15.75" hidden="false" customHeight="false" outlineLevel="0" collapsed="false">
      <c r="B227" s="12"/>
      <c r="C227" s="13"/>
      <c r="D227" s="51"/>
      <c r="G227" s="12"/>
      <c r="H227" s="10"/>
      <c r="I227" s="10"/>
      <c r="J227" s="53"/>
      <c r="K227" s="53"/>
      <c r="L227" s="54"/>
      <c r="M227" s="53"/>
      <c r="N227" s="53"/>
      <c r="O227" s="53"/>
    </row>
    <row r="228" customFormat="false" ht="15.75" hidden="false" customHeight="false" outlineLevel="0" collapsed="false">
      <c r="B228" s="12"/>
      <c r="C228" s="13"/>
      <c r="D228" s="51"/>
      <c r="G228" s="52"/>
      <c r="H228" s="10"/>
      <c r="I228" s="10"/>
      <c r="J228" s="53"/>
      <c r="K228" s="53"/>
      <c r="L228" s="54"/>
      <c r="M228" s="53"/>
      <c r="N228" s="53"/>
      <c r="O228" s="53"/>
    </row>
    <row r="229" customFormat="false" ht="15.75" hidden="false" customHeight="false" outlineLevel="0" collapsed="false">
      <c r="B229" s="12"/>
      <c r="C229" s="13"/>
      <c r="D229" s="51"/>
      <c r="G229" s="12"/>
      <c r="H229" s="10"/>
      <c r="I229" s="57"/>
      <c r="J229" s="53"/>
      <c r="K229" s="54"/>
      <c r="L229" s="54"/>
      <c r="M229" s="53"/>
      <c r="N229" s="53"/>
      <c r="O229" s="53"/>
    </row>
    <row r="230" customFormat="false" ht="15.75" hidden="false" customHeight="false" outlineLevel="0" collapsed="false">
      <c r="B230" s="12"/>
      <c r="C230" s="13"/>
      <c r="D230" s="51"/>
      <c r="G230" s="52"/>
      <c r="H230" s="10"/>
      <c r="I230" s="57"/>
      <c r="J230" s="53"/>
      <c r="K230" s="54"/>
      <c r="L230" s="54"/>
      <c r="M230" s="53"/>
      <c r="N230" s="53"/>
      <c r="O230" s="53"/>
    </row>
    <row r="231" customFormat="false" ht="15.75" hidden="false" customHeight="false" outlineLevel="0" collapsed="false">
      <c r="B231" s="12"/>
      <c r="C231" s="13"/>
      <c r="D231" s="51"/>
      <c r="G231" s="52"/>
      <c r="H231" s="10"/>
      <c r="I231" s="10"/>
      <c r="J231" s="53"/>
      <c r="K231" s="53"/>
      <c r="L231" s="54"/>
      <c r="M231" s="53"/>
      <c r="N231" s="53"/>
      <c r="O231" s="53"/>
    </row>
    <row r="232" customFormat="false" ht="15.75" hidden="false" customHeight="false" outlineLevel="0" collapsed="false">
      <c r="B232" s="12"/>
      <c r="C232" s="13"/>
      <c r="D232" s="51"/>
      <c r="G232" s="52"/>
      <c r="H232" s="10"/>
      <c r="I232" s="10"/>
      <c r="J232" s="53"/>
      <c r="K232" s="53"/>
      <c r="L232" s="54"/>
      <c r="M232" s="53"/>
      <c r="N232" s="53"/>
      <c r="O232" s="53"/>
    </row>
    <row r="233" customFormat="false" ht="15.75" hidden="false" customHeight="false" outlineLevel="0" collapsed="false">
      <c r="B233" s="12"/>
      <c r="C233" s="13"/>
      <c r="D233" s="51"/>
      <c r="G233" s="52"/>
      <c r="H233" s="10"/>
      <c r="I233" s="10"/>
      <c r="J233" s="53"/>
      <c r="K233" s="53"/>
      <c r="L233" s="53"/>
      <c r="M233" s="54"/>
      <c r="N233" s="53"/>
      <c r="O233" s="53"/>
    </row>
    <row r="234" customFormat="false" ht="15.75" hidden="false" customHeight="false" outlineLevel="0" collapsed="false">
      <c r="B234" s="12"/>
      <c r="C234" s="13"/>
      <c r="D234" s="51"/>
      <c r="G234" s="52"/>
      <c r="H234" s="10"/>
      <c r="I234" s="10"/>
      <c r="J234" s="53"/>
      <c r="K234" s="53"/>
      <c r="L234" s="53"/>
      <c r="M234" s="53"/>
      <c r="N234" s="54"/>
      <c r="O234" s="53"/>
    </row>
    <row r="235" customFormat="false" ht="15.75" hidden="false" customHeight="false" outlineLevel="0" collapsed="false">
      <c r="B235" s="12"/>
      <c r="C235" s="13"/>
      <c r="D235" s="51"/>
      <c r="G235" s="52"/>
      <c r="H235" s="10"/>
      <c r="I235" s="10"/>
      <c r="J235" s="53"/>
      <c r="K235" s="53"/>
      <c r="L235" s="54"/>
      <c r="M235" s="53"/>
      <c r="N235" s="53"/>
      <c r="O235" s="53"/>
    </row>
    <row r="236" customFormat="false" ht="15.75" hidden="false" customHeight="false" outlineLevel="0" collapsed="false">
      <c r="B236" s="12"/>
      <c r="C236" s="13"/>
      <c r="D236" s="51"/>
      <c r="G236" s="52"/>
      <c r="H236" s="10"/>
      <c r="I236" s="57"/>
      <c r="J236" s="53"/>
      <c r="K236" s="54"/>
      <c r="L236" s="54"/>
      <c r="M236" s="53"/>
      <c r="N236" s="53"/>
      <c r="O236" s="53"/>
    </row>
    <row r="237" customFormat="false" ht="15.75" hidden="false" customHeight="false" outlineLevel="0" collapsed="false">
      <c r="B237" s="12"/>
      <c r="C237" s="13"/>
      <c r="D237" s="51"/>
      <c r="G237" s="12"/>
      <c r="H237" s="10"/>
      <c r="I237" s="57"/>
      <c r="J237" s="53"/>
      <c r="K237" s="54"/>
      <c r="L237" s="54"/>
      <c r="M237" s="53"/>
      <c r="N237" s="53"/>
      <c r="O237" s="53"/>
    </row>
    <row r="238" customFormat="false" ht="15.75" hidden="false" customHeight="false" outlineLevel="0" collapsed="false">
      <c r="B238" s="12"/>
      <c r="C238" s="13"/>
      <c r="D238" s="51"/>
      <c r="G238" s="52"/>
      <c r="H238" s="10"/>
      <c r="I238" s="10"/>
      <c r="J238" s="53"/>
      <c r="K238" s="54"/>
      <c r="L238" s="54"/>
      <c r="M238" s="53"/>
      <c r="N238" s="53"/>
      <c r="O238" s="53"/>
    </row>
    <row r="239" customFormat="false" ht="15.75" hidden="false" customHeight="false" outlineLevel="0" collapsed="false">
      <c r="B239" s="12"/>
      <c r="C239" s="13"/>
      <c r="D239" s="51"/>
      <c r="G239" s="52"/>
      <c r="H239" s="10"/>
      <c r="I239" s="10"/>
      <c r="J239" s="53"/>
      <c r="K239" s="53"/>
      <c r="L239" s="53"/>
      <c r="M239" s="53"/>
      <c r="N239" s="53"/>
      <c r="O239" s="53"/>
    </row>
    <row r="240" customFormat="false" ht="15.75" hidden="false" customHeight="false" outlineLevel="0" collapsed="false">
      <c r="B240" s="12"/>
      <c r="C240" s="13"/>
      <c r="D240" s="51"/>
      <c r="G240" s="52"/>
      <c r="H240" s="10"/>
      <c r="I240" s="10"/>
      <c r="J240" s="53"/>
      <c r="K240" s="53"/>
      <c r="L240" s="53"/>
      <c r="M240" s="53"/>
      <c r="N240" s="53"/>
      <c r="O240" s="53"/>
    </row>
    <row r="241" customFormat="false" ht="15.75" hidden="false" customHeight="false" outlineLevel="0" collapsed="false">
      <c r="B241" s="12"/>
      <c r="C241" s="13"/>
      <c r="D241" s="51"/>
      <c r="G241" s="52"/>
      <c r="H241" s="10"/>
      <c r="I241" s="10"/>
      <c r="J241" s="53"/>
      <c r="K241" s="53"/>
      <c r="L241" s="53"/>
      <c r="M241" s="53"/>
      <c r="N241" s="54"/>
      <c r="O241" s="53"/>
    </row>
    <row r="242" customFormat="false" ht="15.75" hidden="false" customHeight="false" outlineLevel="0" collapsed="false">
      <c r="B242" s="12"/>
      <c r="C242" s="13"/>
      <c r="D242" s="51"/>
      <c r="G242" s="52"/>
      <c r="H242" s="10"/>
      <c r="I242" s="10"/>
      <c r="J242" s="53"/>
      <c r="K242" s="53"/>
      <c r="L242" s="54"/>
      <c r="M242" s="53"/>
      <c r="N242" s="53"/>
      <c r="O242" s="53"/>
    </row>
    <row r="243" customFormat="false" ht="15.75" hidden="false" customHeight="false" outlineLevel="0" collapsed="false">
      <c r="B243" s="12"/>
      <c r="C243" s="13"/>
      <c r="D243" s="51"/>
      <c r="G243" s="52"/>
      <c r="H243" s="10"/>
      <c r="I243" s="57"/>
      <c r="J243" s="53"/>
      <c r="K243" s="54"/>
      <c r="L243" s="54"/>
      <c r="M243" s="53"/>
      <c r="N243" s="53"/>
      <c r="O243" s="53"/>
    </row>
    <row r="244" customFormat="false" ht="15.75" hidden="false" customHeight="false" outlineLevel="0" collapsed="false">
      <c r="B244" s="12"/>
      <c r="C244" s="13"/>
      <c r="D244" s="51"/>
      <c r="G244" s="52"/>
      <c r="H244" s="10"/>
      <c r="I244" s="57"/>
      <c r="J244" s="53"/>
      <c r="K244" s="54"/>
      <c r="L244" s="54"/>
      <c r="M244" s="53"/>
      <c r="N244" s="53"/>
      <c r="O244" s="53"/>
    </row>
    <row r="245" customFormat="false" ht="15.75" hidden="false" customHeight="false" outlineLevel="0" collapsed="false">
      <c r="B245" s="12"/>
      <c r="C245" s="13"/>
      <c r="D245" s="51"/>
      <c r="G245" s="52"/>
      <c r="H245" s="10"/>
      <c r="I245" s="57"/>
      <c r="J245" s="53"/>
      <c r="K245" s="54"/>
      <c r="L245" s="54"/>
      <c r="M245" s="53"/>
      <c r="N245" s="53"/>
      <c r="O245" s="53"/>
    </row>
    <row r="246" customFormat="false" ht="15.75" hidden="false" customHeight="false" outlineLevel="0" collapsed="false">
      <c r="B246" s="12"/>
      <c r="C246" s="13"/>
      <c r="D246" s="51"/>
      <c r="G246" s="12"/>
      <c r="H246" s="10"/>
      <c r="I246" s="57"/>
      <c r="J246" s="53"/>
      <c r="K246" s="54"/>
      <c r="L246" s="54"/>
      <c r="M246" s="53"/>
      <c r="N246" s="53"/>
      <c r="O246" s="53"/>
    </row>
    <row r="247" customFormat="false" ht="15.75" hidden="false" customHeight="false" outlineLevel="0" collapsed="false">
      <c r="B247" s="12"/>
      <c r="C247" s="13"/>
      <c r="D247" s="51"/>
      <c r="G247" s="52"/>
      <c r="H247" s="10"/>
      <c r="I247" s="10"/>
      <c r="J247" s="53"/>
      <c r="K247" s="53"/>
      <c r="L247" s="53"/>
      <c r="M247" s="54"/>
      <c r="N247" s="53"/>
      <c r="O247" s="53"/>
    </row>
    <row r="248" customFormat="false" ht="15.75" hidden="false" customHeight="false" outlineLevel="0" collapsed="false">
      <c r="B248" s="12"/>
      <c r="C248" s="13"/>
      <c r="D248" s="51"/>
      <c r="G248" s="52"/>
      <c r="H248" s="10"/>
      <c r="I248" s="10"/>
      <c r="J248" s="53"/>
      <c r="K248" s="54"/>
      <c r="L248" s="54"/>
      <c r="M248" s="53"/>
      <c r="N248" s="53"/>
      <c r="O248" s="53"/>
    </row>
    <row r="249" customFormat="false" ht="15.75" hidden="false" customHeight="false" outlineLevel="0" collapsed="false">
      <c r="B249" s="12"/>
      <c r="C249" s="13"/>
      <c r="D249" s="51"/>
      <c r="G249" s="52"/>
      <c r="H249" s="10"/>
      <c r="I249" s="10"/>
      <c r="J249" s="53"/>
      <c r="K249" s="54"/>
      <c r="L249" s="54"/>
      <c r="M249" s="53"/>
      <c r="N249" s="53"/>
      <c r="O249" s="53"/>
    </row>
    <row r="250" customFormat="false" ht="15.75" hidden="false" customHeight="false" outlineLevel="0" collapsed="false">
      <c r="B250" s="12"/>
      <c r="C250" s="13"/>
      <c r="D250" s="51"/>
      <c r="G250" s="52"/>
      <c r="H250" s="10"/>
      <c r="I250" s="57"/>
      <c r="J250" s="53"/>
      <c r="K250" s="54"/>
      <c r="L250" s="54"/>
      <c r="M250" s="53"/>
      <c r="N250" s="53"/>
      <c r="O250" s="53"/>
    </row>
    <row r="251" customFormat="false" ht="15.75" hidden="false" customHeight="false" outlineLevel="0" collapsed="false">
      <c r="B251" s="12"/>
      <c r="C251" s="13"/>
      <c r="D251" s="51"/>
      <c r="G251" s="52"/>
      <c r="H251" s="10"/>
      <c r="I251" s="10"/>
      <c r="J251" s="53"/>
      <c r="K251" s="53"/>
      <c r="L251" s="53"/>
      <c r="M251" s="53"/>
      <c r="N251" s="53"/>
      <c r="O251" s="53"/>
    </row>
    <row r="252" customFormat="false" ht="15.75" hidden="false" customHeight="false" outlineLevel="0" collapsed="false">
      <c r="B252" s="12"/>
      <c r="C252" s="13"/>
      <c r="D252" s="51"/>
      <c r="G252" s="12"/>
      <c r="H252" s="10"/>
      <c r="I252" s="57"/>
      <c r="J252" s="53"/>
      <c r="K252" s="54"/>
      <c r="L252" s="54"/>
      <c r="M252" s="53"/>
      <c r="N252" s="53"/>
      <c r="O252" s="53"/>
    </row>
    <row r="253" customFormat="false" ht="15.75" hidden="false" customHeight="false" outlineLevel="0" collapsed="false">
      <c r="B253" s="12"/>
      <c r="C253" s="13"/>
      <c r="D253" s="51"/>
      <c r="G253" s="12"/>
      <c r="H253" s="10"/>
      <c r="I253" s="10"/>
      <c r="J253" s="53"/>
      <c r="K253" s="54"/>
      <c r="L253" s="54"/>
      <c r="M253" s="53"/>
      <c r="N253" s="53"/>
      <c r="O253" s="53"/>
    </row>
    <row r="254" customFormat="false" ht="15.75" hidden="false" customHeight="false" outlineLevel="0" collapsed="false">
      <c r="B254" s="12"/>
      <c r="C254" s="13"/>
      <c r="D254" s="51"/>
      <c r="G254" s="52"/>
      <c r="H254" s="10"/>
      <c r="I254" s="10"/>
      <c r="J254" s="53"/>
      <c r="K254" s="53"/>
      <c r="L254" s="53"/>
      <c r="M254" s="54"/>
      <c r="N254" s="53"/>
      <c r="O254" s="53"/>
    </row>
    <row r="255" customFormat="false" ht="15.75" hidden="false" customHeight="false" outlineLevel="0" collapsed="false">
      <c r="B255" s="12"/>
      <c r="C255" s="13"/>
      <c r="D255" s="51"/>
      <c r="G255" s="52"/>
      <c r="H255" s="10"/>
      <c r="I255" s="10"/>
      <c r="J255" s="53"/>
      <c r="K255" s="53"/>
      <c r="L255" s="53"/>
      <c r="M255" s="53"/>
      <c r="N255" s="53"/>
      <c r="O255" s="53"/>
    </row>
    <row r="256" customFormat="false" ht="15.75" hidden="false" customHeight="false" outlineLevel="0" collapsed="false">
      <c r="B256" s="12"/>
      <c r="C256" s="13"/>
      <c r="D256" s="51"/>
      <c r="G256" s="52"/>
      <c r="H256" s="10"/>
      <c r="I256" s="10"/>
      <c r="J256" s="53"/>
      <c r="K256" s="53"/>
      <c r="L256" s="54"/>
      <c r="M256" s="53"/>
      <c r="N256" s="53"/>
      <c r="O256" s="53"/>
    </row>
    <row r="257" customFormat="false" ht="15.75" hidden="false" customHeight="false" outlineLevel="0" collapsed="false">
      <c r="B257" s="12"/>
      <c r="C257" s="13"/>
      <c r="D257" s="51"/>
      <c r="G257" s="52"/>
      <c r="H257" s="10"/>
      <c r="I257" s="57"/>
      <c r="J257" s="53"/>
      <c r="K257" s="54"/>
      <c r="L257" s="54"/>
      <c r="M257" s="53"/>
      <c r="N257" s="53"/>
      <c r="O257" s="53"/>
    </row>
    <row r="258" customFormat="false" ht="15.75" hidden="false" customHeight="false" outlineLevel="0" collapsed="false">
      <c r="B258" s="12"/>
      <c r="C258" s="13"/>
      <c r="D258" s="51"/>
      <c r="G258" s="52"/>
      <c r="H258" s="10"/>
      <c r="I258" s="57"/>
      <c r="J258" s="53"/>
      <c r="K258" s="54"/>
      <c r="L258" s="54"/>
      <c r="M258" s="53"/>
      <c r="N258" s="53"/>
      <c r="O258" s="53"/>
    </row>
    <row r="259" customFormat="false" ht="15.75" hidden="false" customHeight="false" outlineLevel="0" collapsed="false">
      <c r="B259" s="12"/>
      <c r="C259" s="13"/>
      <c r="D259" s="51"/>
      <c r="G259" s="52"/>
      <c r="H259" s="10"/>
      <c r="I259" s="10"/>
      <c r="J259" s="53"/>
      <c r="K259" s="53"/>
      <c r="L259" s="54"/>
      <c r="M259" s="53"/>
      <c r="N259" s="53"/>
      <c r="O259" s="53"/>
    </row>
    <row r="260" customFormat="false" ht="15.75" hidden="false" customHeight="false" outlineLevel="0" collapsed="false">
      <c r="B260" s="12"/>
      <c r="C260" s="13"/>
      <c r="D260" s="51"/>
      <c r="G260" s="52"/>
      <c r="H260" s="10"/>
      <c r="I260" s="10"/>
      <c r="J260" s="53"/>
      <c r="K260" s="53"/>
      <c r="L260" s="54"/>
      <c r="M260" s="53"/>
      <c r="N260" s="53"/>
      <c r="O260" s="53"/>
    </row>
    <row r="261" customFormat="false" ht="15.75" hidden="false" customHeight="false" outlineLevel="0" collapsed="false">
      <c r="B261" s="12"/>
      <c r="C261" s="13"/>
      <c r="D261" s="51"/>
      <c r="H261" s="10"/>
      <c r="I261" s="10"/>
    </row>
    <row r="262" customFormat="false" ht="15.75" hidden="false" customHeight="false" outlineLevel="0" collapsed="false">
      <c r="B262" s="12"/>
      <c r="C262" s="13"/>
      <c r="D262" s="51"/>
      <c r="H262" s="10"/>
      <c r="I262" s="10"/>
    </row>
    <row r="263" customFormat="false" ht="15.75" hidden="false" customHeight="false" outlineLevel="0" collapsed="false">
      <c r="B263" s="12"/>
      <c r="C263" s="13"/>
      <c r="D263" s="51"/>
      <c r="H263" s="10"/>
      <c r="I263" s="10"/>
    </row>
    <row r="264" customFormat="false" ht="15.75" hidden="false" customHeight="false" outlineLevel="0" collapsed="false">
      <c r="B264" s="12"/>
      <c r="C264" s="13"/>
      <c r="D264" s="51"/>
      <c r="H264" s="10"/>
      <c r="I264" s="10"/>
    </row>
    <row r="265" customFormat="false" ht="15.75" hidden="false" customHeight="false" outlineLevel="0" collapsed="false">
      <c r="B265" s="12"/>
      <c r="C265" s="13"/>
      <c r="D265" s="51"/>
      <c r="H265" s="10"/>
      <c r="I265" s="10"/>
    </row>
    <row r="266" customFormat="false" ht="15.75" hidden="false" customHeight="false" outlineLevel="0" collapsed="false">
      <c r="B266" s="12"/>
      <c r="C266" s="13"/>
      <c r="D266" s="51"/>
      <c r="H266" s="10"/>
      <c r="I266" s="10"/>
    </row>
    <row r="267" customFormat="false" ht="15.75" hidden="false" customHeight="false" outlineLevel="0" collapsed="false">
      <c r="B267" s="12"/>
      <c r="C267" s="13"/>
      <c r="D267" s="51"/>
      <c r="H267" s="10"/>
      <c r="I267" s="10"/>
    </row>
    <row r="268" customFormat="false" ht="15.75" hidden="false" customHeight="false" outlineLevel="0" collapsed="false">
      <c r="B268" s="12"/>
      <c r="C268" s="13"/>
      <c r="D268" s="51"/>
      <c r="H268" s="10"/>
      <c r="I268" s="10"/>
    </row>
    <row r="269" customFormat="false" ht="15.75" hidden="false" customHeight="false" outlineLevel="0" collapsed="false">
      <c r="B269" s="12"/>
      <c r="C269" s="13"/>
      <c r="D269" s="51"/>
      <c r="H269" s="10"/>
      <c r="I269" s="10"/>
    </row>
    <row r="270" customFormat="false" ht="15.75" hidden="false" customHeight="false" outlineLevel="0" collapsed="false">
      <c r="B270" s="12"/>
      <c r="C270" s="13"/>
      <c r="D270" s="51"/>
      <c r="H270" s="10"/>
      <c r="I270" s="10"/>
    </row>
    <row r="271" customFormat="false" ht="15.75" hidden="false" customHeight="false" outlineLevel="0" collapsed="false">
      <c r="B271" s="12"/>
      <c r="C271" s="13"/>
      <c r="D271" s="51"/>
      <c r="H271" s="10"/>
      <c r="I271" s="10"/>
    </row>
    <row r="272" customFormat="false" ht="15.75" hidden="false" customHeight="false" outlineLevel="0" collapsed="false">
      <c r="B272" s="12"/>
      <c r="C272" s="13"/>
      <c r="D272" s="51"/>
      <c r="H272" s="10"/>
      <c r="I272" s="10"/>
    </row>
    <row r="273" customFormat="false" ht="15.75" hidden="false" customHeight="false" outlineLevel="0" collapsed="false">
      <c r="B273" s="12"/>
      <c r="C273" s="13"/>
      <c r="D273" s="51"/>
      <c r="H273" s="10"/>
      <c r="I273" s="10"/>
    </row>
    <row r="274" customFormat="false" ht="15.75" hidden="false" customHeight="false" outlineLevel="0" collapsed="false">
      <c r="B274" s="12"/>
      <c r="C274" s="13"/>
      <c r="D274" s="51"/>
      <c r="H274" s="10"/>
      <c r="I274" s="10"/>
    </row>
    <row r="275" customFormat="false" ht="15.75" hidden="false" customHeight="false" outlineLevel="0" collapsed="false">
      <c r="B275" s="12"/>
      <c r="C275" s="13"/>
      <c r="D275" s="51"/>
      <c r="H275" s="10"/>
      <c r="I275" s="10"/>
    </row>
    <row r="276" customFormat="false" ht="15.75" hidden="false" customHeight="false" outlineLevel="0" collapsed="false">
      <c r="B276" s="12"/>
      <c r="C276" s="13"/>
      <c r="D276" s="51"/>
      <c r="H276" s="10"/>
      <c r="I276" s="10"/>
    </row>
    <row r="277" customFormat="false" ht="15.75" hidden="false" customHeight="false" outlineLevel="0" collapsed="false">
      <c r="B277" s="22"/>
      <c r="C277" s="13"/>
      <c r="D277" s="51"/>
      <c r="H277" s="10"/>
      <c r="I277" s="10"/>
    </row>
    <row r="278" customFormat="false" ht="15.75" hidden="false" customHeight="false" outlineLevel="0" collapsed="false">
      <c r="B278" s="22"/>
      <c r="C278" s="13"/>
      <c r="D278" s="51"/>
      <c r="H278" s="10"/>
      <c r="I278" s="10"/>
    </row>
    <row r="279" customFormat="false" ht="15.75" hidden="false" customHeight="false" outlineLevel="0" collapsed="false">
      <c r="B279" s="22"/>
      <c r="C279" s="13"/>
      <c r="D279" s="51"/>
      <c r="H279" s="10"/>
      <c r="I279" s="10"/>
    </row>
    <row r="280" customFormat="false" ht="15.75" hidden="false" customHeight="false" outlineLevel="0" collapsed="false">
      <c r="B280" s="22"/>
      <c r="C280" s="13"/>
      <c r="D280" s="51"/>
      <c r="H280" s="10"/>
      <c r="I280" s="10"/>
    </row>
    <row r="281" customFormat="false" ht="15.75" hidden="false" customHeight="false" outlineLevel="0" collapsed="false">
      <c r="B281" s="22"/>
      <c r="C281" s="13"/>
      <c r="D281" s="51"/>
      <c r="H281" s="10"/>
      <c r="I281" s="10"/>
    </row>
    <row r="282" customFormat="false" ht="15.75" hidden="false" customHeight="false" outlineLevel="0" collapsed="false">
      <c r="B282" s="22"/>
      <c r="C282" s="13"/>
      <c r="D282" s="51"/>
      <c r="H282" s="10"/>
      <c r="I282" s="10"/>
    </row>
    <row r="283" customFormat="false" ht="15.75" hidden="false" customHeight="false" outlineLevel="0" collapsed="false">
      <c r="B283" s="22"/>
      <c r="C283" s="13"/>
      <c r="D283" s="51"/>
      <c r="H283" s="10"/>
      <c r="I283" s="10"/>
    </row>
    <row r="284" customFormat="false" ht="15.75" hidden="false" customHeight="false" outlineLevel="0" collapsed="false">
      <c r="B284" s="22"/>
      <c r="C284" s="13"/>
      <c r="D284" s="51"/>
      <c r="H284" s="10"/>
      <c r="I284" s="10"/>
    </row>
    <row r="285" customFormat="false" ht="15.75" hidden="false" customHeight="false" outlineLevel="0" collapsed="false">
      <c r="B285" s="22"/>
      <c r="C285" s="13"/>
      <c r="D285" s="51"/>
      <c r="H285" s="10"/>
      <c r="I285" s="10"/>
    </row>
    <row r="286" customFormat="false" ht="15.75" hidden="false" customHeight="false" outlineLevel="0" collapsed="false">
      <c r="B286" s="22"/>
      <c r="C286" s="13"/>
      <c r="D286" s="51"/>
      <c r="H286" s="10"/>
      <c r="I286" s="10"/>
    </row>
    <row r="287" customFormat="false" ht="15.75" hidden="false" customHeight="false" outlineLevel="0" collapsed="false">
      <c r="B287" s="22"/>
      <c r="C287" s="13"/>
      <c r="D287" s="51"/>
      <c r="H287" s="10"/>
      <c r="I287" s="10"/>
    </row>
    <row r="288" customFormat="false" ht="15.75" hidden="false" customHeight="false" outlineLevel="0" collapsed="false">
      <c r="B288" s="22"/>
      <c r="C288" s="13"/>
      <c r="D288" s="51"/>
      <c r="H288" s="10"/>
      <c r="I288" s="10"/>
    </row>
    <row r="289" customFormat="false" ht="15.75" hidden="false" customHeight="false" outlineLevel="0" collapsed="false">
      <c r="B289" s="22"/>
      <c r="C289" s="13"/>
      <c r="D289" s="51"/>
      <c r="H289" s="10"/>
      <c r="I289" s="10"/>
    </row>
    <row r="290" customFormat="false" ht="15.75" hidden="false" customHeight="false" outlineLevel="0" collapsed="false">
      <c r="B290" s="22"/>
      <c r="C290" s="13"/>
      <c r="D290" s="51"/>
      <c r="H290" s="10"/>
      <c r="I290" s="10"/>
    </row>
    <row r="291" customFormat="false" ht="15.75" hidden="false" customHeight="false" outlineLevel="0" collapsed="false">
      <c r="B291" s="22"/>
      <c r="C291" s="13"/>
      <c r="D291" s="51"/>
      <c r="H291" s="10"/>
      <c r="I291" s="10"/>
    </row>
    <row r="292" customFormat="false" ht="15.75" hidden="false" customHeight="false" outlineLevel="0" collapsed="false">
      <c r="B292" s="22"/>
      <c r="C292" s="13"/>
      <c r="D292" s="51"/>
      <c r="H292" s="10"/>
      <c r="I292" s="10"/>
    </row>
    <row r="293" customFormat="false" ht="15.75" hidden="false" customHeight="false" outlineLevel="0" collapsed="false">
      <c r="B293" s="22"/>
      <c r="C293" s="13"/>
      <c r="D293" s="51"/>
      <c r="H293" s="10"/>
      <c r="I293" s="10"/>
    </row>
    <row r="294" customFormat="false" ht="15.75" hidden="false" customHeight="false" outlineLevel="0" collapsed="false">
      <c r="B294" s="22"/>
      <c r="C294" s="13"/>
      <c r="D294" s="51"/>
      <c r="H294" s="10"/>
      <c r="I294" s="10"/>
    </row>
    <row r="295" customFormat="false" ht="15.75" hidden="false" customHeight="false" outlineLevel="0" collapsed="false">
      <c r="B295" s="22"/>
      <c r="C295" s="13"/>
      <c r="D295" s="51"/>
      <c r="H295" s="10"/>
      <c r="I295" s="10"/>
    </row>
    <row r="296" customFormat="false" ht="15.75" hidden="false" customHeight="false" outlineLevel="0" collapsed="false">
      <c r="B296" s="22"/>
      <c r="C296" s="13"/>
      <c r="D296" s="51"/>
      <c r="H296" s="10"/>
      <c r="I296" s="10"/>
    </row>
    <row r="297" customFormat="false" ht="15.75" hidden="false" customHeight="false" outlineLevel="0" collapsed="false">
      <c r="B297" s="22"/>
      <c r="C297" s="13"/>
      <c r="D297" s="51"/>
      <c r="H297" s="10"/>
      <c r="I297" s="10"/>
    </row>
    <row r="298" customFormat="false" ht="15.75" hidden="false" customHeight="false" outlineLevel="0" collapsed="false">
      <c r="B298" s="22"/>
      <c r="C298" s="13"/>
      <c r="D298" s="51"/>
      <c r="H298" s="10"/>
      <c r="I298" s="10"/>
    </row>
    <row r="299" customFormat="false" ht="15.75" hidden="false" customHeight="false" outlineLevel="0" collapsed="false">
      <c r="B299" s="22"/>
      <c r="C299" s="13"/>
      <c r="D299" s="51"/>
      <c r="H299" s="10"/>
      <c r="I299" s="10"/>
    </row>
    <row r="300" customFormat="false" ht="15.75" hidden="false" customHeight="false" outlineLevel="0" collapsed="false">
      <c r="B300" s="22"/>
      <c r="C300" s="13"/>
      <c r="D300" s="51"/>
      <c r="H300" s="10"/>
      <c r="I300" s="10"/>
    </row>
    <row r="301" customFormat="false" ht="15.75" hidden="false" customHeight="false" outlineLevel="0" collapsed="false">
      <c r="B301" s="22"/>
      <c r="C301" s="13"/>
      <c r="D301" s="51"/>
      <c r="H301" s="10"/>
      <c r="I301" s="10"/>
    </row>
    <row r="302" customFormat="false" ht="15.75" hidden="false" customHeight="false" outlineLevel="0" collapsed="false">
      <c r="B302" s="22"/>
      <c r="C302" s="13"/>
      <c r="D302" s="51"/>
      <c r="H302" s="10"/>
      <c r="I302" s="10"/>
    </row>
    <row r="303" customFormat="false" ht="15.75" hidden="false" customHeight="false" outlineLevel="0" collapsed="false">
      <c r="B303" s="22"/>
      <c r="C303" s="13"/>
      <c r="D303" s="51"/>
      <c r="H303" s="10"/>
      <c r="I303" s="10"/>
    </row>
    <row r="304" customFormat="false" ht="15.75" hidden="false" customHeight="false" outlineLevel="0" collapsed="false">
      <c r="B304" s="22"/>
      <c r="C304" s="13"/>
      <c r="D304" s="51"/>
      <c r="H304" s="10"/>
      <c r="I304" s="10"/>
    </row>
    <row r="305" customFormat="false" ht="15.75" hidden="false" customHeight="false" outlineLevel="0" collapsed="false">
      <c r="B305" s="22"/>
      <c r="C305" s="13"/>
      <c r="D305" s="51"/>
      <c r="H305" s="10"/>
      <c r="I305" s="10"/>
    </row>
    <row r="306" customFormat="false" ht="15.75" hidden="false" customHeight="false" outlineLevel="0" collapsed="false">
      <c r="B306" s="22"/>
      <c r="C306" s="13"/>
      <c r="D306" s="51"/>
      <c r="H306" s="10"/>
      <c r="I306" s="10"/>
    </row>
    <row r="307" customFormat="false" ht="15.75" hidden="false" customHeight="false" outlineLevel="0" collapsed="false">
      <c r="B307" s="22"/>
      <c r="C307" s="13"/>
      <c r="D307" s="51"/>
      <c r="H307" s="10"/>
      <c r="I307" s="10"/>
    </row>
    <row r="308" customFormat="false" ht="15.75" hidden="false" customHeight="false" outlineLevel="0" collapsed="false">
      <c r="B308" s="22"/>
      <c r="C308" s="13"/>
      <c r="D308" s="51"/>
      <c r="H308" s="10"/>
      <c r="I308" s="10"/>
    </row>
    <row r="309" customFormat="false" ht="15.75" hidden="false" customHeight="false" outlineLevel="0" collapsed="false">
      <c r="B309" s="22"/>
      <c r="C309" s="13"/>
      <c r="D309" s="51"/>
      <c r="H309" s="10"/>
      <c r="I309" s="10"/>
    </row>
    <row r="310" customFormat="false" ht="15.75" hidden="false" customHeight="false" outlineLevel="0" collapsed="false">
      <c r="B310" s="22"/>
      <c r="C310" s="13"/>
      <c r="D310" s="51"/>
      <c r="H310" s="10"/>
      <c r="I310" s="10"/>
    </row>
    <row r="311" customFormat="false" ht="15.75" hidden="false" customHeight="false" outlineLevel="0" collapsed="false">
      <c r="B311" s="22"/>
      <c r="C311" s="13"/>
      <c r="D311" s="51"/>
      <c r="H311" s="10"/>
      <c r="I311" s="10"/>
    </row>
    <row r="312" customFormat="false" ht="15.75" hidden="false" customHeight="false" outlineLevel="0" collapsed="false">
      <c r="B312" s="22"/>
      <c r="C312" s="13"/>
      <c r="D312" s="51"/>
      <c r="H312" s="10"/>
      <c r="I312" s="10"/>
    </row>
    <row r="313" customFormat="false" ht="15.75" hidden="false" customHeight="false" outlineLevel="0" collapsed="false">
      <c r="B313" s="22"/>
      <c r="C313" s="13"/>
      <c r="D313" s="51"/>
      <c r="H313" s="10"/>
      <c r="I313" s="10"/>
    </row>
    <row r="314" customFormat="false" ht="15.75" hidden="false" customHeight="false" outlineLevel="0" collapsed="false">
      <c r="B314" s="22"/>
      <c r="C314" s="13"/>
      <c r="D314" s="51"/>
      <c r="H314" s="10"/>
      <c r="I314" s="10"/>
    </row>
    <row r="315" customFormat="false" ht="15.75" hidden="false" customHeight="false" outlineLevel="0" collapsed="false">
      <c r="B315" s="22"/>
      <c r="C315" s="13"/>
      <c r="D315" s="51"/>
      <c r="H315" s="10"/>
      <c r="I315" s="10"/>
    </row>
    <row r="316" customFormat="false" ht="15.75" hidden="false" customHeight="false" outlineLevel="0" collapsed="false">
      <c r="B316" s="22"/>
      <c r="C316" s="13"/>
      <c r="D316" s="51"/>
      <c r="H316" s="10"/>
      <c r="I316" s="10"/>
    </row>
    <row r="317" customFormat="false" ht="15.75" hidden="false" customHeight="false" outlineLevel="0" collapsed="false">
      <c r="B317" s="22"/>
      <c r="C317" s="13"/>
      <c r="D317" s="51"/>
      <c r="H317" s="10"/>
      <c r="I317" s="10"/>
    </row>
    <row r="318" customFormat="false" ht="15.75" hidden="false" customHeight="false" outlineLevel="0" collapsed="false">
      <c r="B318" s="22"/>
      <c r="C318" s="13"/>
      <c r="D318" s="51"/>
      <c r="H318" s="10"/>
      <c r="I318" s="10"/>
    </row>
    <row r="319" customFormat="false" ht="15.75" hidden="false" customHeight="false" outlineLevel="0" collapsed="false">
      <c r="B319" s="22"/>
      <c r="C319" s="13"/>
      <c r="D319" s="51"/>
      <c r="H319" s="10"/>
      <c r="I319" s="10"/>
    </row>
    <row r="320" customFormat="false" ht="15.75" hidden="false" customHeight="false" outlineLevel="0" collapsed="false">
      <c r="B320" s="22"/>
      <c r="C320" s="13"/>
      <c r="D320" s="51"/>
      <c r="H320" s="10"/>
      <c r="I320" s="10"/>
    </row>
    <row r="321" customFormat="false" ht="15.75" hidden="false" customHeight="false" outlineLevel="0" collapsed="false">
      <c r="B321" s="22"/>
      <c r="C321" s="13"/>
      <c r="D321" s="51"/>
      <c r="H321" s="10"/>
      <c r="I321" s="10"/>
    </row>
    <row r="322" customFormat="false" ht="15.75" hidden="false" customHeight="false" outlineLevel="0" collapsed="false">
      <c r="B322" s="22"/>
      <c r="C322" s="13"/>
      <c r="D322" s="51"/>
      <c r="H322" s="10"/>
      <c r="I322" s="10"/>
    </row>
    <row r="323" customFormat="false" ht="15.75" hidden="false" customHeight="false" outlineLevel="0" collapsed="false">
      <c r="B323" s="22"/>
      <c r="C323" s="13"/>
      <c r="D323" s="51"/>
      <c r="H323" s="10"/>
      <c r="I323" s="10"/>
    </row>
    <row r="324" customFormat="false" ht="15.75" hidden="false" customHeight="false" outlineLevel="0" collapsed="false">
      <c r="B324" s="22"/>
      <c r="C324" s="13"/>
      <c r="D324" s="51"/>
      <c r="H324" s="10"/>
      <c r="I324" s="10"/>
    </row>
    <row r="325" customFormat="false" ht="15.75" hidden="false" customHeight="false" outlineLevel="0" collapsed="false">
      <c r="B325" s="22"/>
      <c r="C325" s="13"/>
      <c r="D325" s="51"/>
      <c r="H325" s="10"/>
      <c r="I325" s="10"/>
    </row>
    <row r="326" customFormat="false" ht="15.75" hidden="false" customHeight="false" outlineLevel="0" collapsed="false">
      <c r="B326" s="22"/>
      <c r="C326" s="13"/>
      <c r="D326" s="51"/>
      <c r="H326" s="10"/>
      <c r="I326" s="10"/>
    </row>
    <row r="327" customFormat="false" ht="15.75" hidden="false" customHeight="false" outlineLevel="0" collapsed="false">
      <c r="B327" s="22"/>
      <c r="C327" s="13"/>
      <c r="D327" s="51"/>
      <c r="H327" s="10"/>
      <c r="I327" s="10"/>
    </row>
    <row r="328" customFormat="false" ht="15.75" hidden="false" customHeight="false" outlineLevel="0" collapsed="false">
      <c r="B328" s="22"/>
      <c r="C328" s="13"/>
      <c r="D328" s="51"/>
      <c r="H328" s="10"/>
      <c r="I328" s="10"/>
    </row>
    <row r="329" customFormat="false" ht="15.75" hidden="false" customHeight="false" outlineLevel="0" collapsed="false">
      <c r="B329" s="22"/>
      <c r="C329" s="13"/>
      <c r="D329" s="51"/>
      <c r="H329" s="10"/>
      <c r="I329" s="10"/>
    </row>
    <row r="330" customFormat="false" ht="15.75" hidden="false" customHeight="false" outlineLevel="0" collapsed="false">
      <c r="B330" s="22"/>
      <c r="C330" s="13"/>
      <c r="D330" s="51"/>
      <c r="H330" s="10"/>
      <c r="I330" s="10"/>
    </row>
    <row r="331" customFormat="false" ht="15.75" hidden="false" customHeight="false" outlineLevel="0" collapsed="false">
      <c r="B331" s="22"/>
      <c r="C331" s="13"/>
      <c r="D331" s="51"/>
      <c r="H331" s="10"/>
      <c r="I331" s="10"/>
    </row>
    <row r="332" customFormat="false" ht="15.75" hidden="false" customHeight="false" outlineLevel="0" collapsed="false">
      <c r="B332" s="22"/>
      <c r="C332" s="13"/>
      <c r="D332" s="51"/>
      <c r="H332" s="10"/>
      <c r="I332" s="10"/>
    </row>
    <row r="333" customFormat="false" ht="15.75" hidden="false" customHeight="false" outlineLevel="0" collapsed="false">
      <c r="B333" s="22"/>
      <c r="C333" s="13"/>
      <c r="D333" s="51"/>
      <c r="H333" s="10"/>
      <c r="I333" s="10"/>
    </row>
    <row r="334" customFormat="false" ht="15.75" hidden="false" customHeight="false" outlineLevel="0" collapsed="false">
      <c r="B334" s="22"/>
      <c r="C334" s="13"/>
      <c r="D334" s="51"/>
      <c r="H334" s="10"/>
      <c r="I334" s="10"/>
    </row>
    <row r="335" customFormat="false" ht="15.75" hidden="false" customHeight="false" outlineLevel="0" collapsed="false">
      <c r="B335" s="22"/>
      <c r="C335" s="13"/>
      <c r="D335" s="51"/>
      <c r="H335" s="10"/>
      <c r="I335" s="10"/>
    </row>
    <row r="336" customFormat="false" ht="15.75" hidden="false" customHeight="false" outlineLevel="0" collapsed="false">
      <c r="B336" s="22"/>
      <c r="C336" s="13"/>
      <c r="D336" s="51"/>
      <c r="H336" s="10"/>
      <c r="I336" s="10"/>
    </row>
    <row r="337" customFormat="false" ht="15.75" hidden="false" customHeight="false" outlineLevel="0" collapsed="false">
      <c r="B337" s="22"/>
      <c r="C337" s="13"/>
      <c r="D337" s="51"/>
      <c r="H337" s="10"/>
      <c r="I337" s="10"/>
    </row>
    <row r="338" customFormat="false" ht="15.75" hidden="false" customHeight="false" outlineLevel="0" collapsed="false">
      <c r="B338" s="22"/>
      <c r="C338" s="13"/>
      <c r="D338" s="51"/>
      <c r="H338" s="10"/>
      <c r="I338" s="10"/>
    </row>
    <row r="339" customFormat="false" ht="15.75" hidden="false" customHeight="false" outlineLevel="0" collapsed="false">
      <c r="B339" s="22"/>
      <c r="C339" s="13"/>
      <c r="D339" s="51"/>
      <c r="H339" s="10"/>
      <c r="I339" s="10"/>
    </row>
    <row r="340" customFormat="false" ht="15.75" hidden="false" customHeight="false" outlineLevel="0" collapsed="false">
      <c r="B340" s="22"/>
      <c r="C340" s="13"/>
      <c r="D340" s="51"/>
      <c r="H340" s="10"/>
      <c r="I340" s="10"/>
    </row>
    <row r="341" customFormat="false" ht="15.75" hidden="false" customHeight="false" outlineLevel="0" collapsed="false">
      <c r="B341" s="22"/>
      <c r="C341" s="13"/>
      <c r="D341" s="51"/>
      <c r="H341" s="10"/>
      <c r="I341" s="10"/>
    </row>
    <row r="342" customFormat="false" ht="15.75" hidden="false" customHeight="false" outlineLevel="0" collapsed="false">
      <c r="B342" s="22"/>
      <c r="C342" s="13"/>
      <c r="D342" s="51"/>
      <c r="H342" s="10"/>
      <c r="I342" s="10"/>
    </row>
    <row r="343" customFormat="false" ht="15.75" hidden="false" customHeight="false" outlineLevel="0" collapsed="false">
      <c r="B343" s="22"/>
      <c r="C343" s="13"/>
      <c r="D343" s="51"/>
      <c r="H343" s="10"/>
      <c r="I343" s="10"/>
    </row>
    <row r="344" customFormat="false" ht="15.75" hidden="false" customHeight="false" outlineLevel="0" collapsed="false">
      <c r="B344" s="22"/>
      <c r="C344" s="13"/>
      <c r="D344" s="51"/>
      <c r="H344" s="10"/>
      <c r="I344" s="10"/>
    </row>
    <row r="345" customFormat="false" ht="15.75" hidden="false" customHeight="false" outlineLevel="0" collapsed="false">
      <c r="B345" s="22"/>
      <c r="C345" s="13"/>
      <c r="D345" s="51"/>
      <c r="H345" s="10"/>
      <c r="I345" s="10"/>
    </row>
    <row r="346" customFormat="false" ht="15.75" hidden="false" customHeight="false" outlineLevel="0" collapsed="false">
      <c r="B346" s="22"/>
      <c r="C346" s="13"/>
      <c r="D346" s="51"/>
      <c r="H346" s="10"/>
      <c r="I346" s="10"/>
    </row>
    <row r="347" customFormat="false" ht="15.75" hidden="false" customHeight="false" outlineLevel="0" collapsed="false">
      <c r="B347" s="22"/>
      <c r="C347" s="13"/>
      <c r="D347" s="51"/>
      <c r="H347" s="10"/>
      <c r="I347" s="10"/>
    </row>
    <row r="348" customFormat="false" ht="15.75" hidden="false" customHeight="false" outlineLevel="0" collapsed="false">
      <c r="B348" s="22"/>
      <c r="C348" s="13"/>
      <c r="D348" s="51"/>
      <c r="H348" s="10"/>
      <c r="I348" s="10"/>
    </row>
    <row r="349" customFormat="false" ht="15.75" hidden="false" customHeight="false" outlineLevel="0" collapsed="false">
      <c r="B349" s="22"/>
      <c r="C349" s="13"/>
      <c r="D349" s="51"/>
      <c r="H349" s="10"/>
      <c r="I349" s="10"/>
    </row>
    <row r="350" customFormat="false" ht="15.75" hidden="false" customHeight="false" outlineLevel="0" collapsed="false">
      <c r="B350" s="22"/>
      <c r="C350" s="13"/>
      <c r="D350" s="51"/>
      <c r="H350" s="10"/>
      <c r="I350" s="10"/>
    </row>
    <row r="351" customFormat="false" ht="15.75" hidden="false" customHeight="false" outlineLevel="0" collapsed="false">
      <c r="B351" s="22"/>
      <c r="C351" s="13"/>
      <c r="D351" s="51"/>
      <c r="H351" s="10"/>
      <c r="I351" s="10"/>
    </row>
    <row r="352" customFormat="false" ht="15.75" hidden="false" customHeight="false" outlineLevel="0" collapsed="false">
      <c r="B352" s="22"/>
      <c r="C352" s="13"/>
      <c r="D352" s="51"/>
      <c r="H352" s="10"/>
      <c r="I352" s="10"/>
    </row>
    <row r="353" customFormat="false" ht="15.75" hidden="false" customHeight="false" outlineLevel="0" collapsed="false">
      <c r="B353" s="22"/>
      <c r="C353" s="13"/>
      <c r="D353" s="51"/>
      <c r="H353" s="10"/>
      <c r="I353" s="10"/>
    </row>
    <row r="354" customFormat="false" ht="15.75" hidden="false" customHeight="false" outlineLevel="0" collapsed="false">
      <c r="B354" s="22"/>
      <c r="C354" s="13"/>
      <c r="D354" s="51"/>
      <c r="H354" s="10"/>
      <c r="I354" s="10"/>
    </row>
    <row r="355" customFormat="false" ht="15.75" hidden="false" customHeight="false" outlineLevel="0" collapsed="false">
      <c r="B355" s="22"/>
      <c r="C355" s="13"/>
      <c r="D355" s="51"/>
      <c r="H355" s="10"/>
      <c r="I355" s="10"/>
    </row>
    <row r="356" customFormat="false" ht="15.75" hidden="false" customHeight="false" outlineLevel="0" collapsed="false">
      <c r="B356" s="22"/>
      <c r="C356" s="13"/>
      <c r="D356" s="51"/>
      <c r="H356" s="10"/>
      <c r="I356" s="10"/>
    </row>
    <row r="357" customFormat="false" ht="15.75" hidden="false" customHeight="false" outlineLevel="0" collapsed="false">
      <c r="B357" s="22"/>
      <c r="C357" s="13"/>
      <c r="D357" s="51"/>
      <c r="H357" s="10"/>
      <c r="I357" s="10"/>
    </row>
    <row r="358" customFormat="false" ht="15.75" hidden="false" customHeight="false" outlineLevel="0" collapsed="false">
      <c r="B358" s="22"/>
      <c r="C358" s="13"/>
      <c r="D358" s="51"/>
      <c r="H358" s="10"/>
      <c r="I358" s="10"/>
    </row>
    <row r="359" customFormat="false" ht="15.75" hidden="false" customHeight="false" outlineLevel="0" collapsed="false">
      <c r="B359" s="22"/>
      <c r="C359" s="13"/>
      <c r="D359" s="51"/>
      <c r="H359" s="10"/>
      <c r="I359" s="10"/>
    </row>
    <row r="360" customFormat="false" ht="15.75" hidden="false" customHeight="false" outlineLevel="0" collapsed="false">
      <c r="B360" s="22"/>
      <c r="C360" s="13"/>
      <c r="D360" s="51"/>
      <c r="H360" s="10"/>
      <c r="I360" s="10"/>
    </row>
    <row r="361" customFormat="false" ht="15.75" hidden="false" customHeight="false" outlineLevel="0" collapsed="false">
      <c r="B361" s="22"/>
      <c r="C361" s="13"/>
      <c r="D361" s="51"/>
      <c r="H361" s="10"/>
      <c r="I361" s="10"/>
    </row>
    <row r="362" customFormat="false" ht="15.75" hidden="false" customHeight="false" outlineLevel="0" collapsed="false">
      <c r="B362" s="22"/>
      <c r="C362" s="13"/>
      <c r="D362" s="51"/>
      <c r="H362" s="10"/>
      <c r="I362" s="10"/>
    </row>
    <row r="363" customFormat="false" ht="15.75" hidden="false" customHeight="false" outlineLevel="0" collapsed="false">
      <c r="B363" s="22"/>
      <c r="C363" s="13"/>
      <c r="D363" s="51"/>
      <c r="H363" s="10"/>
      <c r="I363" s="10"/>
    </row>
    <row r="364" customFormat="false" ht="15.75" hidden="false" customHeight="false" outlineLevel="0" collapsed="false">
      <c r="B364" s="22"/>
      <c r="C364" s="13"/>
      <c r="D364" s="51"/>
      <c r="H364" s="10"/>
      <c r="I364" s="10"/>
    </row>
    <row r="365" customFormat="false" ht="15.75" hidden="false" customHeight="false" outlineLevel="0" collapsed="false">
      <c r="B365" s="22"/>
      <c r="C365" s="13"/>
      <c r="D365" s="51"/>
      <c r="H365" s="10"/>
      <c r="I365" s="10"/>
    </row>
    <row r="366" customFormat="false" ht="15.75" hidden="false" customHeight="false" outlineLevel="0" collapsed="false">
      <c r="B366" s="22"/>
      <c r="C366" s="13"/>
      <c r="D366" s="51"/>
      <c r="H366" s="10"/>
      <c r="I366" s="10"/>
    </row>
    <row r="367" customFormat="false" ht="15.75" hidden="false" customHeight="false" outlineLevel="0" collapsed="false">
      <c r="B367" s="22"/>
      <c r="C367" s="13"/>
      <c r="D367" s="51"/>
      <c r="H367" s="10"/>
      <c r="I367" s="10"/>
    </row>
    <row r="368" customFormat="false" ht="15.75" hidden="false" customHeight="false" outlineLevel="0" collapsed="false">
      <c r="B368" s="22"/>
      <c r="C368" s="13"/>
      <c r="D368" s="51"/>
      <c r="H368" s="10"/>
      <c r="I368" s="10"/>
    </row>
    <row r="369" customFormat="false" ht="15.75" hidden="false" customHeight="false" outlineLevel="0" collapsed="false">
      <c r="B369" s="22"/>
      <c r="C369" s="13"/>
      <c r="D369" s="51"/>
      <c r="H369" s="10"/>
      <c r="I369" s="10"/>
    </row>
    <row r="370" customFormat="false" ht="15.75" hidden="false" customHeight="false" outlineLevel="0" collapsed="false">
      <c r="B370" s="22"/>
      <c r="C370" s="13"/>
      <c r="D370" s="51"/>
      <c r="H370" s="10"/>
      <c r="I370" s="10"/>
    </row>
    <row r="371" customFormat="false" ht="15.75" hidden="false" customHeight="false" outlineLevel="0" collapsed="false">
      <c r="B371" s="22"/>
      <c r="C371" s="13"/>
      <c r="D371" s="51"/>
      <c r="H371" s="10"/>
      <c r="I371" s="10"/>
    </row>
    <row r="372" customFormat="false" ht="15.75" hidden="false" customHeight="false" outlineLevel="0" collapsed="false">
      <c r="B372" s="22"/>
      <c r="C372" s="13"/>
      <c r="D372" s="51"/>
      <c r="H372" s="10"/>
      <c r="I372" s="10"/>
    </row>
    <row r="373" customFormat="false" ht="15.75" hidden="false" customHeight="false" outlineLevel="0" collapsed="false">
      <c r="B373" s="22"/>
      <c r="C373" s="13"/>
      <c r="D373" s="51"/>
      <c r="H373" s="10"/>
      <c r="I373" s="10"/>
    </row>
    <row r="374" customFormat="false" ht="15.75" hidden="false" customHeight="false" outlineLevel="0" collapsed="false">
      <c r="B374" s="22"/>
      <c r="C374" s="13"/>
      <c r="D374" s="51"/>
      <c r="H374" s="10"/>
      <c r="I374" s="10"/>
    </row>
    <row r="375" customFormat="false" ht="15.75" hidden="false" customHeight="false" outlineLevel="0" collapsed="false">
      <c r="B375" s="22"/>
      <c r="C375" s="13"/>
      <c r="D375" s="51"/>
      <c r="H375" s="10"/>
      <c r="I375" s="10"/>
    </row>
    <row r="376" customFormat="false" ht="15.75" hidden="false" customHeight="false" outlineLevel="0" collapsed="false">
      <c r="B376" s="22"/>
      <c r="C376" s="13"/>
      <c r="D376" s="51"/>
      <c r="H376" s="10"/>
      <c r="I376" s="10"/>
    </row>
    <row r="377" customFormat="false" ht="15.75" hidden="false" customHeight="false" outlineLevel="0" collapsed="false">
      <c r="B377" s="22"/>
      <c r="C377" s="13"/>
      <c r="D377" s="51"/>
      <c r="H377" s="10"/>
      <c r="I377" s="10"/>
    </row>
    <row r="378" customFormat="false" ht="15.75" hidden="false" customHeight="false" outlineLevel="0" collapsed="false">
      <c r="B378" s="22"/>
      <c r="C378" s="13"/>
      <c r="D378" s="51"/>
      <c r="H378" s="10"/>
      <c r="I378" s="10"/>
    </row>
    <row r="379" customFormat="false" ht="15.75" hidden="false" customHeight="false" outlineLevel="0" collapsed="false">
      <c r="B379" s="22"/>
      <c r="C379" s="13"/>
      <c r="D379" s="51"/>
      <c r="H379" s="10"/>
      <c r="I379" s="10"/>
    </row>
    <row r="380" customFormat="false" ht="15.75" hidden="false" customHeight="false" outlineLevel="0" collapsed="false">
      <c r="B380" s="22"/>
      <c r="C380" s="13"/>
      <c r="D380" s="51"/>
      <c r="H380" s="10"/>
      <c r="I380" s="10"/>
    </row>
    <row r="381" customFormat="false" ht="15.75" hidden="false" customHeight="false" outlineLevel="0" collapsed="false">
      <c r="B381" s="22"/>
      <c r="C381" s="13"/>
      <c r="D381" s="51"/>
      <c r="H381" s="10"/>
      <c r="I381" s="10"/>
    </row>
    <row r="382" customFormat="false" ht="15.75" hidden="false" customHeight="false" outlineLevel="0" collapsed="false">
      <c r="B382" s="22"/>
      <c r="C382" s="13"/>
      <c r="D382" s="51"/>
      <c r="H382" s="10"/>
      <c r="I382" s="10"/>
    </row>
    <row r="383" customFormat="false" ht="15.75" hidden="false" customHeight="false" outlineLevel="0" collapsed="false">
      <c r="B383" s="22"/>
      <c r="C383" s="13"/>
      <c r="D383" s="51"/>
      <c r="H383" s="10"/>
      <c r="I383" s="10"/>
    </row>
    <row r="384" customFormat="false" ht="15.75" hidden="false" customHeight="false" outlineLevel="0" collapsed="false">
      <c r="B384" s="22"/>
      <c r="C384" s="13"/>
      <c r="D384" s="51"/>
      <c r="H384" s="10"/>
      <c r="I384" s="10"/>
    </row>
    <row r="385" customFormat="false" ht="15.75" hidden="false" customHeight="false" outlineLevel="0" collapsed="false">
      <c r="B385" s="22"/>
      <c r="C385" s="13"/>
      <c r="D385" s="51"/>
      <c r="H385" s="10"/>
      <c r="I385" s="10"/>
    </row>
    <row r="386" customFormat="false" ht="15.75" hidden="false" customHeight="false" outlineLevel="0" collapsed="false">
      <c r="B386" s="22"/>
      <c r="C386" s="13"/>
      <c r="D386" s="51"/>
      <c r="H386" s="10"/>
      <c r="I386" s="10"/>
    </row>
    <row r="387" customFormat="false" ht="15.75" hidden="false" customHeight="false" outlineLevel="0" collapsed="false">
      <c r="B387" s="22"/>
      <c r="C387" s="13"/>
      <c r="D387" s="51"/>
      <c r="H387" s="10"/>
      <c r="I387" s="10"/>
    </row>
    <row r="388" customFormat="false" ht="15.75" hidden="false" customHeight="false" outlineLevel="0" collapsed="false">
      <c r="B388" s="22"/>
      <c r="C388" s="13"/>
      <c r="D388" s="51"/>
      <c r="H388" s="10"/>
      <c r="I388" s="10"/>
    </row>
    <row r="389" customFormat="false" ht="15.75" hidden="false" customHeight="false" outlineLevel="0" collapsed="false">
      <c r="B389" s="22"/>
      <c r="C389" s="13"/>
      <c r="D389" s="51"/>
      <c r="H389" s="10"/>
      <c r="I389" s="10"/>
    </row>
    <row r="390" customFormat="false" ht="15.75" hidden="false" customHeight="false" outlineLevel="0" collapsed="false">
      <c r="B390" s="22"/>
      <c r="C390" s="13"/>
      <c r="D390" s="51"/>
      <c r="H390" s="10"/>
      <c r="I390" s="10"/>
    </row>
    <row r="391" customFormat="false" ht="15.75" hidden="false" customHeight="false" outlineLevel="0" collapsed="false">
      <c r="B391" s="22"/>
      <c r="C391" s="13"/>
      <c r="D391" s="51"/>
      <c r="H391" s="10"/>
      <c r="I391" s="10"/>
    </row>
    <row r="392" customFormat="false" ht="15.75" hidden="false" customHeight="false" outlineLevel="0" collapsed="false">
      <c r="B392" s="22"/>
      <c r="C392" s="13"/>
      <c r="D392" s="51"/>
      <c r="H392" s="10"/>
      <c r="I392" s="10"/>
    </row>
    <row r="393" customFormat="false" ht="15.75" hidden="false" customHeight="false" outlineLevel="0" collapsed="false">
      <c r="B393" s="22"/>
      <c r="C393" s="13"/>
      <c r="D393" s="51"/>
      <c r="H393" s="10"/>
      <c r="I393" s="10"/>
    </row>
    <row r="394" customFormat="false" ht="15.75" hidden="false" customHeight="false" outlineLevel="0" collapsed="false">
      <c r="B394" s="22"/>
      <c r="C394" s="13"/>
      <c r="D394" s="51"/>
      <c r="H394" s="10"/>
      <c r="I394" s="10"/>
    </row>
    <row r="395" customFormat="false" ht="15.75" hidden="false" customHeight="false" outlineLevel="0" collapsed="false">
      <c r="B395" s="22"/>
      <c r="C395" s="13"/>
      <c r="D395" s="51"/>
      <c r="H395" s="10"/>
      <c r="I395" s="10"/>
    </row>
    <row r="396" customFormat="false" ht="15.75" hidden="false" customHeight="false" outlineLevel="0" collapsed="false">
      <c r="B396" s="22"/>
      <c r="C396" s="13"/>
      <c r="D396" s="51"/>
      <c r="H396" s="10"/>
      <c r="I396" s="10"/>
    </row>
    <row r="397" customFormat="false" ht="15.75" hidden="false" customHeight="false" outlineLevel="0" collapsed="false">
      <c r="B397" s="22"/>
      <c r="C397" s="13"/>
      <c r="D397" s="51"/>
      <c r="H397" s="10"/>
      <c r="I397" s="10"/>
    </row>
    <row r="398" customFormat="false" ht="15.75" hidden="false" customHeight="false" outlineLevel="0" collapsed="false">
      <c r="B398" s="22"/>
      <c r="C398" s="13"/>
      <c r="D398" s="51"/>
      <c r="H398" s="10"/>
      <c r="I398" s="10"/>
    </row>
    <row r="399" customFormat="false" ht="15.75" hidden="false" customHeight="false" outlineLevel="0" collapsed="false">
      <c r="B399" s="22"/>
      <c r="C399" s="13"/>
      <c r="D399" s="51"/>
      <c r="H399" s="10"/>
      <c r="I399" s="10"/>
    </row>
    <row r="400" customFormat="false" ht="15.75" hidden="false" customHeight="false" outlineLevel="0" collapsed="false">
      <c r="B400" s="22"/>
      <c r="C400" s="13"/>
      <c r="D400" s="51"/>
      <c r="H400" s="10"/>
      <c r="I400" s="10"/>
    </row>
    <row r="401" customFormat="false" ht="15.75" hidden="false" customHeight="false" outlineLevel="0" collapsed="false">
      <c r="B401" s="22"/>
      <c r="C401" s="13"/>
      <c r="D401" s="51"/>
      <c r="H401" s="10"/>
      <c r="I401" s="10"/>
    </row>
    <row r="402" customFormat="false" ht="15.75" hidden="false" customHeight="false" outlineLevel="0" collapsed="false">
      <c r="B402" s="22"/>
      <c r="C402" s="13"/>
      <c r="D402" s="51"/>
      <c r="H402" s="10"/>
      <c r="I402" s="10"/>
    </row>
    <row r="403" customFormat="false" ht="15.75" hidden="false" customHeight="false" outlineLevel="0" collapsed="false">
      <c r="B403" s="22"/>
      <c r="C403" s="13"/>
      <c r="D403" s="51"/>
      <c r="H403" s="10"/>
      <c r="I403" s="10"/>
    </row>
    <row r="404" customFormat="false" ht="15.75" hidden="false" customHeight="false" outlineLevel="0" collapsed="false">
      <c r="B404" s="22"/>
      <c r="C404" s="13"/>
      <c r="D404" s="51"/>
      <c r="H404" s="10"/>
      <c r="I404" s="10"/>
    </row>
    <row r="405" customFormat="false" ht="15.75" hidden="false" customHeight="false" outlineLevel="0" collapsed="false">
      <c r="B405" s="22"/>
      <c r="C405" s="13"/>
      <c r="D405" s="51"/>
      <c r="H405" s="10"/>
      <c r="I405" s="10"/>
    </row>
    <row r="406" customFormat="false" ht="15.75" hidden="false" customHeight="false" outlineLevel="0" collapsed="false">
      <c r="B406" s="22"/>
      <c r="C406" s="13"/>
      <c r="D406" s="51"/>
      <c r="H406" s="10"/>
      <c r="I406" s="10"/>
    </row>
    <row r="407" customFormat="false" ht="15.75" hidden="false" customHeight="false" outlineLevel="0" collapsed="false">
      <c r="B407" s="22"/>
      <c r="C407" s="13"/>
      <c r="D407" s="51"/>
      <c r="H407" s="10"/>
      <c r="I407" s="10"/>
    </row>
    <row r="408" customFormat="false" ht="15.75" hidden="false" customHeight="false" outlineLevel="0" collapsed="false">
      <c r="B408" s="22"/>
      <c r="C408" s="13"/>
      <c r="D408" s="51"/>
      <c r="H408" s="10"/>
      <c r="I408" s="10"/>
    </row>
    <row r="409" customFormat="false" ht="15.75" hidden="false" customHeight="false" outlineLevel="0" collapsed="false">
      <c r="B409" s="22"/>
      <c r="C409" s="13"/>
      <c r="D409" s="51"/>
      <c r="H409" s="10"/>
      <c r="I409" s="10"/>
    </row>
    <row r="410" customFormat="false" ht="15.75" hidden="false" customHeight="false" outlineLevel="0" collapsed="false">
      <c r="B410" s="22"/>
      <c r="C410" s="13"/>
      <c r="D410" s="51"/>
      <c r="H410" s="10"/>
      <c r="I410" s="10"/>
    </row>
    <row r="411" customFormat="false" ht="15.75" hidden="false" customHeight="false" outlineLevel="0" collapsed="false">
      <c r="B411" s="22"/>
      <c r="C411" s="13"/>
      <c r="D411" s="51"/>
      <c r="H411" s="10"/>
      <c r="I411" s="10"/>
    </row>
    <row r="412" customFormat="false" ht="15.75" hidden="false" customHeight="false" outlineLevel="0" collapsed="false">
      <c r="B412" s="22"/>
      <c r="C412" s="13"/>
      <c r="D412" s="51"/>
      <c r="H412" s="10"/>
      <c r="I412" s="10"/>
    </row>
    <row r="413" customFormat="false" ht="15.75" hidden="false" customHeight="false" outlineLevel="0" collapsed="false">
      <c r="B413" s="22"/>
      <c r="C413" s="13"/>
      <c r="D413" s="51"/>
      <c r="H413" s="10"/>
      <c r="I413" s="10"/>
    </row>
    <row r="414" customFormat="false" ht="15.75" hidden="false" customHeight="false" outlineLevel="0" collapsed="false">
      <c r="B414" s="22"/>
      <c r="C414" s="13"/>
      <c r="D414" s="51"/>
      <c r="H414" s="10"/>
      <c r="I414" s="10"/>
    </row>
    <row r="415" customFormat="false" ht="15.75" hidden="false" customHeight="false" outlineLevel="0" collapsed="false">
      <c r="B415" s="22"/>
      <c r="C415" s="13"/>
      <c r="D415" s="51"/>
      <c r="H415" s="10"/>
      <c r="I415" s="10"/>
    </row>
    <row r="416" customFormat="false" ht="15.75" hidden="false" customHeight="false" outlineLevel="0" collapsed="false">
      <c r="B416" s="22"/>
      <c r="C416" s="13"/>
      <c r="D416" s="51"/>
      <c r="H416" s="10"/>
      <c r="I416" s="10"/>
    </row>
    <row r="417" customFormat="false" ht="15.75" hidden="false" customHeight="false" outlineLevel="0" collapsed="false">
      <c r="B417" s="22"/>
      <c r="C417" s="13"/>
      <c r="D417" s="51"/>
      <c r="H417" s="10"/>
      <c r="I417" s="10"/>
    </row>
    <row r="418" customFormat="false" ht="15.75" hidden="false" customHeight="false" outlineLevel="0" collapsed="false">
      <c r="B418" s="22"/>
      <c r="C418" s="13"/>
      <c r="D418" s="51"/>
      <c r="H418" s="10"/>
      <c r="I418" s="10"/>
    </row>
    <row r="419" customFormat="false" ht="15.75" hidden="false" customHeight="false" outlineLevel="0" collapsed="false">
      <c r="B419" s="22"/>
      <c r="C419" s="13"/>
      <c r="D419" s="51"/>
      <c r="H419" s="10"/>
      <c r="I419" s="10"/>
    </row>
    <row r="420" customFormat="false" ht="15.75" hidden="false" customHeight="false" outlineLevel="0" collapsed="false">
      <c r="B420" s="22"/>
      <c r="C420" s="13"/>
      <c r="D420" s="51"/>
      <c r="H420" s="10"/>
      <c r="I420" s="10"/>
    </row>
    <row r="421" customFormat="false" ht="15.75" hidden="false" customHeight="false" outlineLevel="0" collapsed="false">
      <c r="B421" s="22"/>
      <c r="C421" s="13"/>
      <c r="D421" s="51"/>
      <c r="H421" s="10"/>
      <c r="I421" s="10"/>
    </row>
    <row r="422" customFormat="false" ht="15.75" hidden="false" customHeight="false" outlineLevel="0" collapsed="false">
      <c r="B422" s="22"/>
      <c r="C422" s="13"/>
      <c r="D422" s="51"/>
      <c r="H422" s="10"/>
      <c r="I422" s="10"/>
    </row>
    <row r="423" customFormat="false" ht="15.75" hidden="false" customHeight="false" outlineLevel="0" collapsed="false">
      <c r="B423" s="22"/>
      <c r="C423" s="13"/>
      <c r="D423" s="51"/>
      <c r="H423" s="10"/>
      <c r="I423" s="10"/>
    </row>
    <row r="424" customFormat="false" ht="15.75" hidden="false" customHeight="false" outlineLevel="0" collapsed="false">
      <c r="B424" s="22"/>
      <c r="C424" s="13"/>
      <c r="D424" s="51"/>
      <c r="H424" s="10"/>
      <c r="I424" s="10"/>
    </row>
    <row r="425" customFormat="false" ht="15.75" hidden="false" customHeight="false" outlineLevel="0" collapsed="false">
      <c r="B425" s="22"/>
      <c r="C425" s="13"/>
      <c r="D425" s="51"/>
      <c r="H425" s="10"/>
      <c r="I425" s="10"/>
    </row>
    <row r="426" customFormat="false" ht="15.75" hidden="false" customHeight="false" outlineLevel="0" collapsed="false">
      <c r="B426" s="22"/>
      <c r="C426" s="13"/>
      <c r="D426" s="51"/>
      <c r="H426" s="10"/>
      <c r="I426" s="10"/>
    </row>
    <row r="427" customFormat="false" ht="15.75" hidden="false" customHeight="false" outlineLevel="0" collapsed="false">
      <c r="B427" s="22"/>
      <c r="C427" s="13"/>
      <c r="D427" s="51"/>
      <c r="H427" s="10"/>
      <c r="I427" s="10"/>
    </row>
    <row r="428" customFormat="false" ht="15.75" hidden="false" customHeight="false" outlineLevel="0" collapsed="false">
      <c r="B428" s="22"/>
      <c r="C428" s="13"/>
      <c r="D428" s="51"/>
      <c r="H428" s="10"/>
      <c r="I428" s="10"/>
    </row>
    <row r="429" customFormat="false" ht="15.75" hidden="false" customHeight="false" outlineLevel="0" collapsed="false">
      <c r="B429" s="22"/>
      <c r="C429" s="13"/>
      <c r="D429" s="51"/>
      <c r="H429" s="10"/>
      <c r="I429" s="10"/>
    </row>
    <row r="430" customFormat="false" ht="15.75" hidden="false" customHeight="false" outlineLevel="0" collapsed="false">
      <c r="B430" s="22"/>
      <c r="C430" s="13"/>
      <c r="D430" s="51"/>
      <c r="H430" s="10"/>
      <c r="I430" s="10"/>
    </row>
    <row r="431" customFormat="false" ht="15.75" hidden="false" customHeight="false" outlineLevel="0" collapsed="false">
      <c r="B431" s="22"/>
      <c r="C431" s="13"/>
      <c r="D431" s="51"/>
      <c r="H431" s="10"/>
      <c r="I431" s="10"/>
    </row>
    <row r="432" customFormat="false" ht="15.75" hidden="false" customHeight="false" outlineLevel="0" collapsed="false">
      <c r="B432" s="22"/>
      <c r="C432" s="13"/>
      <c r="D432" s="51"/>
      <c r="H432" s="10"/>
      <c r="I432" s="10"/>
    </row>
    <row r="433" customFormat="false" ht="15.75" hidden="false" customHeight="false" outlineLevel="0" collapsed="false">
      <c r="B433" s="22"/>
      <c r="C433" s="13"/>
      <c r="D433" s="51"/>
      <c r="H433" s="10"/>
      <c r="I433" s="10"/>
    </row>
    <row r="434" customFormat="false" ht="15.75" hidden="false" customHeight="false" outlineLevel="0" collapsed="false">
      <c r="B434" s="22"/>
      <c r="C434" s="13"/>
      <c r="D434" s="51"/>
      <c r="H434" s="10"/>
      <c r="I434" s="10"/>
    </row>
    <row r="435" customFormat="false" ht="15.75" hidden="false" customHeight="false" outlineLevel="0" collapsed="false">
      <c r="B435" s="22"/>
      <c r="C435" s="13"/>
      <c r="D435" s="51"/>
      <c r="H435" s="10"/>
      <c r="I435" s="10"/>
    </row>
    <row r="436" customFormat="false" ht="15.75" hidden="false" customHeight="false" outlineLevel="0" collapsed="false">
      <c r="B436" s="22"/>
      <c r="C436" s="13"/>
      <c r="D436" s="51"/>
      <c r="H436" s="10"/>
      <c r="I436" s="10"/>
    </row>
    <row r="437" customFormat="false" ht="15.75" hidden="false" customHeight="false" outlineLevel="0" collapsed="false">
      <c r="B437" s="22"/>
      <c r="C437" s="13"/>
      <c r="D437" s="51"/>
      <c r="H437" s="10"/>
      <c r="I437" s="10"/>
    </row>
    <row r="438" customFormat="false" ht="15.75" hidden="false" customHeight="false" outlineLevel="0" collapsed="false">
      <c r="B438" s="22"/>
      <c r="C438" s="13"/>
      <c r="D438" s="51"/>
      <c r="H438" s="10"/>
      <c r="I438" s="10"/>
    </row>
    <row r="439" customFormat="false" ht="15.75" hidden="false" customHeight="false" outlineLevel="0" collapsed="false">
      <c r="B439" s="22"/>
      <c r="C439" s="13"/>
      <c r="D439" s="51"/>
      <c r="H439" s="10"/>
      <c r="I439" s="10"/>
    </row>
    <row r="440" customFormat="false" ht="15.75" hidden="false" customHeight="false" outlineLevel="0" collapsed="false">
      <c r="B440" s="22"/>
      <c r="C440" s="13"/>
      <c r="D440" s="51"/>
      <c r="H440" s="10"/>
      <c r="I440" s="10"/>
    </row>
    <row r="441" customFormat="false" ht="15.75" hidden="false" customHeight="false" outlineLevel="0" collapsed="false">
      <c r="B441" s="22"/>
      <c r="C441" s="13"/>
      <c r="D441" s="51"/>
      <c r="H441" s="10"/>
      <c r="I441" s="10"/>
    </row>
    <row r="442" customFormat="false" ht="15.75" hidden="false" customHeight="false" outlineLevel="0" collapsed="false">
      <c r="B442" s="22"/>
      <c r="C442" s="13"/>
      <c r="D442" s="51"/>
      <c r="H442" s="10"/>
      <c r="I442" s="10"/>
    </row>
    <row r="443" customFormat="false" ht="15.75" hidden="false" customHeight="false" outlineLevel="0" collapsed="false">
      <c r="B443" s="22"/>
      <c r="C443" s="13"/>
      <c r="D443" s="51"/>
      <c r="H443" s="10"/>
      <c r="I443" s="10"/>
    </row>
    <row r="444" customFormat="false" ht="15.75" hidden="false" customHeight="false" outlineLevel="0" collapsed="false">
      <c r="B444" s="22"/>
      <c r="C444" s="13"/>
      <c r="D444" s="51"/>
      <c r="H444" s="10"/>
      <c r="I444" s="10"/>
    </row>
    <row r="445" customFormat="false" ht="15.75" hidden="false" customHeight="false" outlineLevel="0" collapsed="false">
      <c r="B445" s="22"/>
      <c r="C445" s="13"/>
      <c r="D445" s="51"/>
      <c r="H445" s="10"/>
      <c r="I445" s="10"/>
    </row>
    <row r="446" customFormat="false" ht="15.75" hidden="false" customHeight="false" outlineLevel="0" collapsed="false">
      <c r="B446" s="22"/>
      <c r="C446" s="13"/>
      <c r="D446" s="51"/>
      <c r="H446" s="10"/>
      <c r="I446" s="10"/>
    </row>
    <row r="447" customFormat="false" ht="15.75" hidden="false" customHeight="false" outlineLevel="0" collapsed="false">
      <c r="B447" s="22"/>
      <c r="C447" s="13"/>
      <c r="D447" s="51"/>
      <c r="H447" s="10"/>
      <c r="I447" s="10"/>
    </row>
    <row r="448" customFormat="false" ht="15.75" hidden="false" customHeight="false" outlineLevel="0" collapsed="false">
      <c r="B448" s="22"/>
      <c r="C448" s="13"/>
      <c r="D448" s="51"/>
      <c r="H448" s="10"/>
      <c r="I448" s="10"/>
    </row>
    <row r="449" customFormat="false" ht="15.75" hidden="false" customHeight="false" outlineLevel="0" collapsed="false">
      <c r="B449" s="22"/>
      <c r="C449" s="13"/>
      <c r="D449" s="51"/>
      <c r="H449" s="10"/>
      <c r="I449" s="10"/>
    </row>
    <row r="450" customFormat="false" ht="15.75" hidden="false" customHeight="false" outlineLevel="0" collapsed="false">
      <c r="B450" s="22"/>
      <c r="C450" s="13"/>
      <c r="D450" s="51"/>
      <c r="H450" s="10"/>
      <c r="I450" s="10"/>
    </row>
    <row r="451" customFormat="false" ht="15.75" hidden="false" customHeight="false" outlineLevel="0" collapsed="false">
      <c r="B451" s="22"/>
      <c r="C451" s="13"/>
      <c r="D451" s="51"/>
      <c r="H451" s="10"/>
      <c r="I451" s="10"/>
    </row>
    <row r="452" customFormat="false" ht="15.75" hidden="false" customHeight="false" outlineLevel="0" collapsed="false">
      <c r="B452" s="22"/>
      <c r="C452" s="13"/>
      <c r="D452" s="51"/>
      <c r="H452" s="10"/>
      <c r="I452" s="10"/>
    </row>
    <row r="453" customFormat="false" ht="15.75" hidden="false" customHeight="false" outlineLevel="0" collapsed="false">
      <c r="B453" s="22"/>
      <c r="C453" s="13"/>
      <c r="D453" s="51"/>
      <c r="H453" s="10"/>
      <c r="I453" s="10"/>
    </row>
    <row r="454" customFormat="false" ht="15.75" hidden="false" customHeight="false" outlineLevel="0" collapsed="false">
      <c r="B454" s="22"/>
      <c r="C454" s="13"/>
      <c r="D454" s="51"/>
      <c r="H454" s="10"/>
      <c r="I454" s="10"/>
    </row>
    <row r="455" customFormat="false" ht="15.75" hidden="false" customHeight="false" outlineLevel="0" collapsed="false">
      <c r="B455" s="22"/>
      <c r="C455" s="13"/>
      <c r="D455" s="51"/>
      <c r="H455" s="10"/>
      <c r="I455" s="10"/>
    </row>
    <row r="456" customFormat="false" ht="15.75" hidden="false" customHeight="false" outlineLevel="0" collapsed="false">
      <c r="B456" s="22"/>
      <c r="C456" s="13"/>
      <c r="D456" s="51"/>
      <c r="H456" s="10"/>
      <c r="I456" s="10"/>
    </row>
    <row r="457" customFormat="false" ht="15.75" hidden="false" customHeight="false" outlineLevel="0" collapsed="false">
      <c r="B457" s="22"/>
      <c r="C457" s="13"/>
      <c r="D457" s="51"/>
      <c r="H457" s="10"/>
      <c r="I457" s="10"/>
    </row>
    <row r="458" customFormat="false" ht="15.75" hidden="false" customHeight="false" outlineLevel="0" collapsed="false">
      <c r="B458" s="22"/>
      <c r="C458" s="13"/>
      <c r="D458" s="51"/>
      <c r="H458" s="10"/>
      <c r="I458" s="10"/>
    </row>
    <row r="459" customFormat="false" ht="15.75" hidden="false" customHeight="false" outlineLevel="0" collapsed="false">
      <c r="B459" s="22"/>
      <c r="C459" s="13"/>
      <c r="D459" s="51"/>
      <c r="H459" s="10"/>
      <c r="I459" s="10"/>
    </row>
    <row r="460" customFormat="false" ht="15.75" hidden="false" customHeight="false" outlineLevel="0" collapsed="false">
      <c r="B460" s="22"/>
      <c r="C460" s="13"/>
      <c r="D460" s="51"/>
      <c r="H460" s="10"/>
      <c r="I460" s="10"/>
    </row>
    <row r="461" customFormat="false" ht="15.75" hidden="false" customHeight="false" outlineLevel="0" collapsed="false">
      <c r="B461" s="22"/>
      <c r="C461" s="13"/>
      <c r="D461" s="51"/>
      <c r="H461" s="10"/>
      <c r="I461" s="10"/>
    </row>
    <row r="462" customFormat="false" ht="15.75" hidden="false" customHeight="false" outlineLevel="0" collapsed="false">
      <c r="B462" s="22"/>
      <c r="C462" s="13"/>
      <c r="D462" s="51"/>
      <c r="H462" s="10"/>
      <c r="I462" s="10"/>
    </row>
    <row r="463" customFormat="false" ht="15.75" hidden="false" customHeight="false" outlineLevel="0" collapsed="false">
      <c r="B463" s="22"/>
      <c r="C463" s="13"/>
      <c r="D463" s="51"/>
      <c r="H463" s="10"/>
      <c r="I463" s="10"/>
    </row>
    <row r="464" customFormat="false" ht="15.75" hidden="false" customHeight="false" outlineLevel="0" collapsed="false">
      <c r="B464" s="22"/>
      <c r="C464" s="13"/>
      <c r="D464" s="51"/>
      <c r="H464" s="10"/>
      <c r="I464" s="10"/>
    </row>
    <row r="465" customFormat="false" ht="15.75" hidden="false" customHeight="false" outlineLevel="0" collapsed="false">
      <c r="B465" s="22"/>
      <c r="C465" s="13"/>
      <c r="D465" s="51"/>
      <c r="H465" s="10"/>
      <c r="I465" s="10"/>
    </row>
    <row r="466" customFormat="false" ht="15.75" hidden="false" customHeight="false" outlineLevel="0" collapsed="false">
      <c r="B466" s="22"/>
      <c r="C466" s="13"/>
      <c r="D466" s="51"/>
      <c r="H466" s="10"/>
      <c r="I466" s="10"/>
    </row>
    <row r="467" customFormat="false" ht="15.75" hidden="false" customHeight="false" outlineLevel="0" collapsed="false">
      <c r="B467" s="22"/>
      <c r="C467" s="13"/>
      <c r="D467" s="51"/>
      <c r="H467" s="10"/>
      <c r="I467" s="10"/>
    </row>
    <row r="468" customFormat="false" ht="15.75" hidden="false" customHeight="false" outlineLevel="0" collapsed="false">
      <c r="B468" s="22"/>
      <c r="C468" s="13"/>
      <c r="D468" s="51"/>
      <c r="H468" s="10"/>
      <c r="I468" s="10"/>
    </row>
    <row r="469" customFormat="false" ht="15.75" hidden="false" customHeight="false" outlineLevel="0" collapsed="false">
      <c r="B469" s="22"/>
      <c r="C469" s="13"/>
      <c r="D469" s="51"/>
      <c r="H469" s="10"/>
      <c r="I469" s="10"/>
    </row>
    <row r="470" customFormat="false" ht="15.75" hidden="false" customHeight="false" outlineLevel="0" collapsed="false">
      <c r="B470" s="22"/>
      <c r="C470" s="13"/>
      <c r="D470" s="51"/>
      <c r="H470" s="10"/>
      <c r="I470" s="10"/>
    </row>
    <row r="471" customFormat="false" ht="15.75" hidden="false" customHeight="false" outlineLevel="0" collapsed="false">
      <c r="B471" s="22"/>
      <c r="C471" s="13"/>
      <c r="D471" s="51"/>
      <c r="H471" s="10"/>
      <c r="I471" s="10"/>
    </row>
    <row r="472" customFormat="false" ht="15.75" hidden="false" customHeight="false" outlineLevel="0" collapsed="false">
      <c r="B472" s="22"/>
      <c r="C472" s="13"/>
      <c r="D472" s="51"/>
      <c r="H472" s="10"/>
      <c r="I472" s="10"/>
    </row>
    <row r="473" customFormat="false" ht="15.75" hidden="false" customHeight="false" outlineLevel="0" collapsed="false">
      <c r="B473" s="22"/>
      <c r="C473" s="13"/>
      <c r="D473" s="51"/>
      <c r="H473" s="10"/>
      <c r="I473" s="10"/>
    </row>
    <row r="474" customFormat="false" ht="15.75" hidden="false" customHeight="false" outlineLevel="0" collapsed="false">
      <c r="B474" s="22"/>
      <c r="C474" s="13"/>
      <c r="D474" s="51"/>
      <c r="H474" s="10"/>
      <c r="I474" s="10"/>
    </row>
    <row r="475" customFormat="false" ht="15.75" hidden="false" customHeight="false" outlineLevel="0" collapsed="false">
      <c r="B475" s="22"/>
      <c r="C475" s="13"/>
      <c r="D475" s="51"/>
      <c r="H475" s="10"/>
      <c r="I475" s="10"/>
    </row>
    <row r="476" customFormat="false" ht="15.75" hidden="false" customHeight="false" outlineLevel="0" collapsed="false">
      <c r="B476" s="22"/>
      <c r="C476" s="13"/>
      <c r="D476" s="51"/>
      <c r="H476" s="10"/>
      <c r="I476" s="10"/>
    </row>
    <row r="477" customFormat="false" ht="15.75" hidden="false" customHeight="false" outlineLevel="0" collapsed="false">
      <c r="B477" s="22"/>
      <c r="C477" s="13"/>
      <c r="D477" s="51"/>
      <c r="H477" s="10"/>
      <c r="I477" s="10"/>
    </row>
    <row r="478" customFormat="false" ht="15.75" hidden="false" customHeight="false" outlineLevel="0" collapsed="false">
      <c r="B478" s="22"/>
      <c r="C478" s="13"/>
      <c r="D478" s="51"/>
      <c r="H478" s="10"/>
      <c r="I478" s="10"/>
    </row>
    <row r="479" customFormat="false" ht="15.75" hidden="false" customHeight="false" outlineLevel="0" collapsed="false">
      <c r="B479" s="22"/>
      <c r="C479" s="13"/>
      <c r="D479" s="51"/>
      <c r="H479" s="10"/>
      <c r="I479" s="10"/>
    </row>
    <row r="480" customFormat="false" ht="15.75" hidden="false" customHeight="false" outlineLevel="0" collapsed="false">
      <c r="B480" s="22"/>
      <c r="C480" s="13"/>
      <c r="D480" s="51"/>
      <c r="H480" s="10"/>
      <c r="I480" s="10"/>
    </row>
    <row r="481" customFormat="false" ht="15.75" hidden="false" customHeight="false" outlineLevel="0" collapsed="false">
      <c r="B481" s="22"/>
      <c r="C481" s="13"/>
      <c r="D481" s="51"/>
      <c r="H481" s="10"/>
      <c r="I481" s="10"/>
    </row>
    <row r="482" customFormat="false" ht="15.75" hidden="false" customHeight="false" outlineLevel="0" collapsed="false">
      <c r="B482" s="22"/>
      <c r="C482" s="13"/>
      <c r="D482" s="51"/>
      <c r="H482" s="10"/>
      <c r="I482" s="10"/>
    </row>
    <row r="483" customFormat="false" ht="15.75" hidden="false" customHeight="false" outlineLevel="0" collapsed="false">
      <c r="B483" s="22"/>
      <c r="C483" s="13"/>
      <c r="D483" s="51"/>
      <c r="H483" s="10"/>
      <c r="I483" s="10"/>
    </row>
    <row r="484" customFormat="false" ht="15.75" hidden="false" customHeight="false" outlineLevel="0" collapsed="false">
      <c r="B484" s="22"/>
      <c r="C484" s="13"/>
      <c r="D484" s="51"/>
      <c r="H484" s="10"/>
      <c r="I484" s="10"/>
    </row>
    <row r="485" customFormat="false" ht="15.75" hidden="false" customHeight="false" outlineLevel="0" collapsed="false">
      <c r="B485" s="22"/>
      <c r="C485" s="13"/>
      <c r="D485" s="51"/>
      <c r="H485" s="10"/>
      <c r="I485" s="10"/>
    </row>
    <row r="486" customFormat="false" ht="15.75" hidden="false" customHeight="false" outlineLevel="0" collapsed="false">
      <c r="B486" s="22"/>
      <c r="C486" s="13"/>
      <c r="D486" s="51"/>
      <c r="H486" s="10"/>
      <c r="I486" s="10"/>
    </row>
    <row r="487" customFormat="false" ht="15.75" hidden="false" customHeight="false" outlineLevel="0" collapsed="false">
      <c r="B487" s="22"/>
      <c r="C487" s="13"/>
      <c r="D487" s="51"/>
      <c r="H487" s="10"/>
      <c r="I487" s="10"/>
    </row>
    <row r="488" customFormat="false" ht="15.75" hidden="false" customHeight="false" outlineLevel="0" collapsed="false">
      <c r="B488" s="22"/>
      <c r="C488" s="13"/>
      <c r="D488" s="51"/>
      <c r="H488" s="10"/>
      <c r="I488" s="10"/>
    </row>
    <row r="489" customFormat="false" ht="15.75" hidden="false" customHeight="false" outlineLevel="0" collapsed="false">
      <c r="B489" s="22"/>
      <c r="C489" s="13"/>
      <c r="D489" s="51"/>
      <c r="H489" s="10"/>
      <c r="I489" s="10"/>
    </row>
    <row r="490" customFormat="false" ht="15.75" hidden="false" customHeight="false" outlineLevel="0" collapsed="false">
      <c r="B490" s="22"/>
      <c r="C490" s="13"/>
      <c r="D490" s="51"/>
      <c r="H490" s="10"/>
      <c r="I490" s="10"/>
    </row>
    <row r="491" customFormat="false" ht="15.75" hidden="false" customHeight="false" outlineLevel="0" collapsed="false">
      <c r="B491" s="22"/>
      <c r="C491" s="13"/>
      <c r="D491" s="51"/>
      <c r="H491" s="10"/>
      <c r="I491" s="10"/>
    </row>
    <row r="492" customFormat="false" ht="15.75" hidden="false" customHeight="false" outlineLevel="0" collapsed="false">
      <c r="B492" s="22"/>
      <c r="C492" s="13"/>
      <c r="D492" s="51"/>
      <c r="H492" s="10"/>
      <c r="I492" s="10"/>
    </row>
    <row r="493" customFormat="false" ht="15.75" hidden="false" customHeight="false" outlineLevel="0" collapsed="false">
      <c r="B493" s="22"/>
      <c r="C493" s="13"/>
      <c r="D493" s="51"/>
      <c r="H493" s="10"/>
      <c r="I493" s="10"/>
    </row>
    <row r="494" customFormat="false" ht="15.75" hidden="false" customHeight="false" outlineLevel="0" collapsed="false">
      <c r="B494" s="22"/>
      <c r="C494" s="13"/>
      <c r="D494" s="51"/>
      <c r="H494" s="10"/>
      <c r="I494" s="10"/>
    </row>
    <row r="495" customFormat="false" ht="15.75" hidden="false" customHeight="false" outlineLevel="0" collapsed="false">
      <c r="B495" s="22"/>
      <c r="C495" s="13"/>
      <c r="D495" s="51"/>
      <c r="H495" s="10"/>
      <c r="I495" s="10"/>
    </row>
    <row r="496" customFormat="false" ht="15.75" hidden="false" customHeight="false" outlineLevel="0" collapsed="false">
      <c r="B496" s="22"/>
      <c r="C496" s="13"/>
      <c r="D496" s="51"/>
      <c r="H496" s="10"/>
      <c r="I496" s="10"/>
    </row>
    <row r="497" customFormat="false" ht="15.75" hidden="false" customHeight="false" outlineLevel="0" collapsed="false">
      <c r="B497" s="22"/>
      <c r="C497" s="13"/>
      <c r="D497" s="51"/>
      <c r="H497" s="10"/>
      <c r="I497" s="10"/>
    </row>
    <row r="498" customFormat="false" ht="15.75" hidden="false" customHeight="false" outlineLevel="0" collapsed="false">
      <c r="B498" s="22"/>
      <c r="C498" s="13"/>
      <c r="D498" s="51"/>
      <c r="H498" s="10"/>
      <c r="I498" s="10"/>
    </row>
    <row r="499" customFormat="false" ht="15.75" hidden="false" customHeight="false" outlineLevel="0" collapsed="false">
      <c r="B499" s="22"/>
      <c r="C499" s="13"/>
      <c r="D499" s="51"/>
      <c r="H499" s="10"/>
      <c r="I499" s="10"/>
    </row>
    <row r="500" customFormat="false" ht="15.75" hidden="false" customHeight="false" outlineLevel="0" collapsed="false">
      <c r="B500" s="22"/>
      <c r="C500" s="13"/>
      <c r="D500" s="51"/>
      <c r="H500" s="10"/>
      <c r="I500" s="10"/>
    </row>
    <row r="501" customFormat="false" ht="15.75" hidden="false" customHeight="false" outlineLevel="0" collapsed="false">
      <c r="B501" s="22"/>
      <c r="C501" s="13"/>
      <c r="D501" s="51"/>
      <c r="H501" s="10"/>
      <c r="I501" s="10"/>
    </row>
    <row r="502" customFormat="false" ht="15.75" hidden="false" customHeight="false" outlineLevel="0" collapsed="false">
      <c r="B502" s="22"/>
      <c r="C502" s="13"/>
      <c r="D502" s="51"/>
      <c r="H502" s="10"/>
      <c r="I502" s="10"/>
    </row>
    <row r="503" customFormat="false" ht="15.75" hidden="false" customHeight="false" outlineLevel="0" collapsed="false">
      <c r="B503" s="22"/>
      <c r="C503" s="13"/>
      <c r="D503" s="51"/>
      <c r="H503" s="10"/>
      <c r="I503" s="10"/>
    </row>
    <row r="504" customFormat="false" ht="15.75" hidden="false" customHeight="false" outlineLevel="0" collapsed="false">
      <c r="B504" s="22"/>
      <c r="C504" s="13"/>
      <c r="D504" s="51"/>
      <c r="H504" s="10"/>
      <c r="I504" s="10"/>
    </row>
    <row r="505" customFormat="false" ht="15.75" hidden="false" customHeight="false" outlineLevel="0" collapsed="false">
      <c r="B505" s="22"/>
      <c r="C505" s="13"/>
      <c r="D505" s="51"/>
      <c r="H505" s="10"/>
      <c r="I505" s="10"/>
    </row>
    <row r="506" customFormat="false" ht="15.75" hidden="false" customHeight="false" outlineLevel="0" collapsed="false">
      <c r="B506" s="22"/>
      <c r="C506" s="13"/>
      <c r="D506" s="51"/>
      <c r="H506" s="10"/>
      <c r="I506" s="10"/>
    </row>
    <row r="507" customFormat="false" ht="15.75" hidden="false" customHeight="false" outlineLevel="0" collapsed="false">
      <c r="B507" s="22"/>
      <c r="C507" s="13"/>
      <c r="D507" s="51"/>
      <c r="H507" s="10"/>
      <c r="I507" s="10"/>
    </row>
    <row r="508" customFormat="false" ht="15.75" hidden="false" customHeight="false" outlineLevel="0" collapsed="false">
      <c r="B508" s="22"/>
      <c r="C508" s="13"/>
      <c r="D508" s="51"/>
      <c r="H508" s="10"/>
      <c r="I508" s="10"/>
    </row>
    <row r="509" customFormat="false" ht="15.75" hidden="false" customHeight="false" outlineLevel="0" collapsed="false">
      <c r="B509" s="22"/>
      <c r="C509" s="13"/>
      <c r="D509" s="51"/>
      <c r="H509" s="10"/>
      <c r="I509" s="10"/>
    </row>
    <row r="510" customFormat="false" ht="15.75" hidden="false" customHeight="false" outlineLevel="0" collapsed="false">
      <c r="B510" s="22"/>
      <c r="C510" s="13"/>
      <c r="D510" s="51"/>
      <c r="H510" s="10"/>
      <c r="I510" s="10"/>
    </row>
    <row r="511" customFormat="false" ht="15.75" hidden="false" customHeight="false" outlineLevel="0" collapsed="false">
      <c r="B511" s="22"/>
      <c r="C511" s="13"/>
      <c r="D511" s="51"/>
      <c r="H511" s="10"/>
      <c r="I511" s="10"/>
    </row>
    <row r="512" customFormat="false" ht="15.75" hidden="false" customHeight="false" outlineLevel="0" collapsed="false">
      <c r="B512" s="22"/>
      <c r="C512" s="13"/>
      <c r="D512" s="51"/>
      <c r="H512" s="10"/>
      <c r="I512" s="10"/>
    </row>
    <row r="513" customFormat="false" ht="15.75" hidden="false" customHeight="false" outlineLevel="0" collapsed="false">
      <c r="B513" s="22"/>
      <c r="C513" s="13"/>
      <c r="D513" s="51"/>
      <c r="H513" s="10"/>
      <c r="I513" s="10"/>
    </row>
    <row r="514" customFormat="false" ht="15.75" hidden="false" customHeight="false" outlineLevel="0" collapsed="false">
      <c r="B514" s="22"/>
      <c r="C514" s="13"/>
      <c r="D514" s="51"/>
      <c r="H514" s="10"/>
      <c r="I514" s="10"/>
    </row>
    <row r="515" customFormat="false" ht="15.75" hidden="false" customHeight="false" outlineLevel="0" collapsed="false">
      <c r="B515" s="22"/>
      <c r="C515" s="13"/>
      <c r="D515" s="51"/>
      <c r="H515" s="10"/>
      <c r="I515" s="10"/>
    </row>
    <row r="516" customFormat="false" ht="15.75" hidden="false" customHeight="false" outlineLevel="0" collapsed="false">
      <c r="B516" s="22"/>
      <c r="C516" s="13"/>
      <c r="D516" s="51"/>
      <c r="H516" s="10"/>
      <c r="I516" s="10"/>
    </row>
    <row r="517" customFormat="false" ht="15.75" hidden="false" customHeight="false" outlineLevel="0" collapsed="false">
      <c r="B517" s="22"/>
      <c r="C517" s="13"/>
      <c r="D517" s="51"/>
      <c r="H517" s="10"/>
      <c r="I517" s="10"/>
    </row>
    <row r="518" customFormat="false" ht="15.75" hidden="false" customHeight="false" outlineLevel="0" collapsed="false">
      <c r="B518" s="22"/>
      <c r="C518" s="13"/>
      <c r="D518" s="51"/>
      <c r="H518" s="10"/>
      <c r="I518" s="10"/>
    </row>
    <row r="519" customFormat="false" ht="15.75" hidden="false" customHeight="false" outlineLevel="0" collapsed="false">
      <c r="B519" s="22"/>
      <c r="C519" s="13"/>
      <c r="D519" s="51"/>
      <c r="H519" s="10"/>
      <c r="I519" s="10"/>
    </row>
    <row r="520" customFormat="false" ht="15.75" hidden="false" customHeight="false" outlineLevel="0" collapsed="false">
      <c r="B520" s="22"/>
      <c r="C520" s="13"/>
      <c r="D520" s="51"/>
      <c r="H520" s="10"/>
      <c r="I520" s="10"/>
    </row>
    <row r="521" customFormat="false" ht="15.75" hidden="false" customHeight="false" outlineLevel="0" collapsed="false">
      <c r="B521" s="22"/>
      <c r="C521" s="13"/>
      <c r="D521" s="51"/>
      <c r="H521" s="10"/>
      <c r="I521" s="10"/>
    </row>
    <row r="522" customFormat="false" ht="15.75" hidden="false" customHeight="false" outlineLevel="0" collapsed="false">
      <c r="B522" s="22"/>
      <c r="C522" s="13"/>
      <c r="D522" s="51"/>
      <c r="H522" s="10"/>
      <c r="I522" s="10"/>
    </row>
    <row r="523" customFormat="false" ht="15.75" hidden="false" customHeight="false" outlineLevel="0" collapsed="false">
      <c r="B523" s="22"/>
      <c r="C523" s="13"/>
      <c r="D523" s="51"/>
      <c r="H523" s="10"/>
      <c r="I523" s="10"/>
    </row>
    <row r="524" customFormat="false" ht="15.75" hidden="false" customHeight="false" outlineLevel="0" collapsed="false">
      <c r="B524" s="22"/>
      <c r="C524" s="13"/>
      <c r="D524" s="51"/>
      <c r="H524" s="10"/>
      <c r="I524" s="10"/>
    </row>
    <row r="525" customFormat="false" ht="15.75" hidden="false" customHeight="false" outlineLevel="0" collapsed="false">
      <c r="B525" s="22"/>
      <c r="C525" s="13"/>
      <c r="D525" s="51"/>
      <c r="H525" s="10"/>
      <c r="I525" s="10"/>
    </row>
    <row r="526" customFormat="false" ht="15.75" hidden="false" customHeight="false" outlineLevel="0" collapsed="false">
      <c r="B526" s="22"/>
      <c r="C526" s="13"/>
      <c r="D526" s="51"/>
      <c r="H526" s="10"/>
      <c r="I526" s="10"/>
    </row>
    <row r="527" customFormat="false" ht="15.75" hidden="false" customHeight="false" outlineLevel="0" collapsed="false">
      <c r="B527" s="22"/>
      <c r="C527" s="13"/>
      <c r="D527" s="51"/>
      <c r="H527" s="10"/>
      <c r="I527" s="10"/>
    </row>
    <row r="528" customFormat="false" ht="15.75" hidden="false" customHeight="false" outlineLevel="0" collapsed="false">
      <c r="B528" s="22"/>
      <c r="C528" s="13"/>
      <c r="D528" s="51"/>
      <c r="H528" s="10"/>
      <c r="I528" s="10"/>
    </row>
    <row r="529" customFormat="false" ht="15.75" hidden="false" customHeight="false" outlineLevel="0" collapsed="false">
      <c r="B529" s="22"/>
      <c r="C529" s="13"/>
      <c r="D529" s="51"/>
      <c r="H529" s="10"/>
      <c r="I529" s="10"/>
    </row>
    <row r="530" customFormat="false" ht="15.75" hidden="false" customHeight="false" outlineLevel="0" collapsed="false">
      <c r="B530" s="22"/>
      <c r="C530" s="13"/>
      <c r="D530" s="51"/>
      <c r="H530" s="10"/>
      <c r="I530" s="10"/>
    </row>
    <row r="531" customFormat="false" ht="15.75" hidden="false" customHeight="false" outlineLevel="0" collapsed="false">
      <c r="B531" s="22"/>
      <c r="C531" s="13"/>
      <c r="D531" s="51"/>
      <c r="H531" s="10"/>
      <c r="I531" s="10"/>
    </row>
    <row r="532" customFormat="false" ht="15.75" hidden="false" customHeight="false" outlineLevel="0" collapsed="false">
      <c r="B532" s="22"/>
      <c r="C532" s="13"/>
      <c r="D532" s="51"/>
      <c r="H532" s="10"/>
      <c r="I532" s="10"/>
    </row>
    <row r="533" customFormat="false" ht="15.75" hidden="false" customHeight="false" outlineLevel="0" collapsed="false">
      <c r="B533" s="22"/>
      <c r="C533" s="13"/>
      <c r="D533" s="51"/>
      <c r="H533" s="10"/>
      <c r="I533" s="10"/>
    </row>
    <row r="534" customFormat="false" ht="15.75" hidden="false" customHeight="false" outlineLevel="0" collapsed="false">
      <c r="B534" s="22"/>
      <c r="C534" s="13"/>
      <c r="D534" s="51"/>
      <c r="H534" s="10"/>
      <c r="I534" s="10"/>
    </row>
    <row r="535" customFormat="false" ht="15.75" hidden="false" customHeight="false" outlineLevel="0" collapsed="false">
      <c r="B535" s="22"/>
      <c r="C535" s="13"/>
      <c r="D535" s="51"/>
      <c r="H535" s="10"/>
      <c r="I535" s="10"/>
    </row>
    <row r="536" customFormat="false" ht="15.75" hidden="false" customHeight="false" outlineLevel="0" collapsed="false">
      <c r="B536" s="22"/>
      <c r="C536" s="13"/>
      <c r="D536" s="51"/>
      <c r="H536" s="10"/>
      <c r="I536" s="10"/>
    </row>
    <row r="537" customFormat="false" ht="15.75" hidden="false" customHeight="false" outlineLevel="0" collapsed="false">
      <c r="B537" s="22"/>
      <c r="C537" s="13"/>
      <c r="D537" s="51"/>
      <c r="H537" s="10"/>
      <c r="I537" s="10"/>
    </row>
    <row r="538" customFormat="false" ht="15.75" hidden="false" customHeight="false" outlineLevel="0" collapsed="false">
      <c r="B538" s="22"/>
      <c r="C538" s="13"/>
      <c r="D538" s="51"/>
      <c r="H538" s="10"/>
      <c r="I538" s="10"/>
    </row>
    <row r="539" customFormat="false" ht="15.75" hidden="false" customHeight="false" outlineLevel="0" collapsed="false">
      <c r="B539" s="22"/>
      <c r="C539" s="13"/>
      <c r="D539" s="51"/>
      <c r="H539" s="10"/>
      <c r="I539" s="10"/>
    </row>
    <row r="540" customFormat="false" ht="15.75" hidden="false" customHeight="false" outlineLevel="0" collapsed="false">
      <c r="B540" s="22"/>
      <c r="C540" s="13"/>
      <c r="D540" s="51"/>
      <c r="H540" s="10"/>
      <c r="I540" s="10"/>
    </row>
    <row r="541" customFormat="false" ht="15.75" hidden="false" customHeight="false" outlineLevel="0" collapsed="false">
      <c r="B541" s="22"/>
      <c r="C541" s="13"/>
      <c r="D541" s="51"/>
      <c r="H541" s="10"/>
      <c r="I541" s="10"/>
    </row>
    <row r="542" customFormat="false" ht="15.75" hidden="false" customHeight="false" outlineLevel="0" collapsed="false">
      <c r="B542" s="22"/>
      <c r="C542" s="13"/>
      <c r="D542" s="51"/>
      <c r="H542" s="10"/>
      <c r="I542" s="10"/>
    </row>
    <row r="543" customFormat="false" ht="15.75" hidden="false" customHeight="false" outlineLevel="0" collapsed="false">
      <c r="B543" s="22"/>
      <c r="C543" s="13"/>
      <c r="D543" s="51"/>
      <c r="H543" s="10"/>
      <c r="I543" s="10"/>
    </row>
    <row r="544" customFormat="false" ht="15.75" hidden="false" customHeight="false" outlineLevel="0" collapsed="false">
      <c r="B544" s="22"/>
      <c r="C544" s="13"/>
      <c r="D544" s="51"/>
      <c r="H544" s="10"/>
      <c r="I544" s="10"/>
    </row>
    <row r="545" customFormat="false" ht="15.75" hidden="false" customHeight="false" outlineLevel="0" collapsed="false">
      <c r="B545" s="22"/>
      <c r="C545" s="13"/>
      <c r="D545" s="51"/>
      <c r="H545" s="10"/>
      <c r="I545" s="10"/>
    </row>
    <row r="546" customFormat="false" ht="15.75" hidden="false" customHeight="false" outlineLevel="0" collapsed="false">
      <c r="B546" s="22"/>
      <c r="C546" s="13"/>
      <c r="D546" s="51"/>
      <c r="H546" s="10"/>
      <c r="I546" s="10"/>
    </row>
    <row r="547" customFormat="false" ht="15.75" hidden="false" customHeight="false" outlineLevel="0" collapsed="false">
      <c r="B547" s="22"/>
      <c r="C547" s="13"/>
      <c r="D547" s="51"/>
      <c r="H547" s="10"/>
      <c r="I547" s="10"/>
    </row>
    <row r="548" customFormat="false" ht="15.75" hidden="false" customHeight="false" outlineLevel="0" collapsed="false">
      <c r="B548" s="22"/>
      <c r="C548" s="13"/>
      <c r="D548" s="51"/>
      <c r="H548" s="10"/>
      <c r="I548" s="10"/>
    </row>
    <row r="549" customFormat="false" ht="15.75" hidden="false" customHeight="false" outlineLevel="0" collapsed="false">
      <c r="B549" s="22"/>
      <c r="C549" s="13"/>
      <c r="D549" s="51"/>
      <c r="H549" s="10"/>
      <c r="I549" s="10"/>
    </row>
    <row r="550" customFormat="false" ht="15.75" hidden="false" customHeight="false" outlineLevel="0" collapsed="false">
      <c r="B550" s="22"/>
      <c r="C550" s="13"/>
      <c r="D550" s="51"/>
      <c r="H550" s="10"/>
      <c r="I550" s="10"/>
    </row>
    <row r="551" customFormat="false" ht="15.75" hidden="false" customHeight="false" outlineLevel="0" collapsed="false">
      <c r="B551" s="22"/>
      <c r="C551" s="13"/>
      <c r="D551" s="51"/>
      <c r="H551" s="10"/>
      <c r="I551" s="10"/>
    </row>
    <row r="552" customFormat="false" ht="15.75" hidden="false" customHeight="false" outlineLevel="0" collapsed="false">
      <c r="B552" s="22"/>
      <c r="C552" s="13"/>
      <c r="D552" s="51"/>
      <c r="H552" s="10"/>
      <c r="I552" s="10"/>
    </row>
    <row r="553" customFormat="false" ht="15.75" hidden="false" customHeight="false" outlineLevel="0" collapsed="false">
      <c r="B553" s="22"/>
      <c r="C553" s="13"/>
      <c r="D553" s="51"/>
      <c r="H553" s="10"/>
      <c r="I553" s="10"/>
    </row>
    <row r="554" customFormat="false" ht="15.75" hidden="false" customHeight="false" outlineLevel="0" collapsed="false">
      <c r="B554" s="22"/>
      <c r="C554" s="13"/>
      <c r="D554" s="51"/>
      <c r="H554" s="10"/>
      <c r="I554" s="10"/>
    </row>
    <row r="555" customFormat="false" ht="15.75" hidden="false" customHeight="false" outlineLevel="0" collapsed="false">
      <c r="B555" s="22"/>
      <c r="C555" s="13"/>
      <c r="D555" s="51"/>
      <c r="H555" s="10"/>
      <c r="I555" s="10"/>
    </row>
    <row r="556" customFormat="false" ht="15.75" hidden="false" customHeight="false" outlineLevel="0" collapsed="false">
      <c r="B556" s="22"/>
      <c r="C556" s="13"/>
      <c r="D556" s="51"/>
      <c r="H556" s="10"/>
      <c r="I556" s="10"/>
    </row>
    <row r="557" customFormat="false" ht="15.75" hidden="false" customHeight="false" outlineLevel="0" collapsed="false">
      <c r="B557" s="22"/>
      <c r="C557" s="13"/>
      <c r="D557" s="51"/>
      <c r="H557" s="10"/>
      <c r="I557" s="10"/>
    </row>
    <row r="558" customFormat="false" ht="15.75" hidden="false" customHeight="false" outlineLevel="0" collapsed="false">
      <c r="B558" s="22"/>
      <c r="C558" s="13"/>
      <c r="D558" s="51"/>
      <c r="H558" s="10"/>
      <c r="I558" s="10"/>
    </row>
    <row r="559" customFormat="false" ht="15.75" hidden="false" customHeight="false" outlineLevel="0" collapsed="false">
      <c r="B559" s="22"/>
      <c r="C559" s="13"/>
      <c r="D559" s="51"/>
      <c r="H559" s="10"/>
      <c r="I559" s="10"/>
    </row>
    <row r="560" customFormat="false" ht="15.75" hidden="false" customHeight="false" outlineLevel="0" collapsed="false">
      <c r="B560" s="22"/>
      <c r="C560" s="13"/>
      <c r="D560" s="51"/>
      <c r="H560" s="10"/>
      <c r="I560" s="10"/>
    </row>
    <row r="561" customFormat="false" ht="15.75" hidden="false" customHeight="false" outlineLevel="0" collapsed="false">
      <c r="B561" s="22"/>
      <c r="C561" s="13"/>
      <c r="D561" s="51"/>
      <c r="H561" s="10"/>
      <c r="I561" s="10"/>
    </row>
    <row r="562" customFormat="false" ht="15.75" hidden="false" customHeight="false" outlineLevel="0" collapsed="false">
      <c r="B562" s="22"/>
      <c r="C562" s="13"/>
      <c r="D562" s="51"/>
      <c r="H562" s="10"/>
      <c r="I562" s="10"/>
    </row>
    <row r="563" customFormat="false" ht="15.75" hidden="false" customHeight="false" outlineLevel="0" collapsed="false">
      <c r="B563" s="22"/>
      <c r="C563" s="13"/>
      <c r="D563" s="51"/>
      <c r="H563" s="10"/>
      <c r="I563" s="10"/>
    </row>
    <row r="564" customFormat="false" ht="15.75" hidden="false" customHeight="false" outlineLevel="0" collapsed="false">
      <c r="B564" s="22"/>
      <c r="C564" s="13"/>
      <c r="D564" s="51"/>
      <c r="H564" s="10"/>
      <c r="I564" s="10"/>
    </row>
    <row r="565" customFormat="false" ht="15.75" hidden="false" customHeight="false" outlineLevel="0" collapsed="false">
      <c r="B565" s="22"/>
      <c r="C565" s="13"/>
      <c r="D565" s="51"/>
      <c r="H565" s="10"/>
      <c r="I565" s="10"/>
    </row>
    <row r="566" customFormat="false" ht="15.75" hidden="false" customHeight="false" outlineLevel="0" collapsed="false">
      <c r="B566" s="22"/>
      <c r="C566" s="13"/>
      <c r="D566" s="51"/>
      <c r="H566" s="10"/>
      <c r="I566" s="10"/>
    </row>
    <row r="567" customFormat="false" ht="15.75" hidden="false" customHeight="false" outlineLevel="0" collapsed="false">
      <c r="B567" s="22"/>
      <c r="C567" s="13"/>
      <c r="D567" s="51"/>
      <c r="H567" s="10"/>
      <c r="I567" s="10"/>
    </row>
    <row r="568" customFormat="false" ht="15.75" hidden="false" customHeight="false" outlineLevel="0" collapsed="false">
      <c r="B568" s="22"/>
      <c r="C568" s="13"/>
      <c r="D568" s="51"/>
      <c r="H568" s="10"/>
      <c r="I568" s="10"/>
    </row>
    <row r="569" customFormat="false" ht="15.75" hidden="false" customHeight="false" outlineLevel="0" collapsed="false">
      <c r="B569" s="22"/>
      <c r="C569" s="13"/>
      <c r="D569" s="51"/>
      <c r="H569" s="10"/>
      <c r="I569" s="10"/>
    </row>
    <row r="570" customFormat="false" ht="15.75" hidden="false" customHeight="false" outlineLevel="0" collapsed="false">
      <c r="B570" s="22"/>
      <c r="C570" s="13"/>
      <c r="D570" s="51"/>
      <c r="H570" s="10"/>
      <c r="I570" s="10"/>
    </row>
    <row r="571" customFormat="false" ht="15.75" hidden="false" customHeight="false" outlineLevel="0" collapsed="false">
      <c r="B571" s="22"/>
      <c r="C571" s="13"/>
      <c r="D571" s="51"/>
      <c r="H571" s="10"/>
      <c r="I571" s="10"/>
    </row>
    <row r="572" customFormat="false" ht="15.75" hidden="false" customHeight="false" outlineLevel="0" collapsed="false">
      <c r="B572" s="22"/>
      <c r="C572" s="13"/>
      <c r="D572" s="51"/>
      <c r="H572" s="10"/>
      <c r="I572" s="10"/>
    </row>
    <row r="573" customFormat="false" ht="15.75" hidden="false" customHeight="false" outlineLevel="0" collapsed="false">
      <c r="B573" s="22"/>
      <c r="C573" s="13"/>
      <c r="D573" s="51"/>
      <c r="H573" s="10"/>
      <c r="I573" s="10"/>
    </row>
    <row r="574" customFormat="false" ht="15.75" hidden="false" customHeight="false" outlineLevel="0" collapsed="false">
      <c r="B574" s="22"/>
      <c r="C574" s="13"/>
      <c r="D574" s="51"/>
      <c r="H574" s="10"/>
      <c r="I574" s="10"/>
    </row>
    <row r="575" customFormat="false" ht="15.75" hidden="false" customHeight="false" outlineLevel="0" collapsed="false">
      <c r="B575" s="22"/>
      <c r="C575" s="13"/>
      <c r="D575" s="51"/>
      <c r="H575" s="10"/>
      <c r="I575" s="10"/>
    </row>
    <row r="576" customFormat="false" ht="15.75" hidden="false" customHeight="false" outlineLevel="0" collapsed="false">
      <c r="B576" s="22"/>
      <c r="C576" s="13"/>
      <c r="D576" s="51"/>
      <c r="H576" s="10"/>
      <c r="I576" s="10"/>
    </row>
    <row r="577" customFormat="false" ht="15.75" hidden="false" customHeight="false" outlineLevel="0" collapsed="false">
      <c r="B577" s="22"/>
      <c r="C577" s="13"/>
      <c r="D577" s="51"/>
      <c r="H577" s="10"/>
      <c r="I577" s="10"/>
    </row>
    <row r="578" customFormat="false" ht="15.75" hidden="false" customHeight="false" outlineLevel="0" collapsed="false">
      <c r="B578" s="22"/>
      <c r="C578" s="13"/>
      <c r="D578" s="51"/>
      <c r="H578" s="10"/>
      <c r="I578" s="10"/>
    </row>
    <row r="579" customFormat="false" ht="15.75" hidden="false" customHeight="false" outlineLevel="0" collapsed="false">
      <c r="B579" s="22"/>
      <c r="C579" s="13"/>
      <c r="D579" s="51"/>
      <c r="H579" s="10"/>
      <c r="I579" s="10"/>
    </row>
    <row r="580" customFormat="false" ht="15.75" hidden="false" customHeight="false" outlineLevel="0" collapsed="false">
      <c r="B580" s="22"/>
      <c r="C580" s="13"/>
      <c r="D580" s="51"/>
      <c r="H580" s="10"/>
      <c r="I580" s="10"/>
    </row>
    <row r="581" customFormat="false" ht="15.75" hidden="false" customHeight="false" outlineLevel="0" collapsed="false">
      <c r="B581" s="22"/>
      <c r="C581" s="13"/>
      <c r="D581" s="51"/>
      <c r="H581" s="10"/>
      <c r="I581" s="10"/>
    </row>
    <row r="582" customFormat="false" ht="15.75" hidden="false" customHeight="false" outlineLevel="0" collapsed="false">
      <c r="B582" s="22"/>
      <c r="C582" s="13"/>
      <c r="D582" s="51"/>
      <c r="H582" s="10"/>
      <c r="I582" s="10"/>
    </row>
    <row r="583" customFormat="false" ht="15.75" hidden="false" customHeight="false" outlineLevel="0" collapsed="false">
      <c r="B583" s="22"/>
      <c r="C583" s="13"/>
      <c r="D583" s="51"/>
      <c r="H583" s="10"/>
      <c r="I583" s="10"/>
    </row>
    <row r="584" customFormat="false" ht="15.75" hidden="false" customHeight="false" outlineLevel="0" collapsed="false">
      <c r="B584" s="22"/>
      <c r="C584" s="13"/>
      <c r="D584" s="51"/>
      <c r="H584" s="10"/>
      <c r="I584" s="10"/>
    </row>
    <row r="585" customFormat="false" ht="15.75" hidden="false" customHeight="false" outlineLevel="0" collapsed="false">
      <c r="B585" s="22"/>
      <c r="C585" s="13"/>
      <c r="D585" s="51"/>
      <c r="H585" s="10"/>
      <c r="I585" s="10"/>
    </row>
    <row r="586" customFormat="false" ht="15.75" hidden="false" customHeight="false" outlineLevel="0" collapsed="false">
      <c r="B586" s="22"/>
      <c r="C586" s="13"/>
      <c r="D586" s="51"/>
      <c r="H586" s="10"/>
      <c r="I586" s="10"/>
    </row>
    <row r="587" customFormat="false" ht="15.75" hidden="false" customHeight="false" outlineLevel="0" collapsed="false">
      <c r="B587" s="22"/>
      <c r="C587" s="13"/>
      <c r="D587" s="51"/>
      <c r="H587" s="10"/>
      <c r="I587" s="10"/>
    </row>
    <row r="588" customFormat="false" ht="15.75" hidden="false" customHeight="false" outlineLevel="0" collapsed="false">
      <c r="B588" s="22"/>
      <c r="C588" s="13"/>
      <c r="D588" s="51"/>
      <c r="H588" s="10"/>
      <c r="I588" s="10"/>
    </row>
    <row r="589" customFormat="false" ht="15.75" hidden="false" customHeight="false" outlineLevel="0" collapsed="false">
      <c r="B589" s="22"/>
      <c r="C589" s="13"/>
      <c r="D589" s="51"/>
      <c r="H589" s="10"/>
      <c r="I589" s="10"/>
    </row>
    <row r="590" customFormat="false" ht="15.75" hidden="false" customHeight="false" outlineLevel="0" collapsed="false">
      <c r="B590" s="22"/>
      <c r="C590" s="13"/>
      <c r="D590" s="51"/>
      <c r="H590" s="10"/>
      <c r="I590" s="10"/>
    </row>
    <row r="591" customFormat="false" ht="15.75" hidden="false" customHeight="false" outlineLevel="0" collapsed="false">
      <c r="B591" s="22"/>
      <c r="C591" s="13"/>
      <c r="D591" s="51"/>
      <c r="H591" s="10"/>
      <c r="I591" s="10"/>
    </row>
    <row r="592" customFormat="false" ht="15.75" hidden="false" customHeight="false" outlineLevel="0" collapsed="false">
      <c r="B592" s="22"/>
      <c r="C592" s="13"/>
      <c r="D592" s="51"/>
      <c r="H592" s="10"/>
      <c r="I592" s="10"/>
    </row>
    <row r="593" customFormat="false" ht="15.75" hidden="false" customHeight="false" outlineLevel="0" collapsed="false">
      <c r="B593" s="22"/>
      <c r="C593" s="13"/>
      <c r="D593" s="51"/>
      <c r="H593" s="10"/>
      <c r="I593" s="10"/>
    </row>
    <row r="594" customFormat="false" ht="15.75" hidden="false" customHeight="false" outlineLevel="0" collapsed="false">
      <c r="B594" s="22"/>
      <c r="C594" s="13"/>
      <c r="D594" s="51"/>
      <c r="H594" s="10"/>
      <c r="I594" s="10"/>
    </row>
    <row r="595" customFormat="false" ht="15.75" hidden="false" customHeight="false" outlineLevel="0" collapsed="false">
      <c r="B595" s="22"/>
      <c r="C595" s="13"/>
      <c r="D595" s="51"/>
      <c r="H595" s="10"/>
      <c r="I595" s="10"/>
    </row>
    <row r="596" customFormat="false" ht="15.75" hidden="false" customHeight="false" outlineLevel="0" collapsed="false">
      <c r="B596" s="22"/>
      <c r="C596" s="13"/>
      <c r="D596" s="51"/>
      <c r="H596" s="10"/>
      <c r="I596" s="10"/>
    </row>
    <row r="597" customFormat="false" ht="15.75" hidden="false" customHeight="false" outlineLevel="0" collapsed="false">
      <c r="B597" s="22"/>
      <c r="C597" s="13"/>
      <c r="D597" s="51"/>
      <c r="H597" s="10"/>
      <c r="I597" s="10"/>
    </row>
    <row r="598" customFormat="false" ht="15.75" hidden="false" customHeight="false" outlineLevel="0" collapsed="false">
      <c r="B598" s="22"/>
      <c r="C598" s="13"/>
      <c r="D598" s="51"/>
      <c r="H598" s="10"/>
      <c r="I598" s="10"/>
    </row>
    <row r="599" customFormat="false" ht="15.75" hidden="false" customHeight="false" outlineLevel="0" collapsed="false">
      <c r="B599" s="22"/>
      <c r="C599" s="13"/>
      <c r="D599" s="51"/>
      <c r="H599" s="10"/>
      <c r="I599" s="10"/>
    </row>
    <row r="600" customFormat="false" ht="15.75" hidden="false" customHeight="false" outlineLevel="0" collapsed="false">
      <c r="B600" s="22"/>
      <c r="C600" s="13"/>
      <c r="D600" s="51"/>
      <c r="H600" s="10"/>
      <c r="I600" s="10"/>
    </row>
    <row r="601" customFormat="false" ht="15.75" hidden="false" customHeight="false" outlineLevel="0" collapsed="false">
      <c r="B601" s="22"/>
      <c r="C601" s="13"/>
      <c r="D601" s="51"/>
      <c r="H601" s="10"/>
      <c r="I601" s="10"/>
    </row>
    <row r="602" customFormat="false" ht="15.75" hidden="false" customHeight="false" outlineLevel="0" collapsed="false">
      <c r="B602" s="22"/>
      <c r="C602" s="13"/>
      <c r="D602" s="51"/>
      <c r="H602" s="10"/>
      <c r="I602" s="10"/>
    </row>
    <row r="603" customFormat="false" ht="15.75" hidden="false" customHeight="false" outlineLevel="0" collapsed="false">
      <c r="B603" s="22"/>
      <c r="C603" s="13"/>
      <c r="D603" s="51"/>
      <c r="H603" s="10"/>
      <c r="I603" s="10"/>
    </row>
    <row r="604" customFormat="false" ht="15.75" hidden="false" customHeight="false" outlineLevel="0" collapsed="false">
      <c r="B604" s="22"/>
      <c r="C604" s="13"/>
      <c r="D604" s="51"/>
      <c r="H604" s="10"/>
      <c r="I604" s="10"/>
    </row>
    <row r="605" customFormat="false" ht="15.75" hidden="false" customHeight="false" outlineLevel="0" collapsed="false">
      <c r="B605" s="22"/>
      <c r="C605" s="13"/>
      <c r="D605" s="51"/>
      <c r="H605" s="10"/>
      <c r="I605" s="10"/>
    </row>
    <row r="606" customFormat="false" ht="15.75" hidden="false" customHeight="false" outlineLevel="0" collapsed="false">
      <c r="B606" s="22"/>
      <c r="C606" s="13"/>
      <c r="D606" s="51"/>
      <c r="H606" s="10"/>
      <c r="I606" s="10"/>
    </row>
    <row r="607" customFormat="false" ht="15.75" hidden="false" customHeight="false" outlineLevel="0" collapsed="false">
      <c r="B607" s="22"/>
      <c r="C607" s="13"/>
      <c r="D607" s="51"/>
      <c r="H607" s="10"/>
      <c r="I607" s="10"/>
    </row>
    <row r="608" customFormat="false" ht="15.75" hidden="false" customHeight="false" outlineLevel="0" collapsed="false">
      <c r="B608" s="22"/>
      <c r="C608" s="13"/>
      <c r="D608" s="51"/>
      <c r="H608" s="10"/>
      <c r="I608" s="10"/>
    </row>
    <row r="609" customFormat="false" ht="15.75" hidden="false" customHeight="false" outlineLevel="0" collapsed="false">
      <c r="B609" s="22"/>
      <c r="C609" s="13"/>
      <c r="D609" s="51"/>
      <c r="H609" s="10"/>
      <c r="I609" s="10"/>
    </row>
    <row r="610" customFormat="false" ht="15.75" hidden="false" customHeight="false" outlineLevel="0" collapsed="false">
      <c r="B610" s="22"/>
      <c r="C610" s="13"/>
      <c r="D610" s="51"/>
      <c r="H610" s="10"/>
      <c r="I610" s="10"/>
    </row>
    <row r="611" customFormat="false" ht="15.75" hidden="false" customHeight="false" outlineLevel="0" collapsed="false">
      <c r="B611" s="22"/>
      <c r="C611" s="13"/>
      <c r="D611" s="51"/>
      <c r="H611" s="10"/>
      <c r="I611" s="10"/>
    </row>
    <row r="612" customFormat="false" ht="15.75" hidden="false" customHeight="false" outlineLevel="0" collapsed="false">
      <c r="B612" s="22"/>
      <c r="C612" s="13"/>
      <c r="D612" s="51"/>
      <c r="H612" s="10"/>
      <c r="I612" s="10"/>
    </row>
    <row r="613" customFormat="false" ht="15.75" hidden="false" customHeight="false" outlineLevel="0" collapsed="false">
      <c r="B613" s="22"/>
      <c r="C613" s="13"/>
      <c r="D613" s="51"/>
      <c r="H613" s="10"/>
      <c r="I613" s="10"/>
    </row>
    <row r="614" customFormat="false" ht="15.75" hidden="false" customHeight="false" outlineLevel="0" collapsed="false">
      <c r="B614" s="22"/>
      <c r="C614" s="13"/>
      <c r="D614" s="51"/>
      <c r="H614" s="10"/>
      <c r="I614" s="10"/>
    </row>
    <row r="615" customFormat="false" ht="15.75" hidden="false" customHeight="false" outlineLevel="0" collapsed="false">
      <c r="B615" s="22"/>
      <c r="C615" s="13"/>
      <c r="D615" s="51"/>
      <c r="H615" s="10"/>
      <c r="I615" s="10"/>
    </row>
    <row r="616" customFormat="false" ht="15.75" hidden="false" customHeight="false" outlineLevel="0" collapsed="false">
      <c r="B616" s="22"/>
      <c r="C616" s="13"/>
      <c r="D616" s="51"/>
      <c r="H616" s="10"/>
      <c r="I616" s="10"/>
    </row>
    <row r="617" customFormat="false" ht="15.75" hidden="false" customHeight="false" outlineLevel="0" collapsed="false">
      <c r="B617" s="22"/>
      <c r="C617" s="13"/>
      <c r="D617" s="51"/>
      <c r="H617" s="10"/>
      <c r="I617" s="10"/>
    </row>
    <row r="618" customFormat="false" ht="15.75" hidden="false" customHeight="false" outlineLevel="0" collapsed="false">
      <c r="B618" s="22"/>
      <c r="C618" s="13"/>
      <c r="D618" s="51"/>
      <c r="H618" s="10"/>
      <c r="I618" s="10"/>
    </row>
    <row r="619" customFormat="false" ht="15.75" hidden="false" customHeight="false" outlineLevel="0" collapsed="false">
      <c r="B619" s="22"/>
      <c r="C619" s="13"/>
      <c r="D619" s="51"/>
      <c r="H619" s="10"/>
      <c r="I619" s="10"/>
    </row>
    <row r="620" customFormat="false" ht="15.75" hidden="false" customHeight="false" outlineLevel="0" collapsed="false">
      <c r="B620" s="22"/>
      <c r="C620" s="13"/>
      <c r="D620" s="51"/>
      <c r="H620" s="10"/>
      <c r="I620" s="10"/>
    </row>
    <row r="621" customFormat="false" ht="15.75" hidden="false" customHeight="false" outlineLevel="0" collapsed="false">
      <c r="B621" s="22"/>
      <c r="C621" s="13"/>
      <c r="D621" s="51"/>
      <c r="H621" s="10"/>
      <c r="I621" s="10"/>
    </row>
    <row r="622" customFormat="false" ht="15.75" hidden="false" customHeight="false" outlineLevel="0" collapsed="false">
      <c r="B622" s="22"/>
      <c r="C622" s="13"/>
      <c r="D622" s="51"/>
      <c r="H622" s="10"/>
      <c r="I622" s="10"/>
    </row>
    <row r="623" customFormat="false" ht="15.75" hidden="false" customHeight="false" outlineLevel="0" collapsed="false">
      <c r="B623" s="22"/>
      <c r="C623" s="13"/>
      <c r="D623" s="51"/>
      <c r="H623" s="10"/>
      <c r="I623" s="10"/>
    </row>
    <row r="624" customFormat="false" ht="15.75" hidden="false" customHeight="false" outlineLevel="0" collapsed="false">
      <c r="B624" s="22"/>
      <c r="C624" s="13"/>
      <c r="D624" s="51"/>
      <c r="H624" s="10"/>
      <c r="I624" s="10"/>
    </row>
    <row r="625" customFormat="false" ht="15.75" hidden="false" customHeight="false" outlineLevel="0" collapsed="false">
      <c r="B625" s="22"/>
      <c r="C625" s="13"/>
      <c r="D625" s="51"/>
      <c r="H625" s="10"/>
      <c r="I625" s="10"/>
    </row>
    <row r="626" customFormat="false" ht="15.75" hidden="false" customHeight="false" outlineLevel="0" collapsed="false">
      <c r="B626" s="22"/>
      <c r="C626" s="13"/>
      <c r="D626" s="51"/>
      <c r="H626" s="10"/>
      <c r="I626" s="10"/>
    </row>
    <row r="627" customFormat="false" ht="15.75" hidden="false" customHeight="false" outlineLevel="0" collapsed="false">
      <c r="B627" s="22"/>
      <c r="C627" s="13"/>
      <c r="D627" s="51"/>
      <c r="H627" s="10"/>
      <c r="I627" s="10"/>
    </row>
    <row r="628" customFormat="false" ht="15.75" hidden="false" customHeight="false" outlineLevel="0" collapsed="false">
      <c r="B628" s="22"/>
      <c r="C628" s="13"/>
      <c r="D628" s="51"/>
      <c r="H628" s="10"/>
      <c r="I628" s="10"/>
    </row>
    <row r="629" customFormat="false" ht="15.75" hidden="false" customHeight="false" outlineLevel="0" collapsed="false">
      <c r="B629" s="22"/>
      <c r="C629" s="13"/>
      <c r="D629" s="51"/>
      <c r="H629" s="10"/>
      <c r="I629" s="10"/>
    </row>
    <row r="630" customFormat="false" ht="15.75" hidden="false" customHeight="false" outlineLevel="0" collapsed="false">
      <c r="B630" s="22"/>
      <c r="C630" s="13"/>
      <c r="D630" s="51"/>
      <c r="H630" s="10"/>
      <c r="I630" s="10"/>
    </row>
    <row r="631" customFormat="false" ht="15.75" hidden="false" customHeight="false" outlineLevel="0" collapsed="false">
      <c r="B631" s="22"/>
      <c r="C631" s="13"/>
      <c r="D631" s="51"/>
      <c r="H631" s="10"/>
      <c r="I631" s="10"/>
    </row>
    <row r="632" customFormat="false" ht="15.75" hidden="false" customHeight="false" outlineLevel="0" collapsed="false">
      <c r="B632" s="22"/>
      <c r="C632" s="13"/>
      <c r="D632" s="51"/>
      <c r="H632" s="10"/>
      <c r="I632" s="10"/>
    </row>
    <row r="633" customFormat="false" ht="15.75" hidden="false" customHeight="false" outlineLevel="0" collapsed="false">
      <c r="B633" s="22"/>
      <c r="C633" s="13"/>
      <c r="D633" s="51"/>
      <c r="H633" s="10"/>
      <c r="I633" s="10"/>
    </row>
    <row r="634" customFormat="false" ht="15.75" hidden="false" customHeight="false" outlineLevel="0" collapsed="false">
      <c r="B634" s="22"/>
      <c r="C634" s="13"/>
      <c r="D634" s="51"/>
      <c r="H634" s="10"/>
      <c r="I634" s="10"/>
    </row>
    <row r="635" customFormat="false" ht="15.75" hidden="false" customHeight="false" outlineLevel="0" collapsed="false">
      <c r="B635" s="22"/>
      <c r="C635" s="13"/>
      <c r="D635" s="51"/>
      <c r="H635" s="10"/>
      <c r="I635" s="10"/>
    </row>
    <row r="636" customFormat="false" ht="15.75" hidden="false" customHeight="false" outlineLevel="0" collapsed="false">
      <c r="B636" s="22"/>
      <c r="C636" s="13"/>
      <c r="D636" s="51"/>
      <c r="H636" s="10"/>
      <c r="I636" s="10"/>
    </row>
    <row r="637" customFormat="false" ht="15.75" hidden="false" customHeight="false" outlineLevel="0" collapsed="false">
      <c r="B637" s="22"/>
      <c r="C637" s="13"/>
      <c r="D637" s="51"/>
      <c r="H637" s="10"/>
      <c r="I637" s="10"/>
    </row>
    <row r="638" customFormat="false" ht="15.75" hidden="false" customHeight="false" outlineLevel="0" collapsed="false">
      <c r="B638" s="22"/>
      <c r="C638" s="13"/>
      <c r="D638" s="51"/>
      <c r="H638" s="10"/>
      <c r="I638" s="10"/>
    </row>
    <row r="639" customFormat="false" ht="15.75" hidden="false" customHeight="false" outlineLevel="0" collapsed="false">
      <c r="B639" s="22"/>
      <c r="C639" s="13"/>
      <c r="D639" s="51"/>
      <c r="H639" s="10"/>
      <c r="I639" s="10"/>
    </row>
    <row r="640" customFormat="false" ht="15.75" hidden="false" customHeight="false" outlineLevel="0" collapsed="false">
      <c r="B640" s="22"/>
      <c r="C640" s="13"/>
      <c r="D640" s="51"/>
      <c r="H640" s="10"/>
      <c r="I640" s="10"/>
    </row>
    <row r="641" customFormat="false" ht="15.75" hidden="false" customHeight="false" outlineLevel="0" collapsed="false">
      <c r="B641" s="22"/>
      <c r="C641" s="13"/>
      <c r="D641" s="51"/>
      <c r="H641" s="10"/>
      <c r="I641" s="10"/>
    </row>
    <row r="642" customFormat="false" ht="15.75" hidden="false" customHeight="false" outlineLevel="0" collapsed="false">
      <c r="B642" s="22"/>
      <c r="C642" s="13"/>
      <c r="D642" s="51"/>
      <c r="H642" s="10"/>
      <c r="I642" s="10"/>
    </row>
    <row r="643" customFormat="false" ht="15.75" hidden="false" customHeight="false" outlineLevel="0" collapsed="false">
      <c r="B643" s="22"/>
      <c r="C643" s="13"/>
      <c r="D643" s="51"/>
      <c r="H643" s="10"/>
      <c r="I643" s="10"/>
    </row>
    <row r="644" customFormat="false" ht="15.75" hidden="false" customHeight="false" outlineLevel="0" collapsed="false">
      <c r="B644" s="22"/>
      <c r="C644" s="13"/>
      <c r="D644" s="51"/>
      <c r="H644" s="10"/>
      <c r="I644" s="10"/>
    </row>
    <row r="645" customFormat="false" ht="15.75" hidden="false" customHeight="false" outlineLevel="0" collapsed="false">
      <c r="B645" s="22"/>
      <c r="C645" s="13"/>
      <c r="D645" s="51"/>
      <c r="H645" s="10"/>
      <c r="I645" s="10"/>
    </row>
    <row r="646" customFormat="false" ht="15.75" hidden="false" customHeight="false" outlineLevel="0" collapsed="false">
      <c r="B646" s="22"/>
      <c r="C646" s="13"/>
      <c r="D646" s="51"/>
      <c r="H646" s="10"/>
      <c r="I646" s="10"/>
    </row>
    <row r="647" customFormat="false" ht="15.75" hidden="false" customHeight="false" outlineLevel="0" collapsed="false">
      <c r="B647" s="22"/>
      <c r="C647" s="13"/>
      <c r="D647" s="51"/>
      <c r="H647" s="10"/>
      <c r="I647" s="10"/>
    </row>
    <row r="648" customFormat="false" ht="15.75" hidden="false" customHeight="false" outlineLevel="0" collapsed="false">
      <c r="B648" s="22"/>
      <c r="C648" s="13"/>
      <c r="D648" s="51"/>
      <c r="H648" s="10"/>
      <c r="I648" s="10"/>
    </row>
    <row r="649" customFormat="false" ht="15.75" hidden="false" customHeight="false" outlineLevel="0" collapsed="false">
      <c r="B649" s="22"/>
      <c r="C649" s="13"/>
      <c r="D649" s="51"/>
      <c r="H649" s="10"/>
      <c r="I649" s="10"/>
    </row>
    <row r="650" customFormat="false" ht="15.75" hidden="false" customHeight="false" outlineLevel="0" collapsed="false">
      <c r="B650" s="22"/>
      <c r="C650" s="13"/>
      <c r="D650" s="51"/>
      <c r="H650" s="10"/>
      <c r="I650" s="10"/>
    </row>
    <row r="651" customFormat="false" ht="15.75" hidden="false" customHeight="false" outlineLevel="0" collapsed="false">
      <c r="B651" s="22"/>
      <c r="C651" s="13"/>
      <c r="D651" s="51"/>
      <c r="H651" s="10"/>
      <c r="I651" s="10"/>
    </row>
    <row r="652" customFormat="false" ht="15.75" hidden="false" customHeight="false" outlineLevel="0" collapsed="false">
      <c r="B652" s="22"/>
      <c r="C652" s="13"/>
      <c r="D652" s="51"/>
      <c r="H652" s="10"/>
      <c r="I652" s="10"/>
    </row>
    <row r="653" customFormat="false" ht="15.75" hidden="false" customHeight="false" outlineLevel="0" collapsed="false">
      <c r="B653" s="22"/>
      <c r="C653" s="13"/>
      <c r="D653" s="51"/>
      <c r="H653" s="10"/>
      <c r="I653" s="10"/>
    </row>
    <row r="654" customFormat="false" ht="15.75" hidden="false" customHeight="false" outlineLevel="0" collapsed="false">
      <c r="B654" s="22"/>
      <c r="C654" s="13"/>
      <c r="D654" s="51"/>
      <c r="H654" s="10"/>
      <c r="I654" s="10"/>
    </row>
    <row r="655" customFormat="false" ht="15.75" hidden="false" customHeight="false" outlineLevel="0" collapsed="false">
      <c r="B655" s="22"/>
      <c r="C655" s="13"/>
      <c r="D655" s="51"/>
      <c r="H655" s="10"/>
      <c r="I655" s="10"/>
    </row>
    <row r="656" customFormat="false" ht="15.75" hidden="false" customHeight="false" outlineLevel="0" collapsed="false">
      <c r="B656" s="22"/>
      <c r="C656" s="13"/>
      <c r="D656" s="51"/>
      <c r="H656" s="10"/>
      <c r="I656" s="10"/>
    </row>
    <row r="657" customFormat="false" ht="15.75" hidden="false" customHeight="false" outlineLevel="0" collapsed="false">
      <c r="B657" s="22"/>
      <c r="C657" s="13"/>
      <c r="D657" s="51"/>
      <c r="H657" s="10"/>
      <c r="I657" s="10"/>
    </row>
    <row r="658" customFormat="false" ht="15.75" hidden="false" customHeight="false" outlineLevel="0" collapsed="false">
      <c r="B658" s="22"/>
      <c r="C658" s="13"/>
      <c r="D658" s="51"/>
      <c r="H658" s="10"/>
      <c r="I658" s="10"/>
    </row>
    <row r="659" customFormat="false" ht="15.75" hidden="false" customHeight="false" outlineLevel="0" collapsed="false">
      <c r="B659" s="22"/>
      <c r="C659" s="13"/>
      <c r="D659" s="51"/>
      <c r="H659" s="10"/>
      <c r="I659" s="10"/>
    </row>
    <row r="660" customFormat="false" ht="15.75" hidden="false" customHeight="false" outlineLevel="0" collapsed="false">
      <c r="B660" s="22"/>
      <c r="C660" s="13"/>
      <c r="D660" s="51"/>
      <c r="H660" s="10"/>
      <c r="I660" s="10"/>
    </row>
    <row r="661" customFormat="false" ht="15.75" hidden="false" customHeight="false" outlineLevel="0" collapsed="false">
      <c r="B661" s="22"/>
      <c r="C661" s="13"/>
      <c r="D661" s="51"/>
      <c r="H661" s="10"/>
      <c r="I661" s="10"/>
    </row>
    <row r="662" customFormat="false" ht="15.75" hidden="false" customHeight="false" outlineLevel="0" collapsed="false">
      <c r="B662" s="22"/>
      <c r="C662" s="13"/>
      <c r="D662" s="51"/>
      <c r="H662" s="10"/>
      <c r="I662" s="10"/>
    </row>
    <row r="663" customFormat="false" ht="15.75" hidden="false" customHeight="false" outlineLevel="0" collapsed="false">
      <c r="B663" s="22"/>
      <c r="C663" s="13"/>
      <c r="D663" s="51"/>
      <c r="H663" s="10"/>
      <c r="I663" s="10"/>
    </row>
    <row r="664" customFormat="false" ht="15.75" hidden="false" customHeight="false" outlineLevel="0" collapsed="false">
      <c r="B664" s="22"/>
      <c r="C664" s="13"/>
      <c r="D664" s="51"/>
      <c r="H664" s="10"/>
      <c r="I664" s="10"/>
    </row>
    <row r="665" customFormat="false" ht="15.75" hidden="false" customHeight="false" outlineLevel="0" collapsed="false">
      <c r="B665" s="22"/>
      <c r="C665" s="13"/>
      <c r="D665" s="51"/>
      <c r="H665" s="10"/>
      <c r="I665" s="10"/>
    </row>
    <row r="666" customFormat="false" ht="15.75" hidden="false" customHeight="false" outlineLevel="0" collapsed="false">
      <c r="B666" s="22"/>
      <c r="C666" s="13"/>
      <c r="D666" s="51"/>
      <c r="H666" s="10"/>
      <c r="I666" s="10"/>
    </row>
    <row r="667" customFormat="false" ht="15.75" hidden="false" customHeight="false" outlineLevel="0" collapsed="false">
      <c r="B667" s="22"/>
      <c r="C667" s="13"/>
      <c r="D667" s="51"/>
      <c r="H667" s="10"/>
      <c r="I667" s="10"/>
    </row>
    <row r="668" customFormat="false" ht="15.75" hidden="false" customHeight="false" outlineLevel="0" collapsed="false">
      <c r="B668" s="22"/>
      <c r="C668" s="13"/>
      <c r="D668" s="51"/>
      <c r="H668" s="10"/>
      <c r="I668" s="10"/>
    </row>
    <row r="669" customFormat="false" ht="15.75" hidden="false" customHeight="false" outlineLevel="0" collapsed="false">
      <c r="B669" s="22"/>
      <c r="C669" s="13"/>
      <c r="D669" s="51"/>
      <c r="H669" s="10"/>
      <c r="I669" s="10"/>
    </row>
    <row r="670" customFormat="false" ht="15.75" hidden="false" customHeight="false" outlineLevel="0" collapsed="false">
      <c r="B670" s="22"/>
      <c r="C670" s="13"/>
      <c r="D670" s="51"/>
      <c r="H670" s="10"/>
      <c r="I670" s="10"/>
    </row>
    <row r="671" customFormat="false" ht="15.75" hidden="false" customHeight="false" outlineLevel="0" collapsed="false">
      <c r="B671" s="22"/>
      <c r="C671" s="13"/>
      <c r="D671" s="51"/>
      <c r="H671" s="10"/>
      <c r="I671" s="10"/>
    </row>
    <row r="672" customFormat="false" ht="15.75" hidden="false" customHeight="false" outlineLevel="0" collapsed="false">
      <c r="B672" s="22"/>
      <c r="C672" s="13"/>
      <c r="D672" s="51"/>
      <c r="H672" s="10"/>
      <c r="I672" s="10"/>
    </row>
    <row r="673" customFormat="false" ht="15.75" hidden="false" customHeight="false" outlineLevel="0" collapsed="false">
      <c r="B673" s="22"/>
      <c r="C673" s="13"/>
      <c r="D673" s="51"/>
      <c r="H673" s="10"/>
      <c r="I673" s="10"/>
    </row>
    <row r="674" customFormat="false" ht="15.75" hidden="false" customHeight="false" outlineLevel="0" collapsed="false">
      <c r="B674" s="22"/>
      <c r="C674" s="13"/>
      <c r="D674" s="51"/>
      <c r="H674" s="10"/>
      <c r="I674" s="10"/>
    </row>
    <row r="675" customFormat="false" ht="15.75" hidden="false" customHeight="false" outlineLevel="0" collapsed="false">
      <c r="B675" s="22"/>
      <c r="C675" s="13"/>
      <c r="D675" s="51"/>
      <c r="H675" s="10"/>
      <c r="I675" s="10"/>
    </row>
    <row r="676" customFormat="false" ht="15.75" hidden="false" customHeight="false" outlineLevel="0" collapsed="false">
      <c r="B676" s="22"/>
      <c r="C676" s="13"/>
      <c r="D676" s="51"/>
      <c r="H676" s="10"/>
      <c r="I676" s="10"/>
    </row>
    <row r="677" customFormat="false" ht="15.75" hidden="false" customHeight="false" outlineLevel="0" collapsed="false">
      <c r="B677" s="22"/>
      <c r="C677" s="13"/>
      <c r="D677" s="51"/>
      <c r="H677" s="10"/>
      <c r="I677" s="10"/>
    </row>
    <row r="678" customFormat="false" ht="15.75" hidden="false" customHeight="false" outlineLevel="0" collapsed="false">
      <c r="B678" s="22"/>
      <c r="C678" s="13"/>
      <c r="D678" s="51"/>
      <c r="H678" s="10"/>
      <c r="I678" s="10"/>
    </row>
    <row r="679" customFormat="false" ht="15.75" hidden="false" customHeight="false" outlineLevel="0" collapsed="false">
      <c r="B679" s="22"/>
      <c r="C679" s="13"/>
      <c r="D679" s="51"/>
      <c r="H679" s="10"/>
      <c r="I679" s="10"/>
    </row>
    <row r="680" customFormat="false" ht="15.75" hidden="false" customHeight="false" outlineLevel="0" collapsed="false">
      <c r="B680" s="22"/>
      <c r="C680" s="13"/>
      <c r="D680" s="51"/>
      <c r="H680" s="10"/>
      <c r="I680" s="10"/>
    </row>
    <row r="681" customFormat="false" ht="15.75" hidden="false" customHeight="false" outlineLevel="0" collapsed="false">
      <c r="B681" s="22"/>
      <c r="C681" s="13"/>
      <c r="D681" s="51"/>
      <c r="H681" s="10"/>
      <c r="I681" s="10"/>
    </row>
    <row r="682" customFormat="false" ht="15.75" hidden="false" customHeight="false" outlineLevel="0" collapsed="false">
      <c r="B682" s="22"/>
      <c r="C682" s="13"/>
      <c r="D682" s="51"/>
      <c r="H682" s="10"/>
      <c r="I682" s="10"/>
    </row>
    <row r="683" customFormat="false" ht="15.75" hidden="false" customHeight="false" outlineLevel="0" collapsed="false">
      <c r="B683" s="22"/>
      <c r="C683" s="13"/>
      <c r="D683" s="51"/>
      <c r="H683" s="10"/>
      <c r="I683" s="10"/>
    </row>
    <row r="684" customFormat="false" ht="15.75" hidden="false" customHeight="false" outlineLevel="0" collapsed="false">
      <c r="B684" s="22"/>
      <c r="C684" s="13"/>
      <c r="D684" s="51"/>
      <c r="H684" s="10"/>
      <c r="I684" s="10"/>
    </row>
    <row r="685" customFormat="false" ht="15.75" hidden="false" customHeight="false" outlineLevel="0" collapsed="false">
      <c r="B685" s="22"/>
      <c r="C685" s="13"/>
      <c r="D685" s="51"/>
      <c r="H685" s="10"/>
      <c r="I685" s="10"/>
    </row>
    <row r="686" customFormat="false" ht="15.75" hidden="false" customHeight="false" outlineLevel="0" collapsed="false">
      <c r="B686" s="22"/>
      <c r="C686" s="13"/>
      <c r="D686" s="51"/>
      <c r="H686" s="10"/>
      <c r="I686" s="10"/>
    </row>
    <row r="687" customFormat="false" ht="15.75" hidden="false" customHeight="false" outlineLevel="0" collapsed="false">
      <c r="B687" s="22"/>
      <c r="C687" s="13"/>
      <c r="D687" s="51"/>
      <c r="H687" s="10"/>
      <c r="I687" s="10"/>
    </row>
    <row r="688" customFormat="false" ht="15.75" hidden="false" customHeight="false" outlineLevel="0" collapsed="false">
      <c r="B688" s="22"/>
      <c r="C688" s="13"/>
      <c r="D688" s="51"/>
      <c r="H688" s="10"/>
      <c r="I688" s="10"/>
    </row>
    <row r="689" customFormat="false" ht="15.75" hidden="false" customHeight="false" outlineLevel="0" collapsed="false">
      <c r="B689" s="22"/>
      <c r="C689" s="13"/>
      <c r="D689" s="51"/>
      <c r="H689" s="10"/>
      <c r="I689" s="10"/>
    </row>
    <row r="690" customFormat="false" ht="15.75" hidden="false" customHeight="false" outlineLevel="0" collapsed="false">
      <c r="B690" s="22"/>
      <c r="C690" s="13"/>
      <c r="D690" s="51"/>
      <c r="H690" s="10"/>
      <c r="I690" s="10"/>
    </row>
    <row r="691" customFormat="false" ht="15.75" hidden="false" customHeight="false" outlineLevel="0" collapsed="false">
      <c r="B691" s="22"/>
      <c r="C691" s="13"/>
      <c r="D691" s="51"/>
      <c r="H691" s="10"/>
      <c r="I691" s="10"/>
    </row>
    <row r="692" customFormat="false" ht="15.75" hidden="false" customHeight="false" outlineLevel="0" collapsed="false">
      <c r="B692" s="22"/>
      <c r="C692" s="13"/>
      <c r="D692" s="51"/>
      <c r="H692" s="10"/>
      <c r="I692" s="10"/>
    </row>
    <row r="693" customFormat="false" ht="15.75" hidden="false" customHeight="false" outlineLevel="0" collapsed="false">
      <c r="B693" s="22"/>
      <c r="C693" s="13"/>
      <c r="D693" s="51"/>
      <c r="H693" s="10"/>
      <c r="I693" s="10"/>
    </row>
    <row r="694" customFormat="false" ht="15.75" hidden="false" customHeight="false" outlineLevel="0" collapsed="false">
      <c r="B694" s="22"/>
      <c r="C694" s="13"/>
      <c r="D694" s="51"/>
      <c r="H694" s="10"/>
      <c r="I694" s="10"/>
    </row>
    <row r="695" customFormat="false" ht="15.75" hidden="false" customHeight="false" outlineLevel="0" collapsed="false">
      <c r="B695" s="22"/>
      <c r="C695" s="13"/>
      <c r="D695" s="51"/>
      <c r="H695" s="10"/>
      <c r="I695" s="10"/>
    </row>
    <row r="696" customFormat="false" ht="15.75" hidden="false" customHeight="false" outlineLevel="0" collapsed="false">
      <c r="B696" s="22"/>
      <c r="C696" s="13"/>
      <c r="D696" s="51"/>
      <c r="H696" s="10"/>
      <c r="I696" s="10"/>
    </row>
    <row r="697" customFormat="false" ht="15.75" hidden="false" customHeight="false" outlineLevel="0" collapsed="false">
      <c r="B697" s="22"/>
      <c r="C697" s="13"/>
      <c r="D697" s="51"/>
      <c r="H697" s="10"/>
      <c r="I697" s="10"/>
    </row>
    <row r="698" customFormat="false" ht="15.75" hidden="false" customHeight="false" outlineLevel="0" collapsed="false">
      <c r="B698" s="22"/>
      <c r="C698" s="13"/>
      <c r="D698" s="51"/>
      <c r="H698" s="10"/>
      <c r="I698" s="10"/>
    </row>
    <row r="699" customFormat="false" ht="15.75" hidden="false" customHeight="false" outlineLevel="0" collapsed="false">
      <c r="B699" s="22"/>
      <c r="C699" s="13"/>
      <c r="D699" s="51"/>
      <c r="H699" s="10"/>
      <c r="I699" s="10"/>
    </row>
    <row r="700" customFormat="false" ht="15.75" hidden="false" customHeight="false" outlineLevel="0" collapsed="false">
      <c r="B700" s="22"/>
      <c r="C700" s="13"/>
      <c r="D700" s="51"/>
      <c r="H700" s="10"/>
      <c r="I700" s="10"/>
    </row>
    <row r="701" customFormat="false" ht="15.75" hidden="false" customHeight="false" outlineLevel="0" collapsed="false">
      <c r="B701" s="22"/>
      <c r="C701" s="13"/>
      <c r="D701" s="51"/>
      <c r="H701" s="10"/>
      <c r="I701" s="10"/>
    </row>
    <row r="702" customFormat="false" ht="15.75" hidden="false" customHeight="false" outlineLevel="0" collapsed="false">
      <c r="B702" s="22"/>
      <c r="C702" s="13"/>
      <c r="D702" s="51"/>
      <c r="H702" s="10"/>
      <c r="I702" s="10"/>
    </row>
    <row r="703" customFormat="false" ht="15.75" hidden="false" customHeight="false" outlineLevel="0" collapsed="false">
      <c r="B703" s="22"/>
      <c r="C703" s="13"/>
      <c r="D703" s="51"/>
      <c r="H703" s="10"/>
      <c r="I703" s="10"/>
    </row>
    <row r="704" customFormat="false" ht="15.75" hidden="false" customHeight="false" outlineLevel="0" collapsed="false">
      <c r="B704" s="22"/>
      <c r="C704" s="13"/>
      <c r="D704" s="51"/>
      <c r="H704" s="10"/>
      <c r="I704" s="10"/>
    </row>
    <row r="705" customFormat="false" ht="15.75" hidden="false" customHeight="false" outlineLevel="0" collapsed="false">
      <c r="B705" s="22"/>
      <c r="C705" s="13"/>
      <c r="D705" s="51"/>
      <c r="H705" s="10"/>
      <c r="I705" s="10"/>
    </row>
    <row r="706" customFormat="false" ht="15.75" hidden="false" customHeight="false" outlineLevel="0" collapsed="false">
      <c r="B706" s="22"/>
      <c r="C706" s="13"/>
      <c r="D706" s="51"/>
      <c r="H706" s="10"/>
      <c r="I706" s="10"/>
    </row>
    <row r="707" customFormat="false" ht="15.75" hidden="false" customHeight="false" outlineLevel="0" collapsed="false">
      <c r="B707" s="22"/>
      <c r="C707" s="13"/>
      <c r="D707" s="51"/>
      <c r="H707" s="10"/>
      <c r="I707" s="10"/>
    </row>
    <row r="708" customFormat="false" ht="15.75" hidden="false" customHeight="false" outlineLevel="0" collapsed="false">
      <c r="B708" s="22"/>
      <c r="C708" s="13"/>
      <c r="D708" s="51"/>
      <c r="H708" s="10"/>
      <c r="I708" s="10"/>
    </row>
    <row r="709" customFormat="false" ht="15.75" hidden="false" customHeight="false" outlineLevel="0" collapsed="false">
      <c r="B709" s="22"/>
      <c r="C709" s="13"/>
      <c r="D709" s="51"/>
      <c r="H709" s="10"/>
      <c r="I709" s="10"/>
    </row>
    <row r="710" customFormat="false" ht="15.75" hidden="false" customHeight="false" outlineLevel="0" collapsed="false">
      <c r="B710" s="22"/>
      <c r="C710" s="13"/>
      <c r="D710" s="51"/>
      <c r="H710" s="10"/>
      <c r="I710" s="10"/>
    </row>
    <row r="711" customFormat="false" ht="15.75" hidden="false" customHeight="false" outlineLevel="0" collapsed="false">
      <c r="B711" s="22"/>
      <c r="C711" s="13"/>
      <c r="D711" s="51"/>
      <c r="H711" s="10"/>
      <c r="I711" s="10"/>
    </row>
    <row r="712" customFormat="false" ht="15.75" hidden="false" customHeight="false" outlineLevel="0" collapsed="false">
      <c r="B712" s="22"/>
      <c r="C712" s="13"/>
      <c r="D712" s="51"/>
      <c r="H712" s="10"/>
      <c r="I712" s="10"/>
    </row>
    <row r="713" customFormat="false" ht="15.75" hidden="false" customHeight="false" outlineLevel="0" collapsed="false">
      <c r="B713" s="22"/>
      <c r="C713" s="13"/>
      <c r="D713" s="51"/>
      <c r="H713" s="10"/>
      <c r="I713" s="10"/>
    </row>
    <row r="714" customFormat="false" ht="15.75" hidden="false" customHeight="false" outlineLevel="0" collapsed="false">
      <c r="B714" s="22"/>
      <c r="C714" s="13"/>
      <c r="D714" s="51"/>
      <c r="H714" s="10"/>
      <c r="I714" s="10"/>
    </row>
    <row r="715" customFormat="false" ht="15.75" hidden="false" customHeight="false" outlineLevel="0" collapsed="false">
      <c r="B715" s="22"/>
      <c r="C715" s="13"/>
      <c r="D715" s="51"/>
      <c r="H715" s="10"/>
      <c r="I715" s="10"/>
    </row>
    <row r="716" customFormat="false" ht="15.75" hidden="false" customHeight="false" outlineLevel="0" collapsed="false">
      <c r="B716" s="22"/>
      <c r="C716" s="13"/>
      <c r="D716" s="51"/>
      <c r="H716" s="10"/>
      <c r="I716" s="10"/>
    </row>
    <row r="717" customFormat="false" ht="15.75" hidden="false" customHeight="false" outlineLevel="0" collapsed="false">
      <c r="B717" s="22"/>
      <c r="C717" s="13"/>
      <c r="D717" s="51"/>
      <c r="H717" s="10"/>
      <c r="I717" s="10"/>
    </row>
    <row r="718" customFormat="false" ht="15.75" hidden="false" customHeight="false" outlineLevel="0" collapsed="false">
      <c r="B718" s="22"/>
      <c r="C718" s="13"/>
      <c r="D718" s="51"/>
      <c r="H718" s="10"/>
      <c r="I718" s="10"/>
    </row>
    <row r="719" customFormat="false" ht="15.75" hidden="false" customHeight="false" outlineLevel="0" collapsed="false">
      <c r="B719" s="22"/>
      <c r="C719" s="13"/>
      <c r="D719" s="51"/>
      <c r="H719" s="10"/>
      <c r="I719" s="10"/>
    </row>
    <row r="720" customFormat="false" ht="15.75" hidden="false" customHeight="false" outlineLevel="0" collapsed="false">
      <c r="B720" s="22"/>
      <c r="C720" s="13"/>
      <c r="D720" s="51"/>
      <c r="H720" s="10"/>
      <c r="I720" s="10"/>
    </row>
    <row r="721" customFormat="false" ht="15.75" hidden="false" customHeight="false" outlineLevel="0" collapsed="false">
      <c r="B721" s="22"/>
      <c r="C721" s="13"/>
      <c r="D721" s="51"/>
      <c r="H721" s="10"/>
      <c r="I721" s="10"/>
    </row>
    <row r="722" customFormat="false" ht="15.75" hidden="false" customHeight="false" outlineLevel="0" collapsed="false">
      <c r="B722" s="22"/>
      <c r="C722" s="13"/>
      <c r="D722" s="51"/>
      <c r="H722" s="10"/>
      <c r="I722" s="10"/>
    </row>
    <row r="723" customFormat="false" ht="15.75" hidden="false" customHeight="false" outlineLevel="0" collapsed="false">
      <c r="B723" s="22"/>
      <c r="C723" s="13"/>
      <c r="D723" s="51"/>
      <c r="H723" s="10"/>
      <c r="I723" s="10"/>
    </row>
    <row r="724" customFormat="false" ht="15.75" hidden="false" customHeight="false" outlineLevel="0" collapsed="false">
      <c r="B724" s="22"/>
      <c r="C724" s="13"/>
      <c r="D724" s="51"/>
      <c r="H724" s="10"/>
      <c r="I724" s="10"/>
    </row>
    <row r="725" customFormat="false" ht="15.75" hidden="false" customHeight="false" outlineLevel="0" collapsed="false">
      <c r="B725" s="22"/>
      <c r="C725" s="13"/>
      <c r="D725" s="51"/>
      <c r="H725" s="10"/>
      <c r="I725" s="10"/>
    </row>
    <row r="726" customFormat="false" ht="15.75" hidden="false" customHeight="false" outlineLevel="0" collapsed="false">
      <c r="B726" s="22"/>
      <c r="C726" s="13"/>
      <c r="D726" s="51"/>
      <c r="H726" s="10"/>
      <c r="I726" s="10"/>
    </row>
    <row r="727" customFormat="false" ht="15.75" hidden="false" customHeight="false" outlineLevel="0" collapsed="false">
      <c r="B727" s="22"/>
      <c r="C727" s="13"/>
      <c r="D727" s="51"/>
      <c r="H727" s="10"/>
      <c r="I727" s="10"/>
    </row>
    <row r="728" customFormat="false" ht="15.75" hidden="false" customHeight="false" outlineLevel="0" collapsed="false">
      <c r="B728" s="22"/>
      <c r="C728" s="13"/>
      <c r="D728" s="51"/>
      <c r="H728" s="10"/>
      <c r="I728" s="10"/>
    </row>
    <row r="729" customFormat="false" ht="15.75" hidden="false" customHeight="false" outlineLevel="0" collapsed="false">
      <c r="B729" s="22"/>
      <c r="C729" s="13"/>
      <c r="D729" s="51"/>
      <c r="H729" s="10"/>
      <c r="I729" s="10"/>
    </row>
    <row r="730" customFormat="false" ht="15.75" hidden="false" customHeight="false" outlineLevel="0" collapsed="false">
      <c r="B730" s="22"/>
      <c r="C730" s="13"/>
      <c r="D730" s="51"/>
      <c r="H730" s="10"/>
      <c r="I730" s="10"/>
    </row>
    <row r="731" customFormat="false" ht="15.75" hidden="false" customHeight="false" outlineLevel="0" collapsed="false">
      <c r="B731" s="22"/>
      <c r="C731" s="13"/>
      <c r="D731" s="51"/>
      <c r="H731" s="10"/>
      <c r="I731" s="10"/>
    </row>
    <row r="732" customFormat="false" ht="15.75" hidden="false" customHeight="false" outlineLevel="0" collapsed="false">
      <c r="B732" s="22"/>
      <c r="C732" s="13"/>
      <c r="D732" s="51"/>
      <c r="H732" s="10"/>
      <c r="I732" s="10"/>
    </row>
    <row r="733" customFormat="false" ht="15.75" hidden="false" customHeight="false" outlineLevel="0" collapsed="false">
      <c r="B733" s="22"/>
      <c r="C733" s="13"/>
      <c r="D733" s="51"/>
      <c r="H733" s="10"/>
      <c r="I733" s="10"/>
    </row>
    <row r="734" customFormat="false" ht="15.75" hidden="false" customHeight="false" outlineLevel="0" collapsed="false">
      <c r="B734" s="22"/>
      <c r="C734" s="13"/>
      <c r="D734" s="51"/>
      <c r="H734" s="10"/>
      <c r="I734" s="10"/>
    </row>
    <row r="735" customFormat="false" ht="15.75" hidden="false" customHeight="false" outlineLevel="0" collapsed="false">
      <c r="B735" s="22"/>
      <c r="C735" s="13"/>
      <c r="D735" s="51"/>
      <c r="H735" s="10"/>
      <c r="I735" s="10"/>
    </row>
    <row r="736" customFormat="false" ht="15.75" hidden="false" customHeight="false" outlineLevel="0" collapsed="false">
      <c r="B736" s="22"/>
      <c r="C736" s="13"/>
      <c r="D736" s="51"/>
      <c r="H736" s="10"/>
      <c r="I736" s="10"/>
    </row>
    <row r="737" customFormat="false" ht="15.75" hidden="false" customHeight="false" outlineLevel="0" collapsed="false">
      <c r="B737" s="22"/>
      <c r="C737" s="13"/>
      <c r="D737" s="51"/>
      <c r="H737" s="10"/>
      <c r="I737" s="10"/>
    </row>
    <row r="738" customFormat="false" ht="15.75" hidden="false" customHeight="false" outlineLevel="0" collapsed="false">
      <c r="B738" s="22"/>
      <c r="C738" s="13"/>
      <c r="D738" s="51"/>
      <c r="H738" s="10"/>
      <c r="I738" s="10"/>
    </row>
    <row r="739" customFormat="false" ht="15.75" hidden="false" customHeight="false" outlineLevel="0" collapsed="false">
      <c r="B739" s="22"/>
      <c r="C739" s="13"/>
      <c r="D739" s="51"/>
      <c r="H739" s="10"/>
      <c r="I739" s="10"/>
    </row>
    <row r="740" customFormat="false" ht="15.75" hidden="false" customHeight="false" outlineLevel="0" collapsed="false">
      <c r="B740" s="22"/>
      <c r="C740" s="13"/>
      <c r="D740" s="51"/>
      <c r="H740" s="10"/>
      <c r="I740" s="10"/>
    </row>
    <row r="741" customFormat="false" ht="15.75" hidden="false" customHeight="false" outlineLevel="0" collapsed="false">
      <c r="B741" s="22"/>
      <c r="C741" s="13"/>
      <c r="D741" s="51"/>
      <c r="H741" s="10"/>
      <c r="I741" s="10"/>
    </row>
    <row r="742" customFormat="false" ht="15.75" hidden="false" customHeight="false" outlineLevel="0" collapsed="false">
      <c r="B742" s="22"/>
      <c r="C742" s="13"/>
      <c r="D742" s="51"/>
      <c r="H742" s="10"/>
      <c r="I742" s="10"/>
    </row>
    <row r="743" customFormat="false" ht="15.75" hidden="false" customHeight="false" outlineLevel="0" collapsed="false">
      <c r="B743" s="22"/>
      <c r="C743" s="13"/>
      <c r="D743" s="51"/>
      <c r="H743" s="10"/>
      <c r="I743" s="10"/>
    </row>
    <row r="744" customFormat="false" ht="15.75" hidden="false" customHeight="false" outlineLevel="0" collapsed="false">
      <c r="B744" s="22"/>
      <c r="C744" s="13"/>
      <c r="D744" s="51"/>
      <c r="H744" s="10"/>
      <c r="I744" s="10"/>
    </row>
    <row r="745" customFormat="false" ht="15.75" hidden="false" customHeight="false" outlineLevel="0" collapsed="false">
      <c r="B745" s="22"/>
      <c r="C745" s="13"/>
      <c r="D745" s="51"/>
      <c r="H745" s="10"/>
      <c r="I745" s="10"/>
    </row>
    <row r="746" customFormat="false" ht="15.75" hidden="false" customHeight="false" outlineLevel="0" collapsed="false">
      <c r="B746" s="22"/>
      <c r="C746" s="13"/>
      <c r="D746" s="51"/>
      <c r="H746" s="10"/>
      <c r="I746" s="10"/>
    </row>
    <row r="747" customFormat="false" ht="15.75" hidden="false" customHeight="false" outlineLevel="0" collapsed="false">
      <c r="B747" s="22"/>
      <c r="C747" s="13"/>
      <c r="D747" s="51"/>
      <c r="H747" s="10"/>
      <c r="I747" s="10"/>
    </row>
    <row r="748" customFormat="false" ht="15.75" hidden="false" customHeight="false" outlineLevel="0" collapsed="false">
      <c r="B748" s="22"/>
      <c r="C748" s="13"/>
      <c r="D748" s="51"/>
      <c r="H748" s="10"/>
      <c r="I748" s="10"/>
    </row>
    <row r="749" customFormat="false" ht="15.75" hidden="false" customHeight="false" outlineLevel="0" collapsed="false">
      <c r="B749" s="22"/>
      <c r="C749" s="13"/>
      <c r="D749" s="51"/>
      <c r="H749" s="10"/>
      <c r="I749" s="10"/>
    </row>
    <row r="750" customFormat="false" ht="15.75" hidden="false" customHeight="false" outlineLevel="0" collapsed="false">
      <c r="B750" s="22"/>
      <c r="C750" s="13"/>
      <c r="D750" s="51"/>
      <c r="H750" s="10"/>
      <c r="I750" s="10"/>
    </row>
    <row r="751" customFormat="false" ht="15.75" hidden="false" customHeight="false" outlineLevel="0" collapsed="false">
      <c r="B751" s="22"/>
      <c r="C751" s="13"/>
      <c r="D751" s="51"/>
      <c r="H751" s="10"/>
      <c r="I751" s="10"/>
    </row>
    <row r="752" customFormat="false" ht="15.75" hidden="false" customHeight="false" outlineLevel="0" collapsed="false">
      <c r="B752" s="22"/>
      <c r="C752" s="13"/>
      <c r="D752" s="51"/>
      <c r="H752" s="10"/>
      <c r="I752" s="10"/>
    </row>
    <row r="753" customFormat="false" ht="15.75" hidden="false" customHeight="false" outlineLevel="0" collapsed="false">
      <c r="B753" s="22"/>
      <c r="C753" s="13"/>
      <c r="D753" s="51"/>
      <c r="H753" s="10"/>
      <c r="I753" s="10"/>
    </row>
    <row r="754" customFormat="false" ht="15.75" hidden="false" customHeight="false" outlineLevel="0" collapsed="false">
      <c r="B754" s="22"/>
      <c r="C754" s="13"/>
      <c r="D754" s="51"/>
      <c r="H754" s="10"/>
      <c r="I754" s="10"/>
    </row>
    <row r="755" customFormat="false" ht="15.75" hidden="false" customHeight="false" outlineLevel="0" collapsed="false">
      <c r="B755" s="22"/>
      <c r="C755" s="13"/>
      <c r="D755" s="51"/>
      <c r="H755" s="10"/>
      <c r="I755" s="10"/>
    </row>
    <row r="756" customFormat="false" ht="15.75" hidden="false" customHeight="false" outlineLevel="0" collapsed="false">
      <c r="B756" s="22"/>
      <c r="C756" s="13"/>
      <c r="D756" s="51"/>
      <c r="H756" s="10"/>
      <c r="I756" s="10"/>
    </row>
    <row r="757" customFormat="false" ht="15.75" hidden="false" customHeight="false" outlineLevel="0" collapsed="false">
      <c r="B757" s="22"/>
      <c r="C757" s="13"/>
      <c r="D757" s="51"/>
      <c r="H757" s="10"/>
      <c r="I757" s="10"/>
    </row>
    <row r="758" customFormat="false" ht="15.75" hidden="false" customHeight="false" outlineLevel="0" collapsed="false">
      <c r="B758" s="22"/>
      <c r="C758" s="13"/>
      <c r="D758" s="51"/>
      <c r="H758" s="10"/>
      <c r="I758" s="10"/>
    </row>
    <row r="759" customFormat="false" ht="15.75" hidden="false" customHeight="false" outlineLevel="0" collapsed="false">
      <c r="B759" s="22"/>
      <c r="C759" s="13"/>
      <c r="D759" s="51"/>
      <c r="H759" s="10"/>
      <c r="I759" s="10"/>
    </row>
    <row r="760" customFormat="false" ht="15.75" hidden="false" customHeight="false" outlineLevel="0" collapsed="false">
      <c r="B760" s="22"/>
      <c r="C760" s="13"/>
      <c r="D760" s="51"/>
      <c r="H760" s="10"/>
      <c r="I760" s="10"/>
    </row>
    <row r="761" customFormat="false" ht="15.75" hidden="false" customHeight="false" outlineLevel="0" collapsed="false">
      <c r="B761" s="22"/>
      <c r="C761" s="13"/>
      <c r="D761" s="51"/>
      <c r="H761" s="10"/>
      <c r="I761" s="10"/>
    </row>
    <row r="762" customFormat="false" ht="15.75" hidden="false" customHeight="false" outlineLevel="0" collapsed="false">
      <c r="B762" s="22"/>
      <c r="C762" s="13"/>
      <c r="D762" s="51"/>
      <c r="H762" s="10"/>
      <c r="I762" s="10"/>
    </row>
    <row r="763" customFormat="false" ht="15.75" hidden="false" customHeight="false" outlineLevel="0" collapsed="false">
      <c r="B763" s="22"/>
      <c r="C763" s="13"/>
      <c r="D763" s="51"/>
      <c r="H763" s="10"/>
      <c r="I763" s="10"/>
    </row>
    <row r="764" customFormat="false" ht="15.75" hidden="false" customHeight="false" outlineLevel="0" collapsed="false">
      <c r="B764" s="22"/>
      <c r="C764" s="13"/>
      <c r="D764" s="51"/>
      <c r="H764" s="10"/>
      <c r="I764" s="10"/>
    </row>
    <row r="765" customFormat="false" ht="15.75" hidden="false" customHeight="false" outlineLevel="0" collapsed="false">
      <c r="B765" s="22"/>
      <c r="C765" s="13"/>
      <c r="D765" s="51"/>
      <c r="H765" s="10"/>
      <c r="I765" s="10"/>
    </row>
    <row r="766" customFormat="false" ht="15.75" hidden="false" customHeight="false" outlineLevel="0" collapsed="false">
      <c r="B766" s="22"/>
      <c r="C766" s="13"/>
      <c r="D766" s="51"/>
      <c r="H766" s="10"/>
      <c r="I766" s="10"/>
    </row>
    <row r="767" customFormat="false" ht="15.75" hidden="false" customHeight="false" outlineLevel="0" collapsed="false">
      <c r="B767" s="22"/>
      <c r="C767" s="13"/>
      <c r="D767" s="51"/>
      <c r="H767" s="10"/>
      <c r="I767" s="10"/>
    </row>
    <row r="768" customFormat="false" ht="15.75" hidden="false" customHeight="false" outlineLevel="0" collapsed="false">
      <c r="B768" s="22"/>
      <c r="C768" s="13"/>
      <c r="D768" s="51"/>
      <c r="H768" s="10"/>
      <c r="I768" s="10"/>
    </row>
    <row r="769" customFormat="false" ht="15.75" hidden="false" customHeight="false" outlineLevel="0" collapsed="false">
      <c r="B769" s="22"/>
      <c r="C769" s="13"/>
      <c r="D769" s="51"/>
      <c r="H769" s="10"/>
      <c r="I769" s="10"/>
    </row>
    <row r="770" customFormat="false" ht="15.75" hidden="false" customHeight="false" outlineLevel="0" collapsed="false">
      <c r="B770" s="22"/>
      <c r="C770" s="13"/>
      <c r="D770" s="51"/>
      <c r="H770" s="10"/>
      <c r="I770" s="10"/>
    </row>
    <row r="771" customFormat="false" ht="15.75" hidden="false" customHeight="false" outlineLevel="0" collapsed="false">
      <c r="B771" s="22"/>
      <c r="C771" s="13"/>
      <c r="D771" s="51"/>
      <c r="H771" s="10"/>
      <c r="I771" s="10"/>
    </row>
    <row r="772" customFormat="false" ht="15.75" hidden="false" customHeight="false" outlineLevel="0" collapsed="false">
      <c r="B772" s="22"/>
      <c r="C772" s="13"/>
      <c r="D772" s="51"/>
      <c r="H772" s="10"/>
      <c r="I772" s="10"/>
    </row>
    <row r="773" customFormat="false" ht="15.75" hidden="false" customHeight="false" outlineLevel="0" collapsed="false">
      <c r="B773" s="22"/>
      <c r="C773" s="13"/>
      <c r="D773" s="51"/>
      <c r="H773" s="10"/>
      <c r="I773" s="10"/>
    </row>
    <row r="774" customFormat="false" ht="15.75" hidden="false" customHeight="false" outlineLevel="0" collapsed="false">
      <c r="B774" s="22"/>
      <c r="C774" s="13"/>
      <c r="D774" s="51"/>
      <c r="H774" s="10"/>
      <c r="I774" s="10"/>
    </row>
    <row r="775" customFormat="false" ht="15.75" hidden="false" customHeight="false" outlineLevel="0" collapsed="false">
      <c r="B775" s="22"/>
      <c r="C775" s="13"/>
      <c r="D775" s="51"/>
      <c r="H775" s="10"/>
      <c r="I775" s="10"/>
    </row>
    <row r="776" customFormat="false" ht="15.75" hidden="false" customHeight="false" outlineLevel="0" collapsed="false">
      <c r="B776" s="22"/>
      <c r="C776" s="13"/>
      <c r="D776" s="51"/>
      <c r="H776" s="10"/>
      <c r="I776" s="10"/>
    </row>
    <row r="777" customFormat="false" ht="15.75" hidden="false" customHeight="false" outlineLevel="0" collapsed="false">
      <c r="B777" s="22"/>
      <c r="C777" s="13"/>
      <c r="D777" s="51"/>
      <c r="H777" s="10"/>
      <c r="I777" s="10"/>
    </row>
    <row r="778" customFormat="false" ht="15.75" hidden="false" customHeight="false" outlineLevel="0" collapsed="false">
      <c r="B778" s="22"/>
      <c r="C778" s="13"/>
      <c r="D778" s="51"/>
      <c r="H778" s="10"/>
      <c r="I778" s="10"/>
    </row>
    <row r="779" customFormat="false" ht="15.75" hidden="false" customHeight="false" outlineLevel="0" collapsed="false">
      <c r="B779" s="22"/>
      <c r="C779" s="13"/>
      <c r="D779" s="51"/>
      <c r="H779" s="10"/>
      <c r="I779" s="10"/>
    </row>
    <row r="780" customFormat="false" ht="15.75" hidden="false" customHeight="false" outlineLevel="0" collapsed="false">
      <c r="B780" s="22"/>
      <c r="C780" s="13"/>
      <c r="D780" s="51"/>
      <c r="H780" s="10"/>
      <c r="I780" s="10"/>
    </row>
    <row r="781" customFormat="false" ht="15.75" hidden="false" customHeight="false" outlineLevel="0" collapsed="false">
      <c r="B781" s="22"/>
      <c r="C781" s="13"/>
      <c r="D781" s="51"/>
      <c r="H781" s="10"/>
      <c r="I781" s="10"/>
    </row>
    <row r="782" customFormat="false" ht="15.75" hidden="false" customHeight="false" outlineLevel="0" collapsed="false">
      <c r="B782" s="22"/>
      <c r="C782" s="13"/>
      <c r="D782" s="51"/>
      <c r="H782" s="10"/>
      <c r="I782" s="10"/>
    </row>
    <row r="783" customFormat="false" ht="15.75" hidden="false" customHeight="false" outlineLevel="0" collapsed="false">
      <c r="B783" s="22"/>
      <c r="C783" s="13"/>
      <c r="D783" s="51"/>
      <c r="H783" s="10"/>
      <c r="I783" s="10"/>
    </row>
    <row r="784" customFormat="false" ht="15.75" hidden="false" customHeight="false" outlineLevel="0" collapsed="false">
      <c r="B784" s="22"/>
      <c r="C784" s="13"/>
      <c r="D784" s="51"/>
      <c r="H784" s="10"/>
      <c r="I784" s="10"/>
    </row>
    <row r="785" customFormat="false" ht="15.75" hidden="false" customHeight="false" outlineLevel="0" collapsed="false">
      <c r="B785" s="22"/>
      <c r="C785" s="13"/>
      <c r="D785" s="51"/>
      <c r="H785" s="10"/>
      <c r="I785" s="10"/>
    </row>
    <row r="786" customFormat="false" ht="15.75" hidden="false" customHeight="false" outlineLevel="0" collapsed="false">
      <c r="B786" s="22"/>
      <c r="C786" s="13"/>
      <c r="D786" s="51"/>
      <c r="H786" s="10"/>
      <c r="I786" s="10"/>
    </row>
    <row r="787" customFormat="false" ht="15.75" hidden="false" customHeight="false" outlineLevel="0" collapsed="false">
      <c r="B787" s="22"/>
      <c r="C787" s="13"/>
      <c r="D787" s="51"/>
      <c r="H787" s="10"/>
      <c r="I787" s="10"/>
    </row>
    <row r="788" customFormat="false" ht="15.75" hidden="false" customHeight="false" outlineLevel="0" collapsed="false">
      <c r="B788" s="22"/>
      <c r="C788" s="13"/>
      <c r="D788" s="51"/>
      <c r="H788" s="10"/>
      <c r="I788" s="10"/>
    </row>
    <row r="789" customFormat="false" ht="15.75" hidden="false" customHeight="false" outlineLevel="0" collapsed="false">
      <c r="B789" s="22"/>
      <c r="C789" s="13"/>
      <c r="D789" s="51"/>
      <c r="H789" s="10"/>
      <c r="I789" s="10"/>
    </row>
    <row r="790" customFormat="false" ht="15.75" hidden="false" customHeight="false" outlineLevel="0" collapsed="false">
      <c r="B790" s="22"/>
      <c r="C790" s="13"/>
      <c r="D790" s="51"/>
      <c r="H790" s="10"/>
      <c r="I790" s="10"/>
    </row>
    <row r="791" customFormat="false" ht="15.75" hidden="false" customHeight="false" outlineLevel="0" collapsed="false">
      <c r="B791" s="22"/>
      <c r="C791" s="13"/>
      <c r="D791" s="51"/>
      <c r="H791" s="10"/>
      <c r="I791" s="10"/>
    </row>
    <row r="792" customFormat="false" ht="15.75" hidden="false" customHeight="false" outlineLevel="0" collapsed="false">
      <c r="B792" s="22"/>
      <c r="C792" s="13"/>
      <c r="D792" s="51"/>
      <c r="H792" s="10"/>
      <c r="I792" s="10"/>
    </row>
    <row r="793" customFormat="false" ht="15.75" hidden="false" customHeight="false" outlineLevel="0" collapsed="false">
      <c r="B793" s="22"/>
      <c r="C793" s="13"/>
      <c r="D793" s="51"/>
      <c r="H793" s="10"/>
      <c r="I793" s="10"/>
    </row>
    <row r="794" customFormat="false" ht="15.75" hidden="false" customHeight="false" outlineLevel="0" collapsed="false">
      <c r="B794" s="22"/>
      <c r="C794" s="13"/>
      <c r="D794" s="51"/>
      <c r="H794" s="10"/>
      <c r="I794" s="10"/>
    </row>
    <row r="795" customFormat="false" ht="15.75" hidden="false" customHeight="false" outlineLevel="0" collapsed="false">
      <c r="B795" s="22"/>
      <c r="C795" s="13"/>
      <c r="D795" s="51"/>
      <c r="H795" s="10"/>
      <c r="I795" s="10"/>
    </row>
    <row r="796" customFormat="false" ht="15.75" hidden="false" customHeight="false" outlineLevel="0" collapsed="false">
      <c r="B796" s="22"/>
      <c r="C796" s="13"/>
      <c r="D796" s="51"/>
      <c r="H796" s="10"/>
      <c r="I796" s="10"/>
    </row>
    <row r="797" customFormat="false" ht="15.75" hidden="false" customHeight="false" outlineLevel="0" collapsed="false">
      <c r="B797" s="22"/>
      <c r="C797" s="13"/>
      <c r="D797" s="51"/>
      <c r="H797" s="10"/>
      <c r="I797" s="10"/>
    </row>
    <row r="798" customFormat="false" ht="15.75" hidden="false" customHeight="false" outlineLevel="0" collapsed="false">
      <c r="B798" s="22"/>
      <c r="C798" s="13"/>
      <c r="D798" s="51"/>
      <c r="H798" s="10"/>
      <c r="I798" s="10"/>
    </row>
    <row r="799" customFormat="false" ht="15.75" hidden="false" customHeight="false" outlineLevel="0" collapsed="false">
      <c r="B799" s="22"/>
      <c r="C799" s="13"/>
      <c r="D799" s="51"/>
      <c r="H799" s="10"/>
      <c r="I799" s="10"/>
    </row>
    <row r="800" customFormat="false" ht="15.75" hidden="false" customHeight="false" outlineLevel="0" collapsed="false">
      <c r="B800" s="22"/>
      <c r="C800" s="13"/>
      <c r="D800" s="51"/>
      <c r="H800" s="10"/>
      <c r="I800" s="10"/>
    </row>
    <row r="801" customFormat="false" ht="15.75" hidden="false" customHeight="false" outlineLevel="0" collapsed="false">
      <c r="B801" s="22"/>
      <c r="C801" s="13"/>
      <c r="D801" s="51"/>
      <c r="H801" s="10"/>
      <c r="I801" s="10"/>
    </row>
    <row r="802" customFormat="false" ht="15.75" hidden="false" customHeight="false" outlineLevel="0" collapsed="false">
      <c r="B802" s="22"/>
      <c r="C802" s="13"/>
      <c r="D802" s="51"/>
      <c r="H802" s="10"/>
      <c r="I802" s="10"/>
    </row>
    <row r="803" customFormat="false" ht="15.75" hidden="false" customHeight="false" outlineLevel="0" collapsed="false">
      <c r="B803" s="22"/>
      <c r="C803" s="13"/>
      <c r="D803" s="51"/>
      <c r="H803" s="10"/>
      <c r="I803" s="10"/>
    </row>
    <row r="804" customFormat="false" ht="15.75" hidden="false" customHeight="false" outlineLevel="0" collapsed="false">
      <c r="B804" s="22"/>
      <c r="C804" s="13"/>
      <c r="D804" s="51"/>
      <c r="H804" s="10"/>
      <c r="I804" s="10"/>
    </row>
    <row r="805" customFormat="false" ht="15.75" hidden="false" customHeight="false" outlineLevel="0" collapsed="false">
      <c r="B805" s="22"/>
      <c r="C805" s="13"/>
      <c r="D805" s="51"/>
      <c r="H805" s="10"/>
      <c r="I805" s="10"/>
    </row>
    <row r="806" customFormat="false" ht="15.75" hidden="false" customHeight="false" outlineLevel="0" collapsed="false">
      <c r="B806" s="22"/>
      <c r="C806" s="13"/>
      <c r="D806" s="51"/>
      <c r="H806" s="10"/>
      <c r="I806" s="10"/>
    </row>
    <row r="807" customFormat="false" ht="15.75" hidden="false" customHeight="false" outlineLevel="0" collapsed="false">
      <c r="B807" s="22"/>
      <c r="C807" s="13"/>
      <c r="D807" s="51"/>
      <c r="H807" s="10"/>
      <c r="I807" s="10"/>
    </row>
    <row r="808" customFormat="false" ht="15.75" hidden="false" customHeight="false" outlineLevel="0" collapsed="false">
      <c r="B808" s="22"/>
      <c r="C808" s="13"/>
      <c r="D808" s="51"/>
      <c r="H808" s="10"/>
      <c r="I808" s="10"/>
    </row>
    <row r="809" customFormat="false" ht="15.75" hidden="false" customHeight="false" outlineLevel="0" collapsed="false">
      <c r="B809" s="22"/>
      <c r="C809" s="13"/>
      <c r="D809" s="51"/>
      <c r="H809" s="10"/>
      <c r="I809" s="10"/>
    </row>
    <row r="810" customFormat="false" ht="15.75" hidden="false" customHeight="false" outlineLevel="0" collapsed="false">
      <c r="B810" s="22"/>
      <c r="C810" s="13"/>
      <c r="D810" s="51"/>
      <c r="H810" s="10"/>
      <c r="I810" s="10"/>
    </row>
    <row r="811" customFormat="false" ht="15.75" hidden="false" customHeight="false" outlineLevel="0" collapsed="false">
      <c r="B811" s="22"/>
      <c r="C811" s="13"/>
      <c r="D811" s="51"/>
      <c r="H811" s="10"/>
      <c r="I811" s="10"/>
    </row>
    <row r="812" customFormat="false" ht="15.75" hidden="false" customHeight="false" outlineLevel="0" collapsed="false">
      <c r="B812" s="22"/>
      <c r="C812" s="13"/>
      <c r="D812" s="51"/>
      <c r="H812" s="10"/>
      <c r="I812" s="10"/>
    </row>
    <row r="813" customFormat="false" ht="15.75" hidden="false" customHeight="false" outlineLevel="0" collapsed="false">
      <c r="B813" s="22"/>
      <c r="C813" s="13"/>
      <c r="D813" s="51"/>
      <c r="H813" s="10"/>
      <c r="I813" s="10"/>
    </row>
    <row r="814" customFormat="false" ht="15.75" hidden="false" customHeight="false" outlineLevel="0" collapsed="false">
      <c r="B814" s="22"/>
      <c r="C814" s="13"/>
      <c r="D814" s="51"/>
      <c r="H814" s="10"/>
      <c r="I814" s="10"/>
    </row>
    <row r="815" customFormat="false" ht="15.75" hidden="false" customHeight="false" outlineLevel="0" collapsed="false">
      <c r="B815" s="22"/>
      <c r="C815" s="13"/>
      <c r="D815" s="51"/>
      <c r="H815" s="10"/>
      <c r="I815" s="10"/>
    </row>
    <row r="816" customFormat="false" ht="15.75" hidden="false" customHeight="false" outlineLevel="0" collapsed="false">
      <c r="B816" s="22"/>
      <c r="C816" s="13"/>
      <c r="D816" s="51"/>
      <c r="H816" s="10"/>
      <c r="I816" s="10"/>
    </row>
    <row r="817" customFormat="false" ht="15.75" hidden="false" customHeight="false" outlineLevel="0" collapsed="false">
      <c r="B817" s="22"/>
      <c r="C817" s="13"/>
      <c r="D817" s="51"/>
      <c r="H817" s="10"/>
      <c r="I817" s="10"/>
    </row>
    <row r="818" customFormat="false" ht="15.75" hidden="false" customHeight="false" outlineLevel="0" collapsed="false">
      <c r="B818" s="22"/>
      <c r="C818" s="13"/>
      <c r="D818" s="51"/>
      <c r="H818" s="10"/>
      <c r="I818" s="10"/>
    </row>
    <row r="819" customFormat="false" ht="15.75" hidden="false" customHeight="false" outlineLevel="0" collapsed="false">
      <c r="B819" s="22"/>
      <c r="C819" s="13"/>
      <c r="D819" s="51"/>
      <c r="H819" s="10"/>
      <c r="I819" s="10"/>
    </row>
    <row r="820" customFormat="false" ht="15.75" hidden="false" customHeight="false" outlineLevel="0" collapsed="false">
      <c r="B820" s="22"/>
      <c r="C820" s="13"/>
      <c r="D820" s="51"/>
      <c r="H820" s="10"/>
      <c r="I820" s="10"/>
    </row>
    <row r="821" customFormat="false" ht="15.75" hidden="false" customHeight="false" outlineLevel="0" collapsed="false">
      <c r="B821" s="22"/>
      <c r="C821" s="13"/>
      <c r="D821" s="51"/>
      <c r="H821" s="10"/>
      <c r="I821" s="10"/>
    </row>
    <row r="822" customFormat="false" ht="15.75" hidden="false" customHeight="false" outlineLevel="0" collapsed="false">
      <c r="B822" s="22"/>
      <c r="C822" s="13"/>
      <c r="D822" s="51"/>
      <c r="H822" s="10"/>
      <c r="I822" s="10"/>
    </row>
    <row r="823" customFormat="false" ht="15.75" hidden="false" customHeight="false" outlineLevel="0" collapsed="false">
      <c r="B823" s="22"/>
      <c r="C823" s="13"/>
      <c r="D823" s="51"/>
      <c r="H823" s="10"/>
      <c r="I823" s="10"/>
    </row>
    <row r="824" customFormat="false" ht="15.75" hidden="false" customHeight="false" outlineLevel="0" collapsed="false">
      <c r="B824" s="22"/>
      <c r="C824" s="13"/>
      <c r="D824" s="51"/>
      <c r="H824" s="10"/>
      <c r="I824" s="10"/>
    </row>
    <row r="825" customFormat="false" ht="15.75" hidden="false" customHeight="false" outlineLevel="0" collapsed="false">
      <c r="B825" s="22"/>
      <c r="C825" s="13"/>
      <c r="D825" s="51"/>
      <c r="H825" s="10"/>
      <c r="I825" s="10"/>
    </row>
    <row r="826" customFormat="false" ht="15.75" hidden="false" customHeight="false" outlineLevel="0" collapsed="false">
      <c r="B826" s="22"/>
      <c r="C826" s="13"/>
      <c r="D826" s="51"/>
      <c r="H826" s="10"/>
      <c r="I826" s="10"/>
    </row>
    <row r="827" customFormat="false" ht="15.75" hidden="false" customHeight="false" outlineLevel="0" collapsed="false">
      <c r="B827" s="22"/>
      <c r="C827" s="13"/>
      <c r="D827" s="51"/>
      <c r="H827" s="10"/>
      <c r="I827" s="10"/>
    </row>
    <row r="828" customFormat="false" ht="15.75" hidden="false" customHeight="false" outlineLevel="0" collapsed="false">
      <c r="B828" s="22"/>
      <c r="C828" s="13"/>
      <c r="D828" s="51"/>
      <c r="H828" s="10"/>
      <c r="I828" s="10"/>
    </row>
    <row r="829" customFormat="false" ht="15.75" hidden="false" customHeight="false" outlineLevel="0" collapsed="false">
      <c r="B829" s="22"/>
      <c r="C829" s="13"/>
      <c r="D829" s="51"/>
      <c r="H829" s="10"/>
      <c r="I829" s="10"/>
    </row>
    <row r="830" customFormat="false" ht="15.75" hidden="false" customHeight="false" outlineLevel="0" collapsed="false">
      <c r="B830" s="22"/>
      <c r="C830" s="13"/>
      <c r="D830" s="51"/>
      <c r="H830" s="10"/>
      <c r="I830" s="10"/>
    </row>
    <row r="831" customFormat="false" ht="15.75" hidden="false" customHeight="false" outlineLevel="0" collapsed="false">
      <c r="B831" s="22"/>
      <c r="C831" s="13"/>
      <c r="D831" s="51"/>
      <c r="H831" s="10"/>
      <c r="I831" s="10"/>
    </row>
    <row r="832" customFormat="false" ht="15.75" hidden="false" customHeight="false" outlineLevel="0" collapsed="false">
      <c r="B832" s="22"/>
      <c r="C832" s="13"/>
      <c r="D832" s="51"/>
      <c r="H832" s="10"/>
      <c r="I832" s="10"/>
    </row>
    <row r="833" customFormat="false" ht="15.75" hidden="false" customHeight="false" outlineLevel="0" collapsed="false">
      <c r="B833" s="22"/>
      <c r="C833" s="13"/>
      <c r="D833" s="51"/>
      <c r="H833" s="10"/>
      <c r="I833" s="10"/>
    </row>
    <row r="834" customFormat="false" ht="15.75" hidden="false" customHeight="false" outlineLevel="0" collapsed="false">
      <c r="B834" s="22"/>
      <c r="C834" s="13"/>
      <c r="D834" s="51"/>
      <c r="H834" s="10"/>
      <c r="I834" s="10"/>
    </row>
    <row r="835" customFormat="false" ht="15.75" hidden="false" customHeight="false" outlineLevel="0" collapsed="false">
      <c r="B835" s="22"/>
      <c r="C835" s="13"/>
      <c r="D835" s="51"/>
      <c r="H835" s="10"/>
      <c r="I835" s="10"/>
    </row>
    <row r="836" customFormat="false" ht="15.75" hidden="false" customHeight="false" outlineLevel="0" collapsed="false">
      <c r="B836" s="22"/>
      <c r="C836" s="13"/>
      <c r="D836" s="51"/>
      <c r="H836" s="10"/>
      <c r="I836" s="10"/>
    </row>
    <row r="837" customFormat="false" ht="15.75" hidden="false" customHeight="false" outlineLevel="0" collapsed="false">
      <c r="B837" s="22"/>
      <c r="C837" s="13"/>
      <c r="D837" s="51"/>
      <c r="H837" s="10"/>
      <c r="I837" s="10"/>
    </row>
    <row r="838" customFormat="false" ht="15.75" hidden="false" customHeight="false" outlineLevel="0" collapsed="false">
      <c r="B838" s="22"/>
      <c r="C838" s="13"/>
      <c r="D838" s="51"/>
      <c r="H838" s="10"/>
      <c r="I838" s="10"/>
    </row>
    <row r="839" customFormat="false" ht="15.75" hidden="false" customHeight="false" outlineLevel="0" collapsed="false">
      <c r="B839" s="22"/>
      <c r="C839" s="13"/>
      <c r="D839" s="51"/>
      <c r="H839" s="10"/>
      <c r="I839" s="10"/>
    </row>
    <row r="840" customFormat="false" ht="15.75" hidden="false" customHeight="false" outlineLevel="0" collapsed="false">
      <c r="B840" s="22"/>
      <c r="C840" s="13"/>
      <c r="D840" s="51"/>
      <c r="H840" s="10"/>
      <c r="I840" s="10"/>
    </row>
    <row r="841" customFormat="false" ht="15.75" hidden="false" customHeight="false" outlineLevel="0" collapsed="false">
      <c r="B841" s="22"/>
      <c r="C841" s="13"/>
      <c r="D841" s="51"/>
      <c r="H841" s="10"/>
      <c r="I841" s="10"/>
    </row>
    <row r="842" customFormat="false" ht="15.75" hidden="false" customHeight="false" outlineLevel="0" collapsed="false">
      <c r="B842" s="22"/>
      <c r="C842" s="13"/>
      <c r="D842" s="51"/>
      <c r="H842" s="10"/>
      <c r="I842" s="10"/>
    </row>
    <row r="843" customFormat="false" ht="15.75" hidden="false" customHeight="false" outlineLevel="0" collapsed="false">
      <c r="B843" s="22"/>
      <c r="C843" s="13"/>
      <c r="D843" s="51"/>
      <c r="H843" s="10"/>
      <c r="I843" s="10"/>
    </row>
    <row r="844" customFormat="false" ht="15.75" hidden="false" customHeight="false" outlineLevel="0" collapsed="false">
      <c r="B844" s="22"/>
      <c r="C844" s="13"/>
      <c r="D844" s="51"/>
      <c r="H844" s="10"/>
      <c r="I844" s="10"/>
    </row>
    <row r="845" customFormat="false" ht="15.75" hidden="false" customHeight="false" outlineLevel="0" collapsed="false">
      <c r="B845" s="22"/>
      <c r="C845" s="13"/>
      <c r="D845" s="51"/>
      <c r="H845" s="10"/>
      <c r="I845" s="10"/>
    </row>
    <row r="846" customFormat="false" ht="15.75" hidden="false" customHeight="false" outlineLevel="0" collapsed="false">
      <c r="B846" s="22"/>
      <c r="C846" s="13"/>
      <c r="D846" s="51"/>
      <c r="H846" s="10"/>
      <c r="I846" s="10"/>
    </row>
    <row r="847" customFormat="false" ht="15.75" hidden="false" customHeight="false" outlineLevel="0" collapsed="false">
      <c r="B847" s="22"/>
      <c r="C847" s="13"/>
      <c r="D847" s="51"/>
      <c r="H847" s="10"/>
      <c r="I847" s="10"/>
    </row>
    <row r="848" customFormat="false" ht="15.75" hidden="false" customHeight="false" outlineLevel="0" collapsed="false">
      <c r="B848" s="22"/>
      <c r="C848" s="13"/>
      <c r="D848" s="51"/>
      <c r="H848" s="10"/>
      <c r="I848" s="10"/>
    </row>
    <row r="849" customFormat="false" ht="15.75" hidden="false" customHeight="false" outlineLevel="0" collapsed="false">
      <c r="B849" s="22"/>
      <c r="C849" s="13"/>
      <c r="D849" s="51"/>
      <c r="H849" s="10"/>
      <c r="I849" s="10"/>
    </row>
    <row r="850" customFormat="false" ht="15.75" hidden="false" customHeight="false" outlineLevel="0" collapsed="false">
      <c r="B850" s="22"/>
      <c r="C850" s="13"/>
      <c r="D850" s="51"/>
      <c r="H850" s="10"/>
      <c r="I850" s="10"/>
    </row>
    <row r="851" customFormat="false" ht="15.75" hidden="false" customHeight="false" outlineLevel="0" collapsed="false">
      <c r="B851" s="22"/>
      <c r="C851" s="13"/>
      <c r="D851" s="51"/>
      <c r="H851" s="10"/>
      <c r="I851" s="10"/>
    </row>
    <row r="852" customFormat="false" ht="15.75" hidden="false" customHeight="false" outlineLevel="0" collapsed="false">
      <c r="B852" s="22"/>
      <c r="C852" s="13"/>
      <c r="D852" s="51"/>
      <c r="H852" s="10"/>
      <c r="I852" s="10"/>
    </row>
    <row r="853" customFormat="false" ht="15.75" hidden="false" customHeight="false" outlineLevel="0" collapsed="false">
      <c r="B853" s="22"/>
      <c r="C853" s="13"/>
      <c r="D853" s="51"/>
      <c r="H853" s="10"/>
      <c r="I853" s="10"/>
    </row>
    <row r="854" customFormat="false" ht="15.75" hidden="false" customHeight="false" outlineLevel="0" collapsed="false">
      <c r="B854" s="22"/>
      <c r="C854" s="13"/>
      <c r="D854" s="51"/>
      <c r="H854" s="10"/>
      <c r="I854" s="10"/>
    </row>
    <row r="855" customFormat="false" ht="15.75" hidden="false" customHeight="false" outlineLevel="0" collapsed="false">
      <c r="B855" s="22"/>
      <c r="C855" s="13"/>
      <c r="D855" s="51"/>
      <c r="H855" s="10"/>
      <c r="I855" s="10"/>
    </row>
    <row r="856" customFormat="false" ht="15.75" hidden="false" customHeight="false" outlineLevel="0" collapsed="false">
      <c r="B856" s="22"/>
      <c r="C856" s="13"/>
      <c r="D856" s="51"/>
      <c r="H856" s="10"/>
      <c r="I856" s="10"/>
    </row>
    <row r="857" customFormat="false" ht="15.75" hidden="false" customHeight="false" outlineLevel="0" collapsed="false">
      <c r="B857" s="22"/>
      <c r="C857" s="13"/>
      <c r="D857" s="51"/>
      <c r="H857" s="10"/>
      <c r="I857" s="10"/>
    </row>
    <row r="858" customFormat="false" ht="15.75" hidden="false" customHeight="false" outlineLevel="0" collapsed="false">
      <c r="B858" s="22"/>
      <c r="C858" s="13"/>
      <c r="D858" s="51"/>
      <c r="H858" s="10"/>
      <c r="I858" s="10"/>
    </row>
    <row r="859" customFormat="false" ht="15.75" hidden="false" customHeight="false" outlineLevel="0" collapsed="false">
      <c r="B859" s="22"/>
      <c r="C859" s="13"/>
      <c r="D859" s="51"/>
      <c r="H859" s="10"/>
      <c r="I859" s="10"/>
    </row>
    <row r="860" customFormat="false" ht="15.75" hidden="false" customHeight="false" outlineLevel="0" collapsed="false">
      <c r="B860" s="22"/>
      <c r="C860" s="13"/>
      <c r="D860" s="51"/>
      <c r="H860" s="10"/>
      <c r="I860" s="10"/>
    </row>
    <row r="861" customFormat="false" ht="15.75" hidden="false" customHeight="false" outlineLevel="0" collapsed="false">
      <c r="B861" s="22"/>
      <c r="C861" s="13"/>
      <c r="D861" s="51"/>
      <c r="H861" s="10"/>
      <c r="I861" s="10"/>
    </row>
    <row r="862" customFormat="false" ht="15.75" hidden="false" customHeight="false" outlineLevel="0" collapsed="false">
      <c r="B862" s="22"/>
      <c r="C862" s="13"/>
      <c r="D862" s="51"/>
      <c r="H862" s="10"/>
      <c r="I862" s="10"/>
    </row>
    <row r="863" customFormat="false" ht="15.75" hidden="false" customHeight="false" outlineLevel="0" collapsed="false">
      <c r="B863" s="22"/>
      <c r="C863" s="13"/>
      <c r="D863" s="51"/>
      <c r="H863" s="10"/>
      <c r="I863" s="10"/>
    </row>
    <row r="864" customFormat="false" ht="15.75" hidden="false" customHeight="false" outlineLevel="0" collapsed="false">
      <c r="B864" s="22"/>
      <c r="C864" s="13"/>
      <c r="D864" s="51"/>
      <c r="H864" s="10"/>
      <c r="I864" s="10"/>
    </row>
    <row r="865" customFormat="false" ht="15.75" hidden="false" customHeight="false" outlineLevel="0" collapsed="false">
      <c r="B865" s="22"/>
      <c r="C865" s="13"/>
      <c r="D865" s="51"/>
      <c r="H865" s="10"/>
      <c r="I865" s="10"/>
    </row>
    <row r="866" customFormat="false" ht="15.75" hidden="false" customHeight="false" outlineLevel="0" collapsed="false">
      <c r="B866" s="22"/>
      <c r="C866" s="13"/>
      <c r="D866" s="51"/>
      <c r="H866" s="10"/>
      <c r="I866" s="10"/>
    </row>
    <row r="867" customFormat="false" ht="15.75" hidden="false" customHeight="false" outlineLevel="0" collapsed="false">
      <c r="B867" s="22"/>
      <c r="C867" s="13"/>
      <c r="D867" s="51"/>
      <c r="H867" s="10"/>
      <c r="I867" s="10"/>
    </row>
    <row r="868" customFormat="false" ht="15.75" hidden="false" customHeight="false" outlineLevel="0" collapsed="false">
      <c r="B868" s="22"/>
      <c r="C868" s="13"/>
      <c r="D868" s="51"/>
      <c r="H868" s="10"/>
      <c r="I868" s="10"/>
    </row>
    <row r="869" customFormat="false" ht="15.75" hidden="false" customHeight="false" outlineLevel="0" collapsed="false">
      <c r="B869" s="22"/>
      <c r="C869" s="13"/>
      <c r="D869" s="51"/>
      <c r="H869" s="10"/>
      <c r="I869" s="10"/>
    </row>
    <row r="870" customFormat="false" ht="15.75" hidden="false" customHeight="false" outlineLevel="0" collapsed="false">
      <c r="B870" s="22"/>
      <c r="C870" s="13"/>
      <c r="D870" s="51"/>
      <c r="H870" s="10"/>
      <c r="I870" s="10"/>
    </row>
    <row r="871" customFormat="false" ht="15.75" hidden="false" customHeight="false" outlineLevel="0" collapsed="false">
      <c r="B871" s="22"/>
      <c r="C871" s="13"/>
      <c r="D871" s="51"/>
      <c r="H871" s="10"/>
      <c r="I871" s="10"/>
    </row>
    <row r="872" customFormat="false" ht="15.75" hidden="false" customHeight="false" outlineLevel="0" collapsed="false">
      <c r="B872" s="22"/>
      <c r="C872" s="13"/>
      <c r="D872" s="51"/>
      <c r="H872" s="10"/>
      <c r="I872" s="10"/>
    </row>
    <row r="873" customFormat="false" ht="15.75" hidden="false" customHeight="false" outlineLevel="0" collapsed="false">
      <c r="B873" s="22"/>
      <c r="C873" s="13"/>
      <c r="D873" s="51"/>
      <c r="H873" s="10"/>
      <c r="I873" s="10"/>
    </row>
    <row r="874" customFormat="false" ht="15.75" hidden="false" customHeight="false" outlineLevel="0" collapsed="false">
      <c r="B874" s="22"/>
      <c r="C874" s="13"/>
      <c r="D874" s="51"/>
      <c r="H874" s="10"/>
      <c r="I874" s="10"/>
    </row>
    <row r="875" customFormat="false" ht="15.75" hidden="false" customHeight="false" outlineLevel="0" collapsed="false">
      <c r="B875" s="22"/>
      <c r="C875" s="13"/>
      <c r="D875" s="51"/>
      <c r="H875" s="10"/>
      <c r="I875" s="10"/>
    </row>
    <row r="876" customFormat="false" ht="15.75" hidden="false" customHeight="false" outlineLevel="0" collapsed="false">
      <c r="B876" s="22"/>
      <c r="C876" s="13"/>
      <c r="D876" s="51"/>
      <c r="H876" s="10"/>
      <c r="I876" s="10"/>
    </row>
    <row r="877" customFormat="false" ht="15.75" hidden="false" customHeight="false" outlineLevel="0" collapsed="false">
      <c r="B877" s="22"/>
      <c r="C877" s="13"/>
      <c r="D877" s="51"/>
      <c r="H877" s="10"/>
      <c r="I877" s="10"/>
    </row>
    <row r="878" customFormat="false" ht="15.75" hidden="false" customHeight="false" outlineLevel="0" collapsed="false">
      <c r="B878" s="22"/>
      <c r="C878" s="13"/>
      <c r="D878" s="51"/>
      <c r="H878" s="10"/>
      <c r="I878" s="10"/>
    </row>
    <row r="879" customFormat="false" ht="15.75" hidden="false" customHeight="false" outlineLevel="0" collapsed="false">
      <c r="B879" s="22"/>
      <c r="C879" s="13"/>
      <c r="D879" s="51"/>
      <c r="H879" s="10"/>
      <c r="I879" s="10"/>
    </row>
    <row r="880" customFormat="false" ht="15.75" hidden="false" customHeight="false" outlineLevel="0" collapsed="false">
      <c r="B880" s="22"/>
      <c r="C880" s="13"/>
      <c r="D880" s="51"/>
      <c r="H880" s="10"/>
      <c r="I880" s="10"/>
    </row>
    <row r="881" customFormat="false" ht="15.75" hidden="false" customHeight="false" outlineLevel="0" collapsed="false">
      <c r="B881" s="22"/>
      <c r="C881" s="13"/>
      <c r="D881" s="51"/>
      <c r="H881" s="10"/>
      <c r="I881" s="10"/>
    </row>
    <row r="882" customFormat="false" ht="15.75" hidden="false" customHeight="false" outlineLevel="0" collapsed="false">
      <c r="B882" s="22"/>
      <c r="C882" s="13"/>
      <c r="D882" s="51"/>
      <c r="H882" s="10"/>
      <c r="I882" s="10"/>
    </row>
    <row r="883" customFormat="false" ht="15.75" hidden="false" customHeight="false" outlineLevel="0" collapsed="false">
      <c r="B883" s="22"/>
      <c r="C883" s="13"/>
      <c r="D883" s="51"/>
      <c r="H883" s="10"/>
      <c r="I883" s="10"/>
    </row>
    <row r="884" customFormat="false" ht="15.75" hidden="false" customHeight="false" outlineLevel="0" collapsed="false">
      <c r="B884" s="22"/>
      <c r="C884" s="13"/>
      <c r="D884" s="51"/>
      <c r="H884" s="10"/>
      <c r="I884" s="10"/>
    </row>
    <row r="885" customFormat="false" ht="15.75" hidden="false" customHeight="false" outlineLevel="0" collapsed="false">
      <c r="B885" s="22"/>
      <c r="C885" s="13"/>
      <c r="D885" s="51"/>
      <c r="H885" s="10"/>
      <c r="I885" s="10"/>
    </row>
    <row r="886" customFormat="false" ht="15.75" hidden="false" customHeight="false" outlineLevel="0" collapsed="false">
      <c r="B886" s="22"/>
      <c r="C886" s="13"/>
      <c r="D886" s="51"/>
      <c r="H886" s="10"/>
      <c r="I886" s="10"/>
    </row>
    <row r="887" customFormat="false" ht="15.75" hidden="false" customHeight="false" outlineLevel="0" collapsed="false">
      <c r="B887" s="22"/>
      <c r="C887" s="13"/>
      <c r="D887" s="51"/>
      <c r="H887" s="10"/>
      <c r="I887" s="10"/>
    </row>
    <row r="888" customFormat="false" ht="15.75" hidden="false" customHeight="false" outlineLevel="0" collapsed="false">
      <c r="B888" s="22"/>
      <c r="C888" s="13"/>
      <c r="D888" s="51"/>
      <c r="H888" s="10"/>
      <c r="I888" s="10"/>
    </row>
    <row r="889" customFormat="false" ht="15.75" hidden="false" customHeight="false" outlineLevel="0" collapsed="false">
      <c r="B889" s="22"/>
      <c r="C889" s="13"/>
      <c r="D889" s="51"/>
      <c r="H889" s="10"/>
      <c r="I889" s="10"/>
    </row>
    <row r="890" customFormat="false" ht="15.75" hidden="false" customHeight="false" outlineLevel="0" collapsed="false">
      <c r="B890" s="22"/>
      <c r="C890" s="13"/>
      <c r="D890" s="51"/>
      <c r="H890" s="10"/>
      <c r="I890" s="10"/>
    </row>
    <row r="891" customFormat="false" ht="15.75" hidden="false" customHeight="false" outlineLevel="0" collapsed="false">
      <c r="B891" s="22"/>
      <c r="C891" s="13"/>
      <c r="D891" s="51"/>
      <c r="H891" s="10"/>
      <c r="I891" s="10"/>
    </row>
    <row r="892" customFormat="false" ht="15.75" hidden="false" customHeight="false" outlineLevel="0" collapsed="false">
      <c r="B892" s="22"/>
      <c r="C892" s="13"/>
      <c r="D892" s="51"/>
      <c r="H892" s="10"/>
      <c r="I892" s="10"/>
    </row>
    <row r="893" customFormat="false" ht="15.75" hidden="false" customHeight="false" outlineLevel="0" collapsed="false">
      <c r="B893" s="22"/>
      <c r="C893" s="13"/>
      <c r="D893" s="51"/>
      <c r="H893" s="10"/>
      <c r="I893" s="10"/>
    </row>
    <row r="894" customFormat="false" ht="15.75" hidden="false" customHeight="false" outlineLevel="0" collapsed="false">
      <c r="B894" s="22"/>
      <c r="C894" s="13"/>
      <c r="D894" s="51"/>
      <c r="H894" s="10"/>
      <c r="I894" s="10"/>
    </row>
    <row r="895" customFormat="false" ht="15.75" hidden="false" customHeight="false" outlineLevel="0" collapsed="false">
      <c r="B895" s="22"/>
      <c r="C895" s="13"/>
      <c r="D895" s="51"/>
      <c r="H895" s="10"/>
      <c r="I895" s="10"/>
    </row>
    <row r="896" customFormat="false" ht="15.75" hidden="false" customHeight="false" outlineLevel="0" collapsed="false">
      <c r="B896" s="22"/>
      <c r="C896" s="13"/>
      <c r="D896" s="51"/>
      <c r="H896" s="10"/>
      <c r="I896" s="10"/>
    </row>
    <row r="897" customFormat="false" ht="15.75" hidden="false" customHeight="false" outlineLevel="0" collapsed="false">
      <c r="B897" s="22"/>
      <c r="C897" s="13"/>
      <c r="D897" s="51"/>
      <c r="H897" s="10"/>
      <c r="I897" s="10"/>
    </row>
    <row r="898" customFormat="false" ht="15.75" hidden="false" customHeight="false" outlineLevel="0" collapsed="false">
      <c r="B898" s="22"/>
      <c r="C898" s="13"/>
      <c r="D898" s="51"/>
      <c r="H898" s="10"/>
      <c r="I898" s="10"/>
    </row>
    <row r="899" customFormat="false" ht="15.75" hidden="false" customHeight="false" outlineLevel="0" collapsed="false">
      <c r="B899" s="22"/>
      <c r="C899" s="13"/>
      <c r="D899" s="51"/>
      <c r="H899" s="10"/>
      <c r="I899" s="10"/>
    </row>
    <row r="900" customFormat="false" ht="15.75" hidden="false" customHeight="false" outlineLevel="0" collapsed="false">
      <c r="B900" s="22"/>
      <c r="C900" s="13"/>
      <c r="D900" s="51"/>
      <c r="H900" s="10"/>
      <c r="I900" s="10"/>
    </row>
    <row r="901" customFormat="false" ht="15.75" hidden="false" customHeight="false" outlineLevel="0" collapsed="false">
      <c r="B901" s="22"/>
      <c r="C901" s="13"/>
      <c r="D901" s="51"/>
      <c r="H901" s="10"/>
      <c r="I901" s="10"/>
    </row>
    <row r="902" customFormat="false" ht="15.75" hidden="false" customHeight="false" outlineLevel="0" collapsed="false">
      <c r="B902" s="22"/>
      <c r="C902" s="13"/>
      <c r="D902" s="51"/>
      <c r="H902" s="10"/>
      <c r="I902" s="10"/>
    </row>
    <row r="903" customFormat="false" ht="15.75" hidden="false" customHeight="false" outlineLevel="0" collapsed="false">
      <c r="B903" s="22"/>
      <c r="C903" s="13"/>
      <c r="D903" s="51"/>
      <c r="H903" s="10"/>
      <c r="I903" s="10"/>
    </row>
    <row r="904" customFormat="false" ht="15.75" hidden="false" customHeight="false" outlineLevel="0" collapsed="false">
      <c r="B904" s="22"/>
      <c r="C904" s="13"/>
      <c r="D904" s="51"/>
      <c r="H904" s="10"/>
      <c r="I904" s="10"/>
    </row>
    <row r="905" customFormat="false" ht="15.75" hidden="false" customHeight="false" outlineLevel="0" collapsed="false">
      <c r="B905" s="22"/>
      <c r="C905" s="13"/>
      <c r="D905" s="51"/>
      <c r="H905" s="10"/>
      <c r="I905" s="10"/>
    </row>
    <row r="906" customFormat="false" ht="15.75" hidden="false" customHeight="false" outlineLevel="0" collapsed="false">
      <c r="B906" s="22"/>
      <c r="C906" s="13"/>
      <c r="D906" s="51"/>
      <c r="H906" s="10"/>
      <c r="I906" s="10"/>
    </row>
    <row r="907" customFormat="false" ht="15.75" hidden="false" customHeight="false" outlineLevel="0" collapsed="false">
      <c r="B907" s="22"/>
      <c r="C907" s="13"/>
      <c r="D907" s="51"/>
      <c r="H907" s="10"/>
      <c r="I907" s="10"/>
    </row>
    <row r="908" customFormat="false" ht="15.75" hidden="false" customHeight="false" outlineLevel="0" collapsed="false">
      <c r="B908" s="22"/>
      <c r="C908" s="13"/>
      <c r="D908" s="51"/>
      <c r="H908" s="10"/>
      <c r="I908" s="10"/>
    </row>
    <row r="909" customFormat="false" ht="15.75" hidden="false" customHeight="false" outlineLevel="0" collapsed="false">
      <c r="B909" s="22"/>
      <c r="C909" s="13"/>
      <c r="D909" s="51"/>
      <c r="H909" s="10"/>
      <c r="I909" s="10"/>
    </row>
    <row r="910" customFormat="false" ht="15.75" hidden="false" customHeight="false" outlineLevel="0" collapsed="false">
      <c r="B910" s="22"/>
      <c r="C910" s="13"/>
      <c r="D910" s="51"/>
      <c r="H910" s="10"/>
      <c r="I910" s="10"/>
    </row>
    <row r="911" customFormat="false" ht="15.75" hidden="false" customHeight="false" outlineLevel="0" collapsed="false">
      <c r="B911" s="22"/>
      <c r="C911" s="13"/>
      <c r="D911" s="51"/>
      <c r="H911" s="10"/>
      <c r="I911" s="10"/>
    </row>
    <row r="912" customFormat="false" ht="15.75" hidden="false" customHeight="false" outlineLevel="0" collapsed="false">
      <c r="B912" s="22"/>
      <c r="C912" s="13"/>
      <c r="D912" s="51"/>
      <c r="H912" s="10"/>
      <c r="I912" s="10"/>
    </row>
    <row r="913" customFormat="false" ht="15.75" hidden="false" customHeight="false" outlineLevel="0" collapsed="false">
      <c r="B913" s="22"/>
      <c r="C913" s="13"/>
      <c r="D913" s="51"/>
      <c r="H913" s="10"/>
      <c r="I913" s="10"/>
    </row>
    <row r="914" customFormat="false" ht="15.75" hidden="false" customHeight="false" outlineLevel="0" collapsed="false">
      <c r="B914" s="22"/>
      <c r="C914" s="13"/>
      <c r="D914" s="51"/>
      <c r="H914" s="10"/>
      <c r="I914" s="10"/>
    </row>
    <row r="915" customFormat="false" ht="15.75" hidden="false" customHeight="false" outlineLevel="0" collapsed="false">
      <c r="B915" s="22"/>
      <c r="C915" s="13"/>
      <c r="D915" s="51"/>
      <c r="H915" s="10"/>
      <c r="I915" s="10"/>
    </row>
    <row r="916" customFormat="false" ht="15.75" hidden="false" customHeight="false" outlineLevel="0" collapsed="false">
      <c r="B916" s="22"/>
      <c r="C916" s="13"/>
      <c r="D916" s="51"/>
      <c r="H916" s="10"/>
      <c r="I916" s="10"/>
    </row>
    <row r="917" customFormat="false" ht="15.75" hidden="false" customHeight="false" outlineLevel="0" collapsed="false">
      <c r="B917" s="22"/>
      <c r="C917" s="13"/>
      <c r="D917" s="51"/>
      <c r="H917" s="10"/>
      <c r="I917" s="10"/>
    </row>
    <row r="918" customFormat="false" ht="15.75" hidden="false" customHeight="false" outlineLevel="0" collapsed="false">
      <c r="B918" s="22"/>
      <c r="C918" s="13"/>
      <c r="D918" s="51"/>
      <c r="H918" s="10"/>
      <c r="I918" s="10"/>
    </row>
    <row r="919" customFormat="false" ht="15.75" hidden="false" customHeight="false" outlineLevel="0" collapsed="false">
      <c r="B919" s="22"/>
      <c r="C919" s="13"/>
      <c r="D919" s="51"/>
      <c r="H919" s="10"/>
      <c r="I919" s="10"/>
    </row>
    <row r="920" customFormat="false" ht="15.75" hidden="false" customHeight="false" outlineLevel="0" collapsed="false">
      <c r="B920" s="22"/>
      <c r="C920" s="13"/>
      <c r="D920" s="51"/>
      <c r="H920" s="10"/>
      <c r="I920" s="10"/>
    </row>
    <row r="921" customFormat="false" ht="15.75" hidden="false" customHeight="false" outlineLevel="0" collapsed="false">
      <c r="B921" s="22"/>
      <c r="C921" s="13"/>
      <c r="D921" s="51"/>
      <c r="H921" s="10"/>
      <c r="I921" s="10"/>
    </row>
    <row r="922" customFormat="false" ht="15.75" hidden="false" customHeight="false" outlineLevel="0" collapsed="false">
      <c r="B922" s="22"/>
      <c r="C922" s="13"/>
      <c r="D922" s="51"/>
      <c r="H922" s="10"/>
      <c r="I922" s="10"/>
    </row>
    <row r="923" customFormat="false" ht="15.75" hidden="false" customHeight="false" outlineLevel="0" collapsed="false">
      <c r="B923" s="22"/>
      <c r="C923" s="13"/>
      <c r="D923" s="51"/>
      <c r="H923" s="10"/>
      <c r="I923" s="10"/>
    </row>
    <row r="924" customFormat="false" ht="15.75" hidden="false" customHeight="false" outlineLevel="0" collapsed="false">
      <c r="B924" s="22"/>
      <c r="C924" s="13"/>
      <c r="D924" s="51"/>
      <c r="H924" s="10"/>
      <c r="I924" s="10"/>
    </row>
    <row r="925" customFormat="false" ht="15.75" hidden="false" customHeight="false" outlineLevel="0" collapsed="false">
      <c r="B925" s="22"/>
      <c r="C925" s="13"/>
      <c r="D925" s="51"/>
      <c r="H925" s="10"/>
      <c r="I925" s="10"/>
    </row>
    <row r="926" customFormat="false" ht="15.75" hidden="false" customHeight="false" outlineLevel="0" collapsed="false">
      <c r="B926" s="22"/>
      <c r="C926" s="13"/>
      <c r="D926" s="51"/>
      <c r="H926" s="10"/>
      <c r="I926" s="10"/>
    </row>
    <row r="927" customFormat="false" ht="15.75" hidden="false" customHeight="false" outlineLevel="0" collapsed="false">
      <c r="B927" s="22"/>
      <c r="C927" s="13"/>
      <c r="D927" s="51"/>
      <c r="H927" s="10"/>
      <c r="I927" s="10"/>
    </row>
    <row r="928" customFormat="false" ht="15.75" hidden="false" customHeight="false" outlineLevel="0" collapsed="false">
      <c r="B928" s="22"/>
      <c r="C928" s="13"/>
      <c r="D928" s="51"/>
      <c r="H928" s="10"/>
      <c r="I928" s="10"/>
    </row>
    <row r="929" customFormat="false" ht="15.75" hidden="false" customHeight="false" outlineLevel="0" collapsed="false">
      <c r="B929" s="22"/>
      <c r="C929" s="13"/>
      <c r="D929" s="51"/>
      <c r="H929" s="10"/>
      <c r="I929" s="10"/>
    </row>
    <row r="930" customFormat="false" ht="15.75" hidden="false" customHeight="false" outlineLevel="0" collapsed="false">
      <c r="B930" s="22"/>
      <c r="C930" s="13"/>
      <c r="D930" s="51"/>
      <c r="H930" s="10"/>
      <c r="I930" s="10"/>
    </row>
    <row r="931" customFormat="false" ht="15.75" hidden="false" customHeight="false" outlineLevel="0" collapsed="false">
      <c r="B931" s="22"/>
      <c r="C931" s="13"/>
      <c r="D931" s="51"/>
      <c r="H931" s="10"/>
      <c r="I931" s="10"/>
    </row>
    <row r="932" customFormat="false" ht="15.75" hidden="false" customHeight="false" outlineLevel="0" collapsed="false">
      <c r="B932" s="22"/>
      <c r="C932" s="13"/>
      <c r="D932" s="51"/>
      <c r="H932" s="10"/>
      <c r="I932" s="10"/>
    </row>
    <row r="933" customFormat="false" ht="15.75" hidden="false" customHeight="false" outlineLevel="0" collapsed="false">
      <c r="B933" s="22"/>
      <c r="C933" s="13"/>
      <c r="D933" s="51"/>
      <c r="H933" s="10"/>
      <c r="I933" s="10"/>
    </row>
    <row r="934" customFormat="false" ht="15.75" hidden="false" customHeight="false" outlineLevel="0" collapsed="false">
      <c r="B934" s="22"/>
      <c r="C934" s="13"/>
      <c r="D934" s="51"/>
      <c r="H934" s="10"/>
      <c r="I934" s="10"/>
    </row>
    <row r="935" customFormat="false" ht="15.75" hidden="false" customHeight="false" outlineLevel="0" collapsed="false">
      <c r="B935" s="22"/>
      <c r="C935" s="13"/>
      <c r="D935" s="51"/>
      <c r="H935" s="10"/>
      <c r="I935" s="10"/>
    </row>
    <row r="936" customFormat="false" ht="15.75" hidden="false" customHeight="false" outlineLevel="0" collapsed="false">
      <c r="B936" s="22"/>
      <c r="C936" s="13"/>
      <c r="D936" s="51"/>
      <c r="H936" s="10"/>
      <c r="I936" s="10"/>
    </row>
    <row r="937" customFormat="false" ht="15.75" hidden="false" customHeight="false" outlineLevel="0" collapsed="false">
      <c r="B937" s="22"/>
      <c r="C937" s="13"/>
      <c r="D937" s="51"/>
      <c r="H937" s="10"/>
      <c r="I937" s="10"/>
    </row>
    <row r="938" customFormat="false" ht="15.75" hidden="false" customHeight="false" outlineLevel="0" collapsed="false">
      <c r="B938" s="22"/>
      <c r="C938" s="13"/>
      <c r="D938" s="51"/>
      <c r="H938" s="10"/>
      <c r="I938" s="10"/>
    </row>
    <row r="939" customFormat="false" ht="15.75" hidden="false" customHeight="false" outlineLevel="0" collapsed="false">
      <c r="B939" s="22"/>
      <c r="C939" s="13"/>
      <c r="D939" s="51"/>
      <c r="H939" s="10"/>
      <c r="I939" s="10"/>
    </row>
    <row r="940" customFormat="false" ht="15.75" hidden="false" customHeight="false" outlineLevel="0" collapsed="false">
      <c r="B940" s="22"/>
      <c r="C940" s="13"/>
      <c r="D940" s="51"/>
      <c r="H940" s="10"/>
      <c r="I940" s="10"/>
    </row>
    <row r="941" customFormat="false" ht="15.75" hidden="false" customHeight="false" outlineLevel="0" collapsed="false">
      <c r="B941" s="22"/>
      <c r="C941" s="13"/>
      <c r="D941" s="51"/>
      <c r="H941" s="10"/>
      <c r="I941" s="10"/>
    </row>
    <row r="942" customFormat="false" ht="15.75" hidden="false" customHeight="false" outlineLevel="0" collapsed="false">
      <c r="B942" s="22"/>
      <c r="C942" s="13"/>
      <c r="D942" s="51"/>
      <c r="H942" s="10"/>
      <c r="I942" s="10"/>
    </row>
    <row r="943" customFormat="false" ht="15.75" hidden="false" customHeight="false" outlineLevel="0" collapsed="false">
      <c r="B943" s="22"/>
      <c r="C943" s="13"/>
      <c r="D943" s="51"/>
      <c r="H943" s="10"/>
      <c r="I943" s="10"/>
    </row>
    <row r="944" customFormat="false" ht="15.75" hidden="false" customHeight="false" outlineLevel="0" collapsed="false">
      <c r="B944" s="22"/>
      <c r="C944" s="13"/>
      <c r="D944" s="51"/>
      <c r="H944" s="10"/>
      <c r="I944" s="10"/>
    </row>
    <row r="945" customFormat="false" ht="15.75" hidden="false" customHeight="false" outlineLevel="0" collapsed="false">
      <c r="B945" s="22"/>
      <c r="C945" s="13"/>
      <c r="D945" s="51"/>
      <c r="H945" s="10"/>
      <c r="I945" s="10"/>
    </row>
    <row r="946" customFormat="false" ht="15.75" hidden="false" customHeight="false" outlineLevel="0" collapsed="false">
      <c r="B946" s="22"/>
      <c r="C946" s="13"/>
      <c r="D946" s="51"/>
      <c r="H946" s="10"/>
      <c r="I946" s="10"/>
    </row>
    <row r="947" customFormat="false" ht="15.75" hidden="false" customHeight="false" outlineLevel="0" collapsed="false">
      <c r="B947" s="22"/>
      <c r="C947" s="13"/>
      <c r="D947" s="51"/>
      <c r="H947" s="10"/>
      <c r="I947" s="10"/>
    </row>
    <row r="948" customFormat="false" ht="15.75" hidden="false" customHeight="false" outlineLevel="0" collapsed="false">
      <c r="B948" s="22"/>
      <c r="C948" s="13"/>
      <c r="D948" s="51"/>
      <c r="H948" s="10"/>
      <c r="I948" s="10"/>
    </row>
    <row r="949" customFormat="false" ht="15.75" hidden="false" customHeight="false" outlineLevel="0" collapsed="false">
      <c r="B949" s="22"/>
      <c r="C949" s="13"/>
      <c r="D949" s="51"/>
      <c r="H949" s="10"/>
      <c r="I949" s="10"/>
    </row>
    <row r="950" customFormat="false" ht="15.75" hidden="false" customHeight="false" outlineLevel="0" collapsed="false">
      <c r="B950" s="22"/>
      <c r="C950" s="13"/>
      <c r="D950" s="51"/>
      <c r="H950" s="10"/>
      <c r="I950" s="10"/>
    </row>
    <row r="951" customFormat="false" ht="15.75" hidden="false" customHeight="false" outlineLevel="0" collapsed="false">
      <c r="B951" s="22"/>
      <c r="C951" s="13"/>
      <c r="D951" s="51"/>
      <c r="H951" s="10"/>
      <c r="I951" s="10"/>
    </row>
    <row r="952" customFormat="false" ht="15.75" hidden="false" customHeight="false" outlineLevel="0" collapsed="false">
      <c r="B952" s="22"/>
      <c r="C952" s="13"/>
      <c r="D952" s="51"/>
      <c r="H952" s="10"/>
      <c r="I952" s="10"/>
    </row>
    <row r="953" customFormat="false" ht="15.75" hidden="false" customHeight="false" outlineLevel="0" collapsed="false">
      <c r="B953" s="22"/>
      <c r="C953" s="13"/>
      <c r="D953" s="51"/>
      <c r="H953" s="10"/>
      <c r="I953" s="10"/>
    </row>
    <row r="954" customFormat="false" ht="15.75" hidden="false" customHeight="false" outlineLevel="0" collapsed="false">
      <c r="B954" s="22"/>
      <c r="C954" s="13"/>
      <c r="D954" s="51"/>
      <c r="H954" s="10"/>
      <c r="I954" s="10"/>
    </row>
    <row r="955" customFormat="false" ht="15.75" hidden="false" customHeight="false" outlineLevel="0" collapsed="false">
      <c r="B955" s="22"/>
      <c r="C955" s="13"/>
      <c r="D955" s="51"/>
      <c r="H955" s="10"/>
      <c r="I955" s="10"/>
    </row>
    <row r="956" customFormat="false" ht="15.75" hidden="false" customHeight="false" outlineLevel="0" collapsed="false">
      <c r="B956" s="22"/>
      <c r="C956" s="13"/>
      <c r="D956" s="51"/>
      <c r="H956" s="10"/>
      <c r="I956" s="10"/>
    </row>
    <row r="957" customFormat="false" ht="15.75" hidden="false" customHeight="false" outlineLevel="0" collapsed="false">
      <c r="B957" s="22"/>
      <c r="C957" s="13"/>
      <c r="D957" s="51"/>
      <c r="H957" s="10"/>
      <c r="I957" s="10"/>
    </row>
    <row r="958" customFormat="false" ht="15.75" hidden="false" customHeight="false" outlineLevel="0" collapsed="false">
      <c r="B958" s="22"/>
      <c r="C958" s="13"/>
      <c r="D958" s="51"/>
      <c r="H958" s="10"/>
      <c r="I958" s="10"/>
    </row>
    <row r="959" customFormat="false" ht="15.75" hidden="false" customHeight="false" outlineLevel="0" collapsed="false">
      <c r="B959" s="22"/>
      <c r="C959" s="13"/>
      <c r="D959" s="51"/>
      <c r="H959" s="10"/>
      <c r="I959" s="10"/>
    </row>
    <row r="960" customFormat="false" ht="15.75" hidden="false" customHeight="false" outlineLevel="0" collapsed="false">
      <c r="B960" s="22"/>
      <c r="C960" s="13"/>
      <c r="D960" s="51"/>
      <c r="H960" s="10"/>
      <c r="I960" s="10"/>
    </row>
    <row r="961" customFormat="false" ht="15.75" hidden="false" customHeight="false" outlineLevel="0" collapsed="false">
      <c r="B961" s="22"/>
      <c r="C961" s="13"/>
      <c r="D961" s="51"/>
      <c r="H961" s="10"/>
      <c r="I961" s="10"/>
    </row>
    <row r="962" customFormat="false" ht="15.75" hidden="false" customHeight="false" outlineLevel="0" collapsed="false">
      <c r="B962" s="22"/>
      <c r="C962" s="13"/>
      <c r="D962" s="51"/>
      <c r="H962" s="10"/>
      <c r="I962" s="10"/>
    </row>
    <row r="963" customFormat="false" ht="15.75" hidden="false" customHeight="false" outlineLevel="0" collapsed="false">
      <c r="B963" s="22"/>
      <c r="C963" s="13"/>
      <c r="D963" s="51"/>
      <c r="H963" s="10"/>
      <c r="I963" s="10"/>
    </row>
    <row r="964" customFormat="false" ht="15.75" hidden="false" customHeight="false" outlineLevel="0" collapsed="false">
      <c r="B964" s="22"/>
      <c r="C964" s="13"/>
      <c r="D964" s="51"/>
      <c r="H964" s="10"/>
      <c r="I964" s="10"/>
    </row>
    <row r="965" customFormat="false" ht="15.75" hidden="false" customHeight="false" outlineLevel="0" collapsed="false">
      <c r="B965" s="22"/>
      <c r="C965" s="13"/>
      <c r="D965" s="51"/>
      <c r="H965" s="10"/>
      <c r="I965" s="10"/>
    </row>
    <row r="966" customFormat="false" ht="15.75" hidden="false" customHeight="false" outlineLevel="0" collapsed="false">
      <c r="B966" s="22"/>
      <c r="C966" s="13"/>
      <c r="D966" s="51"/>
      <c r="H966" s="10"/>
      <c r="I966" s="10"/>
    </row>
    <row r="967" customFormat="false" ht="15.75" hidden="false" customHeight="false" outlineLevel="0" collapsed="false">
      <c r="B967" s="22"/>
      <c r="C967" s="13"/>
      <c r="D967" s="51"/>
      <c r="H967" s="10"/>
      <c r="I967" s="10"/>
    </row>
    <row r="968" customFormat="false" ht="15.75" hidden="false" customHeight="false" outlineLevel="0" collapsed="false">
      <c r="B968" s="22"/>
      <c r="C968" s="13"/>
      <c r="D968" s="51"/>
      <c r="H968" s="10"/>
      <c r="I968" s="10"/>
    </row>
    <row r="969" customFormat="false" ht="15.75" hidden="false" customHeight="false" outlineLevel="0" collapsed="false">
      <c r="B969" s="22"/>
      <c r="C969" s="13"/>
      <c r="D969" s="51"/>
      <c r="H969" s="10"/>
      <c r="I969" s="10"/>
    </row>
    <row r="970" customFormat="false" ht="15.75" hidden="false" customHeight="false" outlineLevel="0" collapsed="false">
      <c r="B970" s="22"/>
      <c r="C970" s="13"/>
      <c r="D970" s="51"/>
      <c r="H970" s="10"/>
      <c r="I970" s="10"/>
    </row>
    <row r="971" customFormat="false" ht="15.75" hidden="false" customHeight="false" outlineLevel="0" collapsed="false">
      <c r="B971" s="22"/>
      <c r="C971" s="13"/>
      <c r="D971" s="51"/>
      <c r="H971" s="10"/>
      <c r="I971" s="10"/>
    </row>
    <row r="972" customFormat="false" ht="15.75" hidden="false" customHeight="false" outlineLevel="0" collapsed="false">
      <c r="B972" s="22"/>
      <c r="C972" s="13"/>
      <c r="D972" s="51"/>
      <c r="H972" s="10"/>
      <c r="I972" s="10"/>
    </row>
    <row r="973" customFormat="false" ht="15.75" hidden="false" customHeight="false" outlineLevel="0" collapsed="false">
      <c r="B973" s="22"/>
      <c r="C973" s="13"/>
      <c r="D973" s="51"/>
      <c r="H973" s="10"/>
      <c r="I973" s="10"/>
    </row>
    <row r="974" customFormat="false" ht="15.75" hidden="false" customHeight="false" outlineLevel="0" collapsed="false">
      <c r="B974" s="22"/>
      <c r="C974" s="13"/>
      <c r="D974" s="51"/>
      <c r="H974" s="10"/>
      <c r="I974" s="10"/>
    </row>
    <row r="975" customFormat="false" ht="15.75" hidden="false" customHeight="false" outlineLevel="0" collapsed="false">
      <c r="B975" s="22"/>
      <c r="C975" s="13"/>
      <c r="D975" s="51"/>
      <c r="H975" s="10"/>
      <c r="I975" s="10"/>
    </row>
    <row r="976" customFormat="false" ht="15.75" hidden="false" customHeight="false" outlineLevel="0" collapsed="false">
      <c r="B976" s="22"/>
      <c r="C976" s="13"/>
      <c r="D976" s="51"/>
      <c r="H976" s="10"/>
      <c r="I976" s="10"/>
    </row>
    <row r="977" customFormat="false" ht="15.75" hidden="false" customHeight="false" outlineLevel="0" collapsed="false">
      <c r="B977" s="22"/>
      <c r="C977" s="13"/>
      <c r="D977" s="51"/>
      <c r="H977" s="10"/>
      <c r="I977" s="10"/>
    </row>
    <row r="978" customFormat="false" ht="15.75" hidden="false" customHeight="false" outlineLevel="0" collapsed="false">
      <c r="C978" s="13"/>
      <c r="D978" s="51"/>
      <c r="H978" s="10"/>
      <c r="I978" s="10"/>
    </row>
    <row r="979" customFormat="false" ht="15.75" hidden="false" customHeight="false" outlineLevel="0" collapsed="false">
      <c r="C979" s="13"/>
      <c r="D979" s="51"/>
      <c r="H979" s="10"/>
      <c r="I979" s="10"/>
    </row>
    <row r="980" customFormat="false" ht="15.75" hidden="false" customHeight="false" outlineLevel="0" collapsed="false">
      <c r="C980" s="13"/>
      <c r="D980" s="51"/>
      <c r="H980" s="10"/>
      <c r="I980" s="10"/>
    </row>
    <row r="981" customFormat="false" ht="15.75" hidden="false" customHeight="false" outlineLevel="0" collapsed="false">
      <c r="C981" s="13"/>
      <c r="D981" s="51"/>
      <c r="H981" s="10"/>
      <c r="I981" s="10"/>
    </row>
    <row r="982" customFormat="false" ht="15.75" hidden="false" customHeight="false" outlineLevel="0" collapsed="false">
      <c r="C982" s="13"/>
      <c r="D982" s="51"/>
      <c r="H982" s="10"/>
      <c r="I982" s="10"/>
    </row>
    <row r="983" customFormat="false" ht="15.75" hidden="false" customHeight="false" outlineLevel="0" collapsed="false">
      <c r="C983" s="13"/>
      <c r="D983" s="51"/>
      <c r="H983" s="10"/>
      <c r="I983" s="10"/>
    </row>
    <row r="984" customFormat="false" ht="15.75" hidden="false" customHeight="false" outlineLevel="0" collapsed="false">
      <c r="C984" s="13"/>
      <c r="D984" s="51"/>
      <c r="H984" s="10"/>
      <c r="I984" s="10"/>
    </row>
    <row r="985" customFormat="false" ht="15.75" hidden="false" customHeight="false" outlineLevel="0" collapsed="false">
      <c r="C985" s="13"/>
      <c r="D985" s="51"/>
      <c r="H985" s="10"/>
      <c r="I985" s="10"/>
    </row>
    <row r="986" customFormat="false" ht="15.75" hidden="false" customHeight="false" outlineLevel="0" collapsed="false">
      <c r="C986" s="13"/>
      <c r="D986" s="51"/>
      <c r="H986" s="10"/>
      <c r="I986" s="10"/>
    </row>
    <row r="987" customFormat="false" ht="15.75" hidden="false" customHeight="false" outlineLevel="0" collapsed="false">
      <c r="C987" s="13"/>
      <c r="D987" s="51"/>
      <c r="H987" s="10"/>
      <c r="I987" s="10"/>
    </row>
    <row r="988" customFormat="false" ht="15.75" hidden="false" customHeight="false" outlineLevel="0" collapsed="false">
      <c r="C988" s="13"/>
      <c r="D988" s="51"/>
      <c r="H988" s="10"/>
      <c r="I988" s="10"/>
    </row>
    <row r="989" customFormat="false" ht="15.75" hidden="false" customHeight="false" outlineLevel="0" collapsed="false">
      <c r="C989" s="13"/>
      <c r="D989" s="51"/>
      <c r="H989" s="10"/>
      <c r="I989" s="10"/>
    </row>
    <row r="990" customFormat="false" ht="15.75" hidden="false" customHeight="false" outlineLevel="0" collapsed="false">
      <c r="C990" s="13"/>
      <c r="D990" s="51"/>
      <c r="H990" s="10"/>
      <c r="I990" s="10"/>
    </row>
    <row r="991" customFormat="false" ht="15.75" hidden="false" customHeight="false" outlineLevel="0" collapsed="false">
      <c r="C991" s="13"/>
      <c r="D991" s="51"/>
      <c r="H991" s="10"/>
      <c r="I991" s="10"/>
    </row>
    <row r="992" customFormat="false" ht="15.75" hidden="false" customHeight="false" outlineLevel="0" collapsed="false">
      <c r="C992" s="13"/>
      <c r="D992" s="51"/>
      <c r="H992" s="10"/>
      <c r="I992" s="10"/>
    </row>
    <row r="993" customFormat="false" ht="15.75" hidden="false" customHeight="false" outlineLevel="0" collapsed="false">
      <c r="C993" s="13"/>
      <c r="D993" s="51"/>
      <c r="H993" s="10"/>
      <c r="I993" s="10"/>
    </row>
    <row r="994" customFormat="false" ht="15.75" hidden="false" customHeight="false" outlineLevel="0" collapsed="false">
      <c r="C994" s="13"/>
      <c r="D994" s="51"/>
      <c r="H994" s="10"/>
      <c r="I994" s="10"/>
    </row>
    <row r="995" customFormat="false" ht="15.75" hidden="false" customHeight="false" outlineLevel="0" collapsed="false">
      <c r="C995" s="13"/>
      <c r="D995" s="51"/>
      <c r="H995" s="10"/>
      <c r="I995" s="10"/>
    </row>
    <row r="996" customFormat="false" ht="15.75" hidden="false" customHeight="false" outlineLevel="0" collapsed="false">
      <c r="C996" s="13"/>
      <c r="D996" s="51"/>
      <c r="H996" s="10"/>
      <c r="I996" s="10"/>
    </row>
    <row r="997" customFormat="false" ht="15.75" hidden="false" customHeight="false" outlineLevel="0" collapsed="false">
      <c r="C997" s="13"/>
      <c r="D997" s="51"/>
      <c r="H997" s="10"/>
      <c r="I997" s="10"/>
    </row>
    <row r="998" customFormat="false" ht="15.75" hidden="false" customHeight="false" outlineLevel="0" collapsed="false">
      <c r="C998" s="13"/>
      <c r="D998" s="51"/>
      <c r="H998" s="10"/>
      <c r="I998" s="10"/>
    </row>
    <row r="999" customFormat="false" ht="15.75" hidden="false" customHeight="false" outlineLevel="0" collapsed="false">
      <c r="C999" s="13"/>
      <c r="D999" s="51"/>
      <c r="H999" s="10"/>
      <c r="I999" s="10"/>
    </row>
    <row r="1000" customFormat="false" ht="15.75" hidden="false" customHeight="false" outlineLevel="0" collapsed="false">
      <c r="C1000" s="13"/>
      <c r="D1000" s="51"/>
      <c r="H1000" s="10"/>
      <c r="I1000" s="10"/>
    </row>
    <row r="1001" customFormat="false" ht="15.75" hidden="false" customHeight="false" outlineLevel="0" collapsed="false">
      <c r="C1001" s="13"/>
      <c r="D1001" s="51"/>
      <c r="H1001" s="10"/>
      <c r="I1001" s="10"/>
    </row>
  </sheetData>
  <conditionalFormatting sqref="E2:E138">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B46" activeCellId="0" sqref="B46"/>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23.38"/>
  </cols>
  <sheetData>
    <row r="1" customFormat="false" ht="15.75" hidden="false" customHeight="false" outlineLevel="0" collapsed="false">
      <c r="A1" s="24" t="s">
        <v>26</v>
      </c>
      <c r="B1" s="24" t="s">
        <v>27</v>
      </c>
      <c r="C1" s="9" t="s">
        <v>474</v>
      </c>
      <c r="D1" s="8" t="s">
        <v>475</v>
      </c>
      <c r="E1" s="8"/>
      <c r="F1" s="11"/>
      <c r="G1" s="11"/>
      <c r="H1" s="11"/>
      <c r="I1" s="3"/>
      <c r="J1" s="3"/>
      <c r="K1" s="3"/>
      <c r="L1" s="3"/>
      <c r="M1" s="3"/>
      <c r="N1" s="3"/>
      <c r="O1" s="3"/>
      <c r="P1" s="3"/>
      <c r="Q1" s="3"/>
      <c r="R1" s="3"/>
      <c r="S1" s="3"/>
      <c r="T1" s="3"/>
      <c r="U1" s="3"/>
      <c r="V1" s="3"/>
      <c r="W1" s="3"/>
      <c r="X1" s="3"/>
    </row>
    <row r="2" customFormat="false" ht="15.75" hidden="false" customHeight="false" outlineLevel="0" collapsed="false">
      <c r="A2" s="11" t="s">
        <v>29</v>
      </c>
      <c r="B2" s="11" t="s">
        <v>30</v>
      </c>
      <c r="C2" s="25" t="n">
        <v>0</v>
      </c>
      <c r="D2" s="29" t="n">
        <f aca="false">C2/$C$140</f>
        <v>0</v>
      </c>
      <c r="F2" s="11"/>
      <c r="G2" s="11"/>
      <c r="H2" s="25"/>
    </row>
    <row r="3" customFormat="false" ht="15.75" hidden="false" customHeight="false" outlineLevel="0" collapsed="false">
      <c r="A3" s="11" t="s">
        <v>31</v>
      </c>
      <c r="B3" s="11" t="s">
        <v>32</v>
      </c>
      <c r="C3" s="25" t="n">
        <v>0</v>
      </c>
      <c r="D3" s="29" t="n">
        <f aca="false">C3/$C$140</f>
        <v>0</v>
      </c>
      <c r="F3" s="59"/>
      <c r="G3" s="11"/>
      <c r="H3" s="25"/>
    </row>
    <row r="4" customFormat="false" ht="15.75" hidden="false" customHeight="false" outlineLevel="0" collapsed="false">
      <c r="A4" s="11" t="s">
        <v>33</v>
      </c>
      <c r="B4" s="11" t="s">
        <v>34</v>
      </c>
      <c r="C4" s="25" t="n">
        <v>0</v>
      </c>
      <c r="D4" s="29" t="n">
        <f aca="false">C4/$C$140</f>
        <v>0</v>
      </c>
      <c r="F4" s="11"/>
      <c r="G4" s="11"/>
      <c r="H4" s="25"/>
    </row>
    <row r="5" customFormat="false" ht="15.75" hidden="false" customHeight="false" outlineLevel="0" collapsed="false">
      <c r="A5" s="11" t="s">
        <v>35</v>
      </c>
      <c r="B5" s="11" t="s">
        <v>36</v>
      </c>
      <c r="C5" s="25" t="n">
        <v>0</v>
      </c>
      <c r="D5" s="29" t="n">
        <f aca="false">C5/$C$140</f>
        <v>0</v>
      </c>
      <c r="F5" s="11"/>
      <c r="G5" s="11"/>
      <c r="H5" s="25"/>
    </row>
    <row r="6" customFormat="false" ht="15.75" hidden="false" customHeight="false" outlineLevel="0" collapsed="false">
      <c r="A6" s="11" t="s">
        <v>37</v>
      </c>
      <c r="B6" s="11" t="s">
        <v>38</v>
      </c>
      <c r="C6" s="25" t="n">
        <v>544000</v>
      </c>
      <c r="D6" s="29" t="n">
        <f aca="false">C6/$C$140</f>
        <v>0.00366757736747715</v>
      </c>
      <c r="F6" s="11"/>
      <c r="G6" s="11"/>
      <c r="H6" s="25"/>
    </row>
    <row r="7" customFormat="false" ht="15.75" hidden="false" customHeight="false" outlineLevel="0" collapsed="false">
      <c r="A7" s="11" t="s">
        <v>39</v>
      </c>
      <c r="B7" s="11" t="s">
        <v>40</v>
      </c>
      <c r="C7" s="25" t="n">
        <v>0</v>
      </c>
      <c r="D7" s="29" t="n">
        <f aca="false">C7/$C$140</f>
        <v>0</v>
      </c>
      <c r="F7" s="11"/>
      <c r="G7" s="11"/>
      <c r="H7" s="25"/>
    </row>
    <row r="8" customFormat="false" ht="15.75" hidden="false" customHeight="false" outlineLevel="0" collapsed="false">
      <c r="A8" s="11" t="s">
        <v>41</v>
      </c>
      <c r="B8" s="11" t="s">
        <v>42</v>
      </c>
      <c r="C8" s="25" t="n">
        <v>1047000</v>
      </c>
      <c r="D8" s="29" t="n">
        <f aca="false">C8/$C$140</f>
        <v>0.00705873805836135</v>
      </c>
      <c r="E8" s="26"/>
      <c r="F8" s="11"/>
      <c r="G8" s="11"/>
      <c r="H8" s="25"/>
    </row>
    <row r="9" customFormat="false" ht="15.75" hidden="false" customHeight="false" outlineLevel="0" collapsed="false">
      <c r="A9" s="11" t="s">
        <v>43</v>
      </c>
      <c r="B9" s="11" t="s">
        <v>44</v>
      </c>
      <c r="C9" s="25" t="n">
        <v>0</v>
      </c>
      <c r="D9" s="29" t="n">
        <f aca="false">C9/$C$140</f>
        <v>0</v>
      </c>
      <c r="F9" s="11"/>
      <c r="G9" s="11"/>
      <c r="H9" s="25"/>
    </row>
    <row r="10" customFormat="false" ht="15.75" hidden="false" customHeight="false" outlineLevel="0" collapsed="false">
      <c r="A10" s="11" t="s">
        <v>45</v>
      </c>
      <c r="B10" s="11" t="s">
        <v>46</v>
      </c>
      <c r="C10" s="25" t="n">
        <v>0</v>
      </c>
      <c r="D10" s="29" t="n">
        <f aca="false">C10/$C$140</f>
        <v>0</v>
      </c>
      <c r="F10" s="11"/>
      <c r="G10" s="11"/>
      <c r="H10" s="25"/>
    </row>
    <row r="11" customFormat="false" ht="15.75" hidden="false" customHeight="false" outlineLevel="0" collapsed="false">
      <c r="A11" s="11" t="s">
        <v>47</v>
      </c>
      <c r="B11" s="11" t="s">
        <v>48</v>
      </c>
      <c r="C11" s="25" t="n">
        <v>11000</v>
      </c>
      <c r="D11" s="29" t="n">
        <f aca="false">C11/$C$140</f>
        <v>7.41605717688394E-005</v>
      </c>
      <c r="F11" s="11"/>
      <c r="G11" s="11"/>
      <c r="H11" s="25"/>
    </row>
    <row r="12" customFormat="false" ht="15.75" hidden="false" customHeight="false" outlineLevel="0" collapsed="false">
      <c r="A12" s="11" t="s">
        <v>49</v>
      </c>
      <c r="B12" s="11" t="s">
        <v>50</v>
      </c>
      <c r="C12" s="25" t="n">
        <v>0</v>
      </c>
      <c r="D12" s="29" t="n">
        <f aca="false">C12/$C$140</f>
        <v>0</v>
      </c>
      <c r="F12" s="11"/>
      <c r="G12" s="11"/>
      <c r="H12" s="25"/>
    </row>
    <row r="13" customFormat="false" ht="15.75" hidden="false" customHeight="false" outlineLevel="0" collapsed="false">
      <c r="A13" s="11" t="s">
        <v>51</v>
      </c>
      <c r="B13" s="11" t="s">
        <v>52</v>
      </c>
      <c r="C13" s="25" t="n">
        <v>251000</v>
      </c>
      <c r="D13" s="29" t="n">
        <f aca="false">C13/$C$140</f>
        <v>0.0016922094103617</v>
      </c>
      <c r="F13" s="11"/>
      <c r="G13" s="11"/>
      <c r="H13" s="25"/>
    </row>
    <row r="14" customFormat="false" ht="15.75" hidden="false" customHeight="false" outlineLevel="0" collapsed="false">
      <c r="A14" s="11" t="s">
        <v>53</v>
      </c>
      <c r="B14" s="11" t="s">
        <v>54</v>
      </c>
      <c r="C14" s="25" t="n">
        <v>0</v>
      </c>
      <c r="D14" s="29" t="n">
        <f aca="false">C14/$C$140</f>
        <v>0</v>
      </c>
      <c r="F14" s="11"/>
      <c r="G14" s="11"/>
      <c r="H14" s="25"/>
    </row>
    <row r="15" customFormat="false" ht="15.75" hidden="false" customHeight="false" outlineLevel="0" collapsed="false">
      <c r="A15" s="11" t="s">
        <v>55</v>
      </c>
      <c r="B15" s="11" t="s">
        <v>56</v>
      </c>
      <c r="C15" s="25" t="n">
        <v>0</v>
      </c>
      <c r="D15" s="29" t="n">
        <f aca="false">C15/$C$140</f>
        <v>0</v>
      </c>
      <c r="F15" s="11"/>
      <c r="G15" s="11"/>
      <c r="H15" s="25"/>
    </row>
    <row r="16" customFormat="false" ht="15.75" hidden="false" customHeight="false" outlineLevel="0" collapsed="false">
      <c r="A16" s="11" t="s">
        <v>57</v>
      </c>
      <c r="B16" s="11" t="s">
        <v>58</v>
      </c>
      <c r="C16" s="25" t="n">
        <v>0</v>
      </c>
      <c r="D16" s="29" t="n">
        <f aca="false">C16/$C$140</f>
        <v>0</v>
      </c>
      <c r="F16" s="11"/>
      <c r="G16" s="11"/>
      <c r="H16" s="25"/>
    </row>
    <row r="17" customFormat="false" ht="15.75" hidden="false" customHeight="false" outlineLevel="0" collapsed="false">
      <c r="A17" s="11" t="s">
        <v>59</v>
      </c>
      <c r="B17" s="11" t="s">
        <v>60</v>
      </c>
      <c r="C17" s="25" t="n">
        <v>70000</v>
      </c>
      <c r="D17" s="29" t="n">
        <f aca="false">C17/$C$140</f>
        <v>0.000471930911256251</v>
      </c>
      <c r="F17" s="11"/>
      <c r="G17" s="11"/>
      <c r="H17" s="25"/>
    </row>
    <row r="18" customFormat="false" ht="15.75" hidden="false" customHeight="false" outlineLevel="0" collapsed="false">
      <c r="A18" s="11" t="s">
        <v>61</v>
      </c>
      <c r="B18" s="11" t="s">
        <v>62</v>
      </c>
      <c r="C18" s="25" t="n">
        <v>0</v>
      </c>
      <c r="D18" s="29" t="n">
        <f aca="false">C18/$C$140</f>
        <v>0</v>
      </c>
      <c r="F18" s="11"/>
      <c r="G18" s="11"/>
      <c r="H18" s="25"/>
    </row>
    <row r="19" customFormat="false" ht="15.75" hidden="false" customHeight="false" outlineLevel="0" collapsed="false">
      <c r="A19" s="11" t="s">
        <v>63</v>
      </c>
      <c r="B19" s="11" t="s">
        <v>64</v>
      </c>
      <c r="C19" s="25" t="n">
        <v>20383000</v>
      </c>
      <c r="D19" s="29" t="n">
        <f aca="false">C19/$C$140</f>
        <v>0.137419539487659</v>
      </c>
      <c r="F19" s="11"/>
      <c r="G19" s="11"/>
      <c r="H19" s="25"/>
    </row>
    <row r="20" customFormat="false" ht="15.75" hidden="false" customHeight="false" outlineLevel="0" collapsed="false">
      <c r="A20" s="11" t="s">
        <v>65</v>
      </c>
      <c r="B20" s="11" t="s">
        <v>66</v>
      </c>
      <c r="C20" s="25" t="n">
        <v>0</v>
      </c>
      <c r="D20" s="29" t="n">
        <f aca="false">C20/$C$140</f>
        <v>0</v>
      </c>
      <c r="F20" s="11"/>
      <c r="G20" s="11"/>
      <c r="H20" s="25"/>
    </row>
    <row r="21" customFormat="false" ht="15.75" hidden="false" customHeight="false" outlineLevel="0" collapsed="false">
      <c r="A21" s="11" t="s">
        <v>67</v>
      </c>
      <c r="B21" s="11" t="s">
        <v>68</v>
      </c>
      <c r="C21" s="25" t="n">
        <v>0</v>
      </c>
      <c r="D21" s="29" t="n">
        <f aca="false">C21/$C$140</f>
        <v>0</v>
      </c>
      <c r="F21" s="11"/>
      <c r="G21" s="11"/>
      <c r="H21" s="25"/>
    </row>
    <row r="22" customFormat="false" ht="15.75" hidden="false" customHeight="false" outlineLevel="0" collapsed="false">
      <c r="A22" s="11" t="s">
        <v>69</v>
      </c>
      <c r="B22" s="11" t="s">
        <v>70</v>
      </c>
      <c r="C22" s="25" t="n">
        <v>0</v>
      </c>
      <c r="D22" s="29" t="n">
        <f aca="false">C22/$C$140</f>
        <v>0</v>
      </c>
      <c r="F22" s="11"/>
      <c r="G22" s="11"/>
      <c r="H22" s="25"/>
    </row>
    <row r="23" customFormat="false" ht="15.75" hidden="false" customHeight="false" outlineLevel="0" collapsed="false">
      <c r="A23" s="11" t="s">
        <v>71</v>
      </c>
      <c r="B23" s="11" t="s">
        <v>72</v>
      </c>
      <c r="C23" s="25" t="n">
        <v>0</v>
      </c>
      <c r="D23" s="29" t="n">
        <f aca="false">C23/$C$140</f>
        <v>0</v>
      </c>
      <c r="F23" s="11"/>
      <c r="G23" s="11"/>
      <c r="H23" s="25"/>
    </row>
    <row r="24" customFormat="false" ht="15.75" hidden="false" customHeight="false" outlineLevel="0" collapsed="false">
      <c r="A24" s="11" t="s">
        <v>73</v>
      </c>
      <c r="B24" s="11" t="s">
        <v>74</v>
      </c>
      <c r="C24" s="25" t="n">
        <v>0</v>
      </c>
      <c r="D24" s="29" t="n">
        <f aca="false">C24/$C$140</f>
        <v>0</v>
      </c>
      <c r="F24" s="11"/>
      <c r="G24" s="11"/>
      <c r="H24" s="25"/>
    </row>
    <row r="25" customFormat="false" ht="15.75" hidden="false" customHeight="false" outlineLevel="0" collapsed="false">
      <c r="A25" s="11" t="s">
        <v>75</v>
      </c>
      <c r="B25" s="11" t="s">
        <v>76</v>
      </c>
      <c r="C25" s="25" t="n">
        <v>0</v>
      </c>
      <c r="D25" s="29" t="n">
        <f aca="false">C25/$C$140</f>
        <v>0</v>
      </c>
      <c r="F25" s="11"/>
      <c r="G25" s="11"/>
      <c r="H25" s="25"/>
    </row>
    <row r="26" customFormat="false" ht="15.75" hidden="false" customHeight="false" outlineLevel="0" collapsed="false">
      <c r="A26" s="11" t="s">
        <v>77</v>
      </c>
      <c r="B26" s="11" t="s">
        <v>78</v>
      </c>
      <c r="C26" s="25" t="n">
        <v>0</v>
      </c>
      <c r="D26" s="29" t="n">
        <f aca="false">C26/$C$140</f>
        <v>0</v>
      </c>
      <c r="F26" s="11"/>
      <c r="G26" s="11"/>
      <c r="H26" s="25"/>
    </row>
    <row r="27" customFormat="false" ht="15.75" hidden="false" customHeight="false" outlineLevel="0" collapsed="false">
      <c r="A27" s="11" t="s">
        <v>79</v>
      </c>
      <c r="B27" s="11" t="s">
        <v>80</v>
      </c>
      <c r="C27" s="25" t="n">
        <v>8548486</v>
      </c>
      <c r="D27" s="29" t="n">
        <f aca="false">C27/$C$140</f>
        <v>0.0576327826834472</v>
      </c>
      <c r="F27" s="11"/>
      <c r="G27" s="11"/>
      <c r="H27" s="25"/>
    </row>
    <row r="28" customFormat="false" ht="15.75" hidden="false" customHeight="false" outlineLevel="0" collapsed="false">
      <c r="A28" s="11" t="s">
        <v>81</v>
      </c>
      <c r="B28" s="11" t="s">
        <v>82</v>
      </c>
      <c r="C28" s="25" t="n">
        <v>0</v>
      </c>
      <c r="D28" s="29" t="n">
        <f aca="false">C28/$C$140</f>
        <v>0</v>
      </c>
      <c r="F28" s="11"/>
      <c r="G28" s="11"/>
      <c r="H28" s="25"/>
    </row>
    <row r="29" customFormat="false" ht="15.75" hidden="false" customHeight="false" outlineLevel="0" collapsed="false">
      <c r="A29" s="11" t="s">
        <v>83</v>
      </c>
      <c r="B29" s="11" t="s">
        <v>84</v>
      </c>
      <c r="C29" s="25" t="n">
        <v>0</v>
      </c>
      <c r="D29" s="29" t="n">
        <f aca="false">C29/$C$140</f>
        <v>0</v>
      </c>
      <c r="F29" s="11"/>
      <c r="G29" s="11"/>
      <c r="H29" s="25"/>
    </row>
    <row r="30" customFormat="false" ht="15.75" hidden="false" customHeight="false" outlineLevel="0" collapsed="false">
      <c r="A30" s="11" t="s">
        <v>85</v>
      </c>
      <c r="B30" s="11" t="s">
        <v>86</v>
      </c>
      <c r="C30" s="25" t="n">
        <v>4947000</v>
      </c>
      <c r="D30" s="29" t="n">
        <f aca="false">C30/$C$140</f>
        <v>0.0333520316854953</v>
      </c>
      <c r="F30" s="11"/>
      <c r="G30" s="11"/>
      <c r="H30" s="25"/>
    </row>
    <row r="31" customFormat="false" ht="15.75" hidden="false" customHeight="false" outlineLevel="0" collapsed="false">
      <c r="A31" s="11" t="s">
        <v>87</v>
      </c>
      <c r="B31" s="11" t="s">
        <v>88</v>
      </c>
      <c r="C31" s="25" t="n">
        <v>10475201</v>
      </c>
      <c r="D31" s="29" t="n">
        <f aca="false">C31/$C$140</f>
        <v>0.0706224450503198</v>
      </c>
      <c r="F31" s="11"/>
      <c r="G31" s="11"/>
      <c r="H31" s="25"/>
    </row>
    <row r="32" customFormat="false" ht="15.75" hidden="false" customHeight="false" outlineLevel="0" collapsed="false">
      <c r="A32" s="11" t="s">
        <v>89</v>
      </c>
      <c r="B32" s="11" t="s">
        <v>90</v>
      </c>
      <c r="C32" s="25" t="n">
        <v>167000</v>
      </c>
      <c r="D32" s="29" t="n">
        <f aca="false">C32/$C$140</f>
        <v>0.0011258923168542</v>
      </c>
      <c r="F32" s="11"/>
      <c r="G32" s="11"/>
      <c r="H32" s="25"/>
    </row>
    <row r="33" customFormat="false" ht="15.75" hidden="false" customHeight="false" outlineLevel="0" collapsed="false">
      <c r="A33" s="11" t="s">
        <v>91</v>
      </c>
      <c r="B33" s="11" t="s">
        <v>92</v>
      </c>
      <c r="C33" s="25" t="n">
        <v>0</v>
      </c>
      <c r="D33" s="29" t="n">
        <f aca="false">C33/$C$140</f>
        <v>0</v>
      </c>
      <c r="F33" s="11"/>
      <c r="G33" s="11"/>
      <c r="H33" s="25"/>
    </row>
    <row r="34" customFormat="false" ht="15.75" hidden="false" customHeight="false" outlineLevel="0" collapsed="false">
      <c r="A34" s="11" t="s">
        <v>93</v>
      </c>
      <c r="B34" s="11" t="s">
        <v>94</v>
      </c>
      <c r="C34" s="25" t="n">
        <v>0</v>
      </c>
      <c r="D34" s="29" t="n">
        <f aca="false">C34/$C$140</f>
        <v>0</v>
      </c>
      <c r="F34" s="11"/>
      <c r="G34" s="11"/>
      <c r="H34" s="25"/>
    </row>
    <row r="35" customFormat="false" ht="15.75" hidden="false" customHeight="false" outlineLevel="0" collapsed="false">
      <c r="A35" s="11" t="s">
        <v>95</v>
      </c>
      <c r="B35" s="11" t="s">
        <v>96</v>
      </c>
      <c r="C35" s="25" t="n">
        <v>0</v>
      </c>
      <c r="D35" s="29" t="n">
        <f aca="false">C35/$C$140</f>
        <v>0</v>
      </c>
      <c r="F35" s="11"/>
      <c r="G35" s="11"/>
      <c r="H35" s="25"/>
    </row>
    <row r="36" customFormat="false" ht="15.75" hidden="false" customHeight="false" outlineLevel="0" collapsed="false">
      <c r="A36" s="11" t="s">
        <v>97</v>
      </c>
      <c r="B36" s="11" t="s">
        <v>98</v>
      </c>
      <c r="C36" s="25" t="n">
        <v>0</v>
      </c>
      <c r="D36" s="29" t="n">
        <f aca="false">C36/$C$140</f>
        <v>0</v>
      </c>
      <c r="F36" s="11"/>
      <c r="G36" s="11"/>
      <c r="H36" s="25"/>
    </row>
    <row r="37" customFormat="false" ht="15.75" hidden="false" customHeight="false" outlineLevel="0" collapsed="false">
      <c r="A37" s="11" t="s">
        <v>99</v>
      </c>
      <c r="B37" s="11" t="s">
        <v>100</v>
      </c>
      <c r="C37" s="25" t="n">
        <v>0</v>
      </c>
      <c r="D37" s="29" t="n">
        <f aca="false">C37/$C$140</f>
        <v>0</v>
      </c>
      <c r="F37" s="11"/>
      <c r="G37" s="11"/>
      <c r="H37" s="25"/>
    </row>
    <row r="38" customFormat="false" ht="15.75" hidden="false" customHeight="false" outlineLevel="0" collapsed="false">
      <c r="A38" s="11" t="s">
        <v>101</v>
      </c>
      <c r="B38" s="11" t="s">
        <v>102</v>
      </c>
      <c r="C38" s="25" t="n">
        <v>0</v>
      </c>
      <c r="D38" s="29" t="n">
        <f aca="false">C38/$C$140</f>
        <v>0</v>
      </c>
      <c r="F38" s="11"/>
      <c r="G38" s="11"/>
      <c r="H38" s="25"/>
    </row>
    <row r="39" customFormat="false" ht="15.75" hidden="false" customHeight="false" outlineLevel="0" collapsed="false">
      <c r="A39" s="11" t="s">
        <v>103</v>
      </c>
      <c r="B39" s="11" t="s">
        <v>104</v>
      </c>
      <c r="C39" s="25" t="n">
        <v>0</v>
      </c>
      <c r="D39" s="29" t="n">
        <f aca="false">C39/$C$140</f>
        <v>0</v>
      </c>
      <c r="F39" s="11"/>
      <c r="G39" s="11"/>
      <c r="H39" s="25"/>
    </row>
    <row r="40" customFormat="false" ht="15.75" hidden="false" customHeight="false" outlineLevel="0" collapsed="false">
      <c r="A40" s="11" t="s">
        <v>105</v>
      </c>
      <c r="B40" s="11" t="s">
        <v>106</v>
      </c>
      <c r="C40" s="25" t="n">
        <v>0</v>
      </c>
      <c r="D40" s="29" t="n">
        <f aca="false">C40/$C$140</f>
        <v>0</v>
      </c>
      <c r="F40" s="11"/>
      <c r="G40" s="11"/>
      <c r="H40" s="25"/>
    </row>
    <row r="41" customFormat="false" ht="15.75" hidden="false" customHeight="false" outlineLevel="0" collapsed="false">
      <c r="A41" s="11" t="s">
        <v>107</v>
      </c>
      <c r="B41" s="11" t="s">
        <v>108</v>
      </c>
      <c r="C41" s="25" t="n">
        <v>41000</v>
      </c>
      <c r="D41" s="29" t="n">
        <f aca="false">C41/$C$140</f>
        <v>0.000276416676592947</v>
      </c>
      <c r="F41" s="11"/>
      <c r="G41" s="11"/>
      <c r="H41" s="25"/>
    </row>
    <row r="42" customFormat="false" ht="15.75" hidden="false" customHeight="false" outlineLevel="0" collapsed="false">
      <c r="A42" s="11" t="s">
        <v>109</v>
      </c>
      <c r="B42" s="11" t="s">
        <v>110</v>
      </c>
      <c r="C42" s="25" t="n">
        <v>0</v>
      </c>
      <c r="D42" s="29" t="n">
        <f aca="false">C42/$C$140</f>
        <v>0</v>
      </c>
      <c r="F42" s="11"/>
      <c r="G42" s="11"/>
      <c r="H42" s="25"/>
    </row>
    <row r="43" customFormat="false" ht="15.75" hidden="false" customHeight="false" outlineLevel="0" collapsed="false">
      <c r="A43" s="11" t="s">
        <v>111</v>
      </c>
      <c r="B43" s="11" t="s">
        <v>112</v>
      </c>
      <c r="C43" s="25" t="n">
        <v>0</v>
      </c>
      <c r="D43" s="29" t="n">
        <f aca="false">C43/$C$140</f>
        <v>0</v>
      </c>
      <c r="F43" s="11"/>
      <c r="G43" s="11"/>
      <c r="H43" s="25"/>
    </row>
    <row r="44" customFormat="false" ht="15.75" hidden="false" customHeight="false" outlineLevel="0" collapsed="false">
      <c r="A44" s="11" t="s">
        <v>113</v>
      </c>
      <c r="B44" s="11" t="s">
        <v>114</v>
      </c>
      <c r="C44" s="25" t="n">
        <v>0</v>
      </c>
      <c r="D44" s="29" t="n">
        <f aca="false">C44/$C$140</f>
        <v>0</v>
      </c>
      <c r="F44" s="11"/>
      <c r="G44" s="11"/>
      <c r="H44" s="25"/>
    </row>
    <row r="45" customFormat="false" ht="15.75" hidden="false" customHeight="false" outlineLevel="0" collapsed="false">
      <c r="A45" s="11" t="s">
        <v>115</v>
      </c>
      <c r="B45" s="11" t="s">
        <v>116</v>
      </c>
      <c r="C45" s="25" t="n">
        <v>0</v>
      </c>
      <c r="D45" s="29" t="n">
        <f aca="false">C45/$C$140</f>
        <v>0</v>
      </c>
      <c r="F45" s="11"/>
      <c r="G45" s="11"/>
      <c r="H45" s="25"/>
    </row>
    <row r="46" customFormat="false" ht="15.75" hidden="false" customHeight="false" outlineLevel="0" collapsed="false">
      <c r="A46" s="11" t="s">
        <v>117</v>
      </c>
      <c r="B46" s="11" t="s">
        <v>118</v>
      </c>
      <c r="C46" s="25" t="n">
        <v>26827400</v>
      </c>
      <c r="D46" s="29" t="n">
        <f aca="false">C46/$C$140</f>
        <v>0.180866847551942</v>
      </c>
      <c r="F46" s="11"/>
      <c r="G46" s="11"/>
      <c r="H46" s="25"/>
    </row>
    <row r="47" customFormat="false" ht="15.75" hidden="false" customHeight="false" outlineLevel="0" collapsed="false">
      <c r="A47" s="11" t="s">
        <v>119</v>
      </c>
      <c r="B47" s="11" t="s">
        <v>120</v>
      </c>
      <c r="C47" s="25" t="n">
        <v>0</v>
      </c>
      <c r="D47" s="29" t="n">
        <f aca="false">C47/$C$140</f>
        <v>0</v>
      </c>
      <c r="F47" s="11"/>
      <c r="G47" s="11"/>
      <c r="H47" s="25"/>
    </row>
    <row r="48" customFormat="false" ht="15.75" hidden="false" customHeight="false" outlineLevel="0" collapsed="false">
      <c r="A48" s="11" t="s">
        <v>121</v>
      </c>
      <c r="B48" s="11" t="s">
        <v>122</v>
      </c>
      <c r="C48" s="25" t="n">
        <v>0</v>
      </c>
      <c r="D48" s="29" t="n">
        <f aca="false">C48/$C$140</f>
        <v>0</v>
      </c>
      <c r="F48" s="11"/>
      <c r="G48" s="11"/>
      <c r="H48" s="25"/>
    </row>
    <row r="49" customFormat="false" ht="15.75" hidden="false" customHeight="false" outlineLevel="0" collapsed="false">
      <c r="A49" s="11" t="s">
        <v>123</v>
      </c>
      <c r="B49" s="11" t="s">
        <v>124</v>
      </c>
      <c r="C49" s="25" t="n">
        <v>0</v>
      </c>
      <c r="D49" s="29" t="n">
        <f aca="false">C49/$C$140</f>
        <v>0</v>
      </c>
      <c r="F49" s="11"/>
      <c r="G49" s="11"/>
      <c r="H49" s="25"/>
    </row>
    <row r="50" customFormat="false" ht="15.75" hidden="false" customHeight="false" outlineLevel="0" collapsed="false">
      <c r="A50" s="11" t="s">
        <v>125</v>
      </c>
      <c r="B50" s="11" t="s">
        <v>126</v>
      </c>
      <c r="C50" s="25" t="n">
        <v>0</v>
      </c>
      <c r="D50" s="29" t="n">
        <f aca="false">C50/$C$140</f>
        <v>0</v>
      </c>
      <c r="F50" s="11"/>
      <c r="G50" s="11"/>
      <c r="H50" s="25"/>
    </row>
    <row r="51" customFormat="false" ht="15.75" hidden="false" customHeight="false" outlineLevel="0" collapsed="false">
      <c r="A51" s="11" t="s">
        <v>127</v>
      </c>
      <c r="B51" s="11" t="s">
        <v>128</v>
      </c>
      <c r="C51" s="25" t="n">
        <v>0</v>
      </c>
      <c r="D51" s="29" t="n">
        <f aca="false">C51/$C$140</f>
        <v>0</v>
      </c>
      <c r="F51" s="11"/>
      <c r="G51" s="11"/>
      <c r="H51" s="25"/>
    </row>
    <row r="52" customFormat="false" ht="15.75" hidden="false" customHeight="false" outlineLevel="0" collapsed="false">
      <c r="A52" s="11" t="s">
        <v>129</v>
      </c>
      <c r="B52" s="11" t="s">
        <v>130</v>
      </c>
      <c r="C52" s="25" t="n">
        <v>0</v>
      </c>
      <c r="D52" s="29" t="n">
        <f aca="false">C52/$C$140</f>
        <v>0</v>
      </c>
      <c r="F52" s="11"/>
      <c r="G52" s="11"/>
      <c r="H52" s="25"/>
    </row>
    <row r="53" customFormat="false" ht="15.75" hidden="false" customHeight="false" outlineLevel="0" collapsed="false">
      <c r="A53" s="11" t="s">
        <v>131</v>
      </c>
      <c r="B53" s="11" t="s">
        <v>132</v>
      </c>
      <c r="C53" s="25" t="n">
        <v>0</v>
      </c>
      <c r="D53" s="29" t="n">
        <f aca="false">C53/$C$140</f>
        <v>0</v>
      </c>
      <c r="F53" s="11"/>
      <c r="G53" s="11"/>
      <c r="H53" s="25"/>
    </row>
    <row r="54" customFormat="false" ht="15.75" hidden="false" customHeight="false" outlineLevel="0" collapsed="false">
      <c r="A54" s="11" t="s">
        <v>133</v>
      </c>
      <c r="B54" s="11" t="s">
        <v>134</v>
      </c>
      <c r="C54" s="25" t="n">
        <v>0</v>
      </c>
      <c r="D54" s="29" t="n">
        <f aca="false">C54/$C$140</f>
        <v>0</v>
      </c>
      <c r="F54" s="11"/>
      <c r="G54" s="11"/>
      <c r="H54" s="25"/>
    </row>
    <row r="55" customFormat="false" ht="15.75" hidden="false" customHeight="false" outlineLevel="0" collapsed="false">
      <c r="A55" s="11" t="s">
        <v>135</v>
      </c>
      <c r="B55" s="11" t="s">
        <v>136</v>
      </c>
      <c r="C55" s="25" t="n">
        <v>0</v>
      </c>
      <c r="D55" s="29" t="n">
        <f aca="false">C55/$C$140</f>
        <v>0</v>
      </c>
      <c r="F55" s="11"/>
      <c r="G55" s="11"/>
      <c r="H55" s="25"/>
    </row>
    <row r="56" customFormat="false" ht="15.75" hidden="false" customHeight="false" outlineLevel="0" collapsed="false">
      <c r="A56" s="11" t="s">
        <v>137</v>
      </c>
      <c r="B56" s="11" t="s">
        <v>138</v>
      </c>
      <c r="C56" s="25" t="n">
        <v>0</v>
      </c>
      <c r="D56" s="29" t="n">
        <f aca="false">C56/$C$140</f>
        <v>0</v>
      </c>
      <c r="F56" s="11"/>
      <c r="G56" s="11"/>
      <c r="H56" s="25"/>
    </row>
    <row r="57" customFormat="false" ht="15.75" hidden="false" customHeight="false" outlineLevel="0" collapsed="false">
      <c r="A57" s="11" t="s">
        <v>139</v>
      </c>
      <c r="B57" s="11" t="s">
        <v>140</v>
      </c>
      <c r="C57" s="25" t="n">
        <v>0</v>
      </c>
      <c r="D57" s="29" t="n">
        <f aca="false">C57/$C$140</f>
        <v>0</v>
      </c>
      <c r="F57" s="11"/>
      <c r="G57" s="11"/>
      <c r="H57" s="25"/>
    </row>
    <row r="58" customFormat="false" ht="15.75" hidden="false" customHeight="false" outlineLevel="0" collapsed="false">
      <c r="A58" s="11" t="s">
        <v>141</v>
      </c>
      <c r="B58" s="11" t="s">
        <v>142</v>
      </c>
      <c r="C58" s="25" t="n">
        <v>2434800</v>
      </c>
      <c r="D58" s="29" t="n">
        <f aca="false">C58/$C$140</f>
        <v>0.0164151054675246</v>
      </c>
      <c r="F58" s="11"/>
      <c r="G58" s="11"/>
      <c r="H58" s="25"/>
    </row>
    <row r="59" customFormat="false" ht="15.75" hidden="false" customHeight="false" outlineLevel="0" collapsed="false">
      <c r="A59" s="11" t="s">
        <v>143</v>
      </c>
      <c r="B59" s="11" t="s">
        <v>144</v>
      </c>
      <c r="C59" s="25" t="n">
        <v>7807000</v>
      </c>
      <c r="D59" s="29" t="n">
        <f aca="false">C59/$C$140</f>
        <v>0.0526337803453936</v>
      </c>
      <c r="F59" s="11"/>
      <c r="G59" s="11"/>
      <c r="H59" s="25"/>
    </row>
    <row r="60" customFormat="false" ht="15.75" hidden="false" customHeight="false" outlineLevel="0" collapsed="false">
      <c r="A60" s="11" t="s">
        <v>145</v>
      </c>
      <c r="B60" s="11" t="s">
        <v>146</v>
      </c>
      <c r="C60" s="25" t="n">
        <v>75000</v>
      </c>
      <c r="D60" s="29" t="n">
        <f aca="false">C60/$C$140</f>
        <v>0.000505640262060269</v>
      </c>
      <c r="F60" s="11"/>
      <c r="G60" s="11"/>
      <c r="H60" s="25"/>
    </row>
    <row r="61" customFormat="false" ht="15.75" hidden="false" customHeight="false" outlineLevel="0" collapsed="false">
      <c r="A61" s="11" t="s">
        <v>147</v>
      </c>
      <c r="B61" s="11" t="s">
        <v>148</v>
      </c>
      <c r="C61" s="25" t="n">
        <v>0</v>
      </c>
      <c r="D61" s="29" t="n">
        <f aca="false">C61/$C$140</f>
        <v>0</v>
      </c>
      <c r="F61" s="11"/>
      <c r="G61" s="11"/>
      <c r="H61" s="25"/>
    </row>
    <row r="62" customFormat="false" ht="15.75" hidden="false" customHeight="false" outlineLevel="0" collapsed="false">
      <c r="A62" s="11" t="s">
        <v>149</v>
      </c>
      <c r="B62" s="11" t="s">
        <v>150</v>
      </c>
      <c r="C62" s="25" t="n">
        <v>0</v>
      </c>
      <c r="D62" s="29" t="n">
        <f aca="false">C62/$C$140</f>
        <v>0</v>
      </c>
      <c r="F62" s="11"/>
      <c r="G62" s="11"/>
      <c r="H62" s="25"/>
    </row>
    <row r="63" customFormat="false" ht="15.75" hidden="false" customHeight="false" outlineLevel="0" collapsed="false">
      <c r="A63" s="11" t="s">
        <v>151</v>
      </c>
      <c r="B63" s="11" t="s">
        <v>152</v>
      </c>
      <c r="C63" s="25" t="n">
        <v>0</v>
      </c>
      <c r="D63" s="29" t="n">
        <f aca="false">C63/$C$140</f>
        <v>0</v>
      </c>
      <c r="F63" s="11"/>
      <c r="G63" s="11"/>
      <c r="H63" s="25"/>
    </row>
    <row r="64" customFormat="false" ht="15.75" hidden="false" customHeight="false" outlineLevel="0" collapsed="false">
      <c r="A64" s="11" t="s">
        <v>153</v>
      </c>
      <c r="B64" s="11" t="s">
        <v>154</v>
      </c>
      <c r="C64" s="25" t="n">
        <v>6620000</v>
      </c>
      <c r="D64" s="29" t="n">
        <f aca="false">C64/$C$140</f>
        <v>0.0446311804645197</v>
      </c>
      <c r="F64" s="11"/>
      <c r="G64" s="11"/>
      <c r="H64" s="25"/>
    </row>
    <row r="65" customFormat="false" ht="15.75" hidden="false" customHeight="false" outlineLevel="0" collapsed="false">
      <c r="A65" s="11" t="s">
        <v>155</v>
      </c>
      <c r="B65" s="11" t="s">
        <v>156</v>
      </c>
      <c r="C65" s="25" t="n">
        <v>0</v>
      </c>
      <c r="D65" s="29" t="n">
        <f aca="false">C65/$C$140</f>
        <v>0</v>
      </c>
      <c r="F65" s="11"/>
      <c r="G65" s="11"/>
      <c r="H65" s="25"/>
    </row>
    <row r="66" customFormat="false" ht="15.75" hidden="false" customHeight="false" outlineLevel="0" collapsed="false">
      <c r="A66" s="11" t="s">
        <v>157</v>
      </c>
      <c r="B66" s="11" t="s">
        <v>158</v>
      </c>
      <c r="C66" s="25" t="n">
        <v>0</v>
      </c>
      <c r="D66" s="29" t="n">
        <f aca="false">C66/$C$140</f>
        <v>0</v>
      </c>
      <c r="F66" s="11"/>
      <c r="G66" s="11"/>
      <c r="H66" s="25"/>
    </row>
    <row r="67" customFormat="false" ht="15.75" hidden="false" customHeight="false" outlineLevel="0" collapsed="false">
      <c r="A67" s="11" t="s">
        <v>159</v>
      </c>
      <c r="B67" s="11" t="s">
        <v>160</v>
      </c>
      <c r="C67" s="25" t="n">
        <v>0</v>
      </c>
      <c r="D67" s="29" t="n">
        <f aca="false">C67/$C$140</f>
        <v>0</v>
      </c>
      <c r="F67" s="11"/>
      <c r="G67" s="11"/>
      <c r="H67" s="25"/>
    </row>
    <row r="68" customFormat="false" ht="15.75" hidden="false" customHeight="false" outlineLevel="0" collapsed="false">
      <c r="A68" s="11" t="s">
        <v>161</v>
      </c>
      <c r="B68" s="11" t="s">
        <v>162</v>
      </c>
      <c r="C68" s="25" t="n">
        <v>393000</v>
      </c>
      <c r="D68" s="29" t="n">
        <f aca="false">C68/$C$140</f>
        <v>0.00264955497319581</v>
      </c>
      <c r="F68" s="11"/>
      <c r="G68" s="11"/>
      <c r="H68" s="25"/>
    </row>
    <row r="69" customFormat="false" ht="15.75" hidden="false" customHeight="false" outlineLevel="0" collapsed="false">
      <c r="A69" s="11" t="s">
        <v>163</v>
      </c>
      <c r="B69" s="11" t="s">
        <v>164</v>
      </c>
      <c r="C69" s="25" t="n">
        <v>43000</v>
      </c>
      <c r="D69" s="29" t="n">
        <f aca="false">C69/$C$140</f>
        <v>0.000289900416914554</v>
      </c>
      <c r="F69" s="11"/>
      <c r="G69" s="11"/>
      <c r="H69" s="25"/>
    </row>
    <row r="70" customFormat="false" ht="15.75" hidden="false" customHeight="false" outlineLevel="0" collapsed="false">
      <c r="A70" s="11" t="s">
        <v>165</v>
      </c>
      <c r="B70" s="11" t="s">
        <v>166</v>
      </c>
      <c r="C70" s="25" t="n">
        <v>0</v>
      </c>
      <c r="D70" s="29" t="n">
        <f aca="false">C70/$C$140</f>
        <v>0</v>
      </c>
      <c r="F70" s="11"/>
      <c r="G70" s="11"/>
      <c r="H70" s="25"/>
    </row>
    <row r="71" customFormat="false" ht="15.75" hidden="false" customHeight="false" outlineLevel="0" collapsed="false">
      <c r="A71" s="11" t="s">
        <v>167</v>
      </c>
      <c r="B71" s="11" t="s">
        <v>168</v>
      </c>
      <c r="C71" s="25" t="n">
        <v>0</v>
      </c>
      <c r="D71" s="29" t="n">
        <f aca="false">C71/$C$140</f>
        <v>0</v>
      </c>
      <c r="F71" s="11"/>
      <c r="G71" s="11"/>
      <c r="H71" s="25"/>
    </row>
    <row r="72" customFormat="false" ht="15.75" hidden="false" customHeight="false" outlineLevel="0" collapsed="false">
      <c r="A72" s="11" t="s">
        <v>169</v>
      </c>
      <c r="B72" s="11" t="s">
        <v>170</v>
      </c>
      <c r="C72" s="25" t="n">
        <v>156000</v>
      </c>
      <c r="D72" s="29" t="n">
        <f aca="false">C72/$C$140</f>
        <v>0.00105173174508536</v>
      </c>
      <c r="F72" s="11"/>
      <c r="G72" s="11"/>
      <c r="H72" s="25"/>
    </row>
    <row r="73" customFormat="false" ht="15.75" hidden="false" customHeight="false" outlineLevel="0" collapsed="false">
      <c r="A73" s="11" t="s">
        <v>171</v>
      </c>
      <c r="B73" s="11" t="s">
        <v>172</v>
      </c>
      <c r="C73" s="25" t="n">
        <v>0</v>
      </c>
      <c r="D73" s="29" t="n">
        <f aca="false">C73/$C$140</f>
        <v>0</v>
      </c>
      <c r="F73" s="11"/>
      <c r="G73" s="11"/>
      <c r="H73" s="25"/>
    </row>
    <row r="74" customFormat="false" ht="15.75" hidden="false" customHeight="false" outlineLevel="0" collapsed="false">
      <c r="A74" s="11" t="s">
        <v>173</v>
      </c>
      <c r="B74" s="11" t="s">
        <v>174</v>
      </c>
      <c r="C74" s="25" t="n">
        <v>0</v>
      </c>
      <c r="D74" s="29" t="n">
        <f aca="false">C74/$C$140</f>
        <v>0</v>
      </c>
      <c r="F74" s="11"/>
      <c r="G74" s="11"/>
      <c r="H74" s="25"/>
    </row>
    <row r="75" customFormat="false" ht="15.75" hidden="false" customHeight="false" outlineLevel="0" collapsed="false">
      <c r="A75" s="11" t="s">
        <v>175</v>
      </c>
      <c r="B75" s="11" t="s">
        <v>176</v>
      </c>
      <c r="C75" s="25" t="n">
        <v>0</v>
      </c>
      <c r="D75" s="29" t="n">
        <f aca="false">C75/$C$140</f>
        <v>0</v>
      </c>
      <c r="F75" s="11"/>
      <c r="G75" s="11"/>
      <c r="H75" s="25"/>
    </row>
    <row r="76" customFormat="false" ht="15.75" hidden="false" customHeight="false" outlineLevel="0" collapsed="false">
      <c r="A76" s="11" t="s">
        <v>177</v>
      </c>
      <c r="B76" s="11" t="s">
        <v>178</v>
      </c>
      <c r="C76" s="25" t="n">
        <v>0</v>
      </c>
      <c r="D76" s="29" t="n">
        <f aca="false">C76/$C$140</f>
        <v>0</v>
      </c>
      <c r="F76" s="11"/>
      <c r="G76" s="11"/>
      <c r="H76" s="25"/>
    </row>
    <row r="77" customFormat="false" ht="15.75" hidden="false" customHeight="false" outlineLevel="0" collapsed="false">
      <c r="A77" s="11" t="s">
        <v>179</v>
      </c>
      <c r="B77" s="11" t="s">
        <v>180</v>
      </c>
      <c r="C77" s="25" t="n">
        <v>0</v>
      </c>
      <c r="D77" s="29" t="n">
        <f aca="false">C77/$C$140</f>
        <v>0</v>
      </c>
      <c r="F77" s="11"/>
      <c r="G77" s="11"/>
      <c r="H77" s="25"/>
    </row>
    <row r="78" customFormat="false" ht="15.75" hidden="false" customHeight="false" outlineLevel="0" collapsed="false">
      <c r="A78" s="11" t="s">
        <v>181</v>
      </c>
      <c r="B78" s="11" t="s">
        <v>182</v>
      </c>
      <c r="C78" s="25" t="n">
        <v>0</v>
      </c>
      <c r="D78" s="29" t="n">
        <f aca="false">C78/$C$140</f>
        <v>0</v>
      </c>
      <c r="F78" s="11"/>
      <c r="G78" s="11"/>
      <c r="H78" s="25"/>
    </row>
    <row r="79" customFormat="false" ht="15.75" hidden="false" customHeight="false" outlineLevel="0" collapsed="false">
      <c r="A79" s="11" t="s">
        <v>183</v>
      </c>
      <c r="B79" s="11" t="s">
        <v>184</v>
      </c>
      <c r="C79" s="25" t="n">
        <v>131000</v>
      </c>
      <c r="D79" s="29" t="n">
        <f aca="false">C79/$C$140</f>
        <v>0.000883184991065269</v>
      </c>
      <c r="F79" s="11"/>
      <c r="G79" s="11"/>
      <c r="H79" s="25"/>
    </row>
    <row r="80" customFormat="false" ht="15.75" hidden="false" customHeight="false" outlineLevel="0" collapsed="false">
      <c r="A80" s="11" t="s">
        <v>185</v>
      </c>
      <c r="B80" s="11" t="s">
        <v>186</v>
      </c>
      <c r="C80" s="25" t="n">
        <v>0</v>
      </c>
      <c r="D80" s="29" t="n">
        <f aca="false">C80/$C$140</f>
        <v>0</v>
      </c>
      <c r="F80" s="11"/>
      <c r="G80" s="11"/>
      <c r="H80" s="25"/>
    </row>
    <row r="81" customFormat="false" ht="15.75" hidden="false" customHeight="false" outlineLevel="0" collapsed="false">
      <c r="A81" s="11" t="s">
        <v>187</v>
      </c>
      <c r="B81" s="11" t="s">
        <v>188</v>
      </c>
      <c r="C81" s="25" t="n">
        <v>0</v>
      </c>
      <c r="D81" s="29" t="n">
        <f aca="false">C81/$C$140</f>
        <v>0</v>
      </c>
      <c r="F81" s="11"/>
      <c r="G81" s="11"/>
      <c r="H81" s="25"/>
    </row>
    <row r="82" customFormat="false" ht="15.75" hidden="false" customHeight="false" outlineLevel="0" collapsed="false">
      <c r="A82" s="11" t="s">
        <v>189</v>
      </c>
      <c r="B82" s="11" t="s">
        <v>190</v>
      </c>
      <c r="C82" s="25" t="n">
        <v>0</v>
      </c>
      <c r="D82" s="29" t="n">
        <f aca="false">C82/$C$140</f>
        <v>0</v>
      </c>
      <c r="F82" s="11"/>
      <c r="G82" s="11"/>
      <c r="H82" s="25"/>
    </row>
    <row r="83" customFormat="false" ht="15.75" hidden="false" customHeight="false" outlineLevel="0" collapsed="false">
      <c r="A83" s="11" t="s">
        <v>191</v>
      </c>
      <c r="B83" s="11" t="s">
        <v>192</v>
      </c>
      <c r="C83" s="25" t="n">
        <v>121900</v>
      </c>
      <c r="D83" s="29" t="n">
        <f aca="false">C83/$C$140</f>
        <v>0.000821833972601957</v>
      </c>
      <c r="F83" s="11"/>
      <c r="G83" s="11"/>
      <c r="H83" s="25"/>
    </row>
    <row r="84" customFormat="false" ht="15.75" hidden="false" customHeight="false" outlineLevel="0" collapsed="false">
      <c r="A84" s="11" t="s">
        <v>193</v>
      </c>
      <c r="B84" s="11" t="s">
        <v>194</v>
      </c>
      <c r="C84" s="25" t="n">
        <v>0</v>
      </c>
      <c r="D84" s="29" t="n">
        <f aca="false">C84/$C$140</f>
        <v>0</v>
      </c>
      <c r="F84" s="11"/>
      <c r="G84" s="11"/>
      <c r="H84" s="25"/>
    </row>
    <row r="85" customFormat="false" ht="15.75" hidden="false" customHeight="false" outlineLevel="0" collapsed="false">
      <c r="A85" s="11" t="s">
        <v>195</v>
      </c>
      <c r="B85" s="11" t="s">
        <v>196</v>
      </c>
      <c r="C85" s="25" t="n">
        <v>0</v>
      </c>
      <c r="D85" s="29" t="n">
        <f aca="false">C85/$C$140</f>
        <v>0</v>
      </c>
      <c r="F85" s="11"/>
      <c r="G85" s="11"/>
      <c r="H85" s="25"/>
    </row>
    <row r="86" customFormat="false" ht="15.75" hidden="false" customHeight="false" outlineLevel="0" collapsed="false">
      <c r="A86" s="11" t="s">
        <v>197</v>
      </c>
      <c r="B86" s="11" t="s">
        <v>198</v>
      </c>
      <c r="C86" s="25" t="n">
        <v>0</v>
      </c>
      <c r="D86" s="29" t="n">
        <f aca="false">C86/$C$140</f>
        <v>0</v>
      </c>
      <c r="F86" s="11"/>
      <c r="G86" s="11"/>
      <c r="H86" s="25"/>
    </row>
    <row r="87" customFormat="false" ht="15.75" hidden="false" customHeight="false" outlineLevel="0" collapsed="false">
      <c r="A87" s="11" t="s">
        <v>199</v>
      </c>
      <c r="B87" s="11" t="s">
        <v>200</v>
      </c>
      <c r="C87" s="25" t="n">
        <v>0</v>
      </c>
      <c r="D87" s="29" t="n">
        <f aca="false">C87/$C$140</f>
        <v>0</v>
      </c>
      <c r="F87" s="11"/>
      <c r="G87" s="11"/>
      <c r="H87" s="25"/>
    </row>
    <row r="88" customFormat="false" ht="15.75" hidden="false" customHeight="false" outlineLevel="0" collapsed="false">
      <c r="A88" s="11" t="s">
        <v>201</v>
      </c>
      <c r="B88" s="11" t="s">
        <v>202</v>
      </c>
      <c r="C88" s="25" t="n">
        <v>0</v>
      </c>
      <c r="D88" s="29" t="n">
        <f aca="false">C88/$C$140</f>
        <v>0</v>
      </c>
      <c r="F88" s="11"/>
      <c r="G88" s="11"/>
      <c r="H88" s="25"/>
    </row>
    <row r="89" customFormat="false" ht="15.75" hidden="false" customHeight="false" outlineLevel="0" collapsed="false">
      <c r="A89" s="11" t="s">
        <v>203</v>
      </c>
      <c r="B89" s="11" t="s">
        <v>204</v>
      </c>
      <c r="C89" s="25" t="n">
        <v>0</v>
      </c>
      <c r="D89" s="29" t="n">
        <f aca="false">C89/$C$140</f>
        <v>0</v>
      </c>
      <c r="F89" s="11"/>
      <c r="G89" s="11"/>
      <c r="H89" s="25"/>
    </row>
    <row r="90" customFormat="false" ht="15.75" hidden="false" customHeight="false" outlineLevel="0" collapsed="false">
      <c r="A90" s="11" t="s">
        <v>205</v>
      </c>
      <c r="B90" s="11" t="s">
        <v>206</v>
      </c>
      <c r="C90" s="25" t="n">
        <v>677000</v>
      </c>
      <c r="D90" s="29" t="n">
        <f aca="false">C90/$C$140</f>
        <v>0.00456424609886402</v>
      </c>
      <c r="F90" s="11"/>
      <c r="G90" s="11"/>
      <c r="H90" s="25"/>
    </row>
    <row r="91" customFormat="false" ht="15.75" hidden="false" customHeight="false" outlineLevel="0" collapsed="false">
      <c r="A91" s="11" t="s">
        <v>207</v>
      </c>
      <c r="B91" s="11" t="s">
        <v>208</v>
      </c>
      <c r="C91" s="25" t="n">
        <v>0</v>
      </c>
      <c r="D91" s="29" t="n">
        <f aca="false">C91/$C$140</f>
        <v>0</v>
      </c>
      <c r="F91" s="11"/>
      <c r="G91" s="11"/>
      <c r="H91" s="25"/>
    </row>
    <row r="92" customFormat="false" ht="15.75" hidden="false" customHeight="false" outlineLevel="0" collapsed="false">
      <c r="A92" s="11" t="s">
        <v>209</v>
      </c>
      <c r="B92" s="11" t="s">
        <v>210</v>
      </c>
      <c r="C92" s="25" t="n">
        <v>0</v>
      </c>
      <c r="D92" s="29" t="n">
        <f aca="false">C92/$C$140</f>
        <v>0</v>
      </c>
      <c r="F92" s="11"/>
      <c r="G92" s="11"/>
      <c r="H92" s="25"/>
    </row>
    <row r="93" customFormat="false" ht="15.75" hidden="false" customHeight="false" outlineLevel="0" collapsed="false">
      <c r="A93" s="11" t="s">
        <v>211</v>
      </c>
      <c r="B93" s="11" t="s">
        <v>212</v>
      </c>
      <c r="C93" s="25" t="n">
        <v>14000</v>
      </c>
      <c r="D93" s="29" t="n">
        <f aca="false">C93/$C$140</f>
        <v>9.43861822512501E-005</v>
      </c>
      <c r="F93" s="11"/>
      <c r="G93" s="11"/>
      <c r="H93" s="25"/>
    </row>
    <row r="94" customFormat="false" ht="15.75" hidden="false" customHeight="false" outlineLevel="0" collapsed="false">
      <c r="A94" s="11" t="s">
        <v>213</v>
      </c>
      <c r="B94" s="11" t="s">
        <v>214</v>
      </c>
      <c r="C94" s="25" t="n">
        <v>0</v>
      </c>
      <c r="D94" s="29" t="n">
        <f aca="false">C94/$C$140</f>
        <v>0</v>
      </c>
      <c r="F94" s="11"/>
      <c r="G94" s="11"/>
      <c r="H94" s="25"/>
    </row>
    <row r="95" customFormat="false" ht="15.75" hidden="false" customHeight="false" outlineLevel="0" collapsed="false">
      <c r="A95" s="11" t="s">
        <v>215</v>
      </c>
      <c r="B95" s="11" t="s">
        <v>216</v>
      </c>
      <c r="C95" s="25" t="n">
        <v>0</v>
      </c>
      <c r="D95" s="29" t="n">
        <f aca="false">C95/$C$140</f>
        <v>0</v>
      </c>
      <c r="F95" s="11"/>
      <c r="G95" s="11"/>
      <c r="H95" s="25"/>
    </row>
    <row r="96" customFormat="false" ht="15.75" hidden="false" customHeight="false" outlineLevel="0" collapsed="false">
      <c r="A96" s="11" t="s">
        <v>217</v>
      </c>
      <c r="B96" s="11" t="s">
        <v>218</v>
      </c>
      <c r="C96" s="25" t="n">
        <v>0</v>
      </c>
      <c r="D96" s="29" t="n">
        <f aca="false">C96/$C$140</f>
        <v>0</v>
      </c>
      <c r="F96" s="11"/>
      <c r="G96" s="11"/>
      <c r="H96" s="25"/>
    </row>
    <row r="97" customFormat="false" ht="15.75" hidden="false" customHeight="false" outlineLevel="0" collapsed="false">
      <c r="A97" s="11" t="s">
        <v>219</v>
      </c>
      <c r="B97" s="11" t="s">
        <v>220</v>
      </c>
      <c r="C97" s="25" t="n">
        <v>41000</v>
      </c>
      <c r="D97" s="29" t="n">
        <f aca="false">C97/$C$140</f>
        <v>0.000276416676592947</v>
      </c>
      <c r="F97" s="11"/>
      <c r="G97" s="11"/>
      <c r="H97" s="25"/>
    </row>
    <row r="98" customFormat="false" ht="15.75" hidden="false" customHeight="false" outlineLevel="0" collapsed="false">
      <c r="A98" s="11" t="s">
        <v>221</v>
      </c>
      <c r="B98" s="11" t="s">
        <v>222</v>
      </c>
      <c r="C98" s="25" t="n">
        <v>0</v>
      </c>
      <c r="D98" s="29" t="n">
        <f aca="false">C98/$C$140</f>
        <v>0</v>
      </c>
      <c r="F98" s="11"/>
      <c r="G98" s="11"/>
      <c r="H98" s="25"/>
    </row>
    <row r="99" customFormat="false" ht="15.75" hidden="false" customHeight="false" outlineLevel="0" collapsed="false">
      <c r="A99" s="11" t="s">
        <v>223</v>
      </c>
      <c r="B99" s="11" t="s">
        <v>224</v>
      </c>
      <c r="C99" s="25" t="n">
        <v>0</v>
      </c>
      <c r="D99" s="29" t="n">
        <f aca="false">C99/$C$140</f>
        <v>0</v>
      </c>
      <c r="F99" s="11"/>
      <c r="G99" s="11"/>
      <c r="H99" s="25"/>
    </row>
    <row r="100" customFormat="false" ht="15.75" hidden="false" customHeight="false" outlineLevel="0" collapsed="false">
      <c r="A100" s="11" t="s">
        <v>225</v>
      </c>
      <c r="B100" s="11" t="s">
        <v>226</v>
      </c>
      <c r="C100" s="25" t="n">
        <v>0</v>
      </c>
      <c r="D100" s="29" t="n">
        <f aca="false">C100/$C$140</f>
        <v>0</v>
      </c>
      <c r="F100" s="11"/>
      <c r="G100" s="11"/>
      <c r="H100" s="25"/>
    </row>
    <row r="101" customFormat="false" ht="15.75" hidden="false" customHeight="false" outlineLevel="0" collapsed="false">
      <c r="A101" s="11" t="s">
        <v>227</v>
      </c>
      <c r="B101" s="11" t="s">
        <v>228</v>
      </c>
      <c r="C101" s="25" t="n">
        <v>0</v>
      </c>
      <c r="D101" s="29" t="n">
        <f aca="false">C101/$C$140</f>
        <v>0</v>
      </c>
      <c r="F101" s="11"/>
      <c r="G101" s="11"/>
      <c r="H101" s="25"/>
    </row>
    <row r="102" customFormat="false" ht="15.75" hidden="false" customHeight="false" outlineLevel="0" collapsed="false">
      <c r="A102" s="11" t="s">
        <v>229</v>
      </c>
      <c r="B102" s="11" t="s">
        <v>230</v>
      </c>
      <c r="C102" s="25" t="n">
        <v>0</v>
      </c>
      <c r="D102" s="29" t="n">
        <f aca="false">C102/$C$140</f>
        <v>0</v>
      </c>
      <c r="F102" s="11"/>
      <c r="G102" s="11"/>
      <c r="H102" s="25"/>
    </row>
    <row r="103" customFormat="false" ht="15.75" hidden="false" customHeight="false" outlineLevel="0" collapsed="false">
      <c r="A103" s="11" t="s">
        <v>231</v>
      </c>
      <c r="B103" s="11" t="s">
        <v>232</v>
      </c>
      <c r="C103" s="25" t="n">
        <v>0</v>
      </c>
      <c r="D103" s="29" t="n">
        <f aca="false">C103/$C$140</f>
        <v>0</v>
      </c>
      <c r="F103" s="11"/>
      <c r="G103" s="11"/>
      <c r="H103" s="25"/>
    </row>
    <row r="104" customFormat="false" ht="15.75" hidden="false" customHeight="false" outlineLevel="0" collapsed="false">
      <c r="A104" s="11" t="s">
        <v>233</v>
      </c>
      <c r="B104" s="11" t="s">
        <v>234</v>
      </c>
      <c r="C104" s="25" t="n">
        <v>6366000</v>
      </c>
      <c r="D104" s="29" t="n">
        <f aca="false">C104/$C$140</f>
        <v>0.0429187454436756</v>
      </c>
      <c r="F104" s="11"/>
      <c r="G104" s="11"/>
      <c r="H104" s="25"/>
    </row>
    <row r="105" customFormat="false" ht="15.75" hidden="false" customHeight="false" outlineLevel="0" collapsed="false">
      <c r="A105" s="11" t="s">
        <v>235</v>
      </c>
      <c r="B105" s="11" t="s">
        <v>236</v>
      </c>
      <c r="C105" s="25" t="n">
        <v>0</v>
      </c>
      <c r="D105" s="29" t="n">
        <f aca="false">C105/$C$140</f>
        <v>0</v>
      </c>
      <c r="F105" s="11"/>
      <c r="G105" s="11"/>
      <c r="H105" s="25"/>
    </row>
    <row r="106" customFormat="false" ht="15.75" hidden="false" customHeight="false" outlineLevel="0" collapsed="false">
      <c r="A106" s="11" t="s">
        <v>237</v>
      </c>
      <c r="B106" s="11" t="s">
        <v>238</v>
      </c>
      <c r="C106" s="25" t="n">
        <v>0</v>
      </c>
      <c r="D106" s="29" t="n">
        <f aca="false">C106/$C$140</f>
        <v>0</v>
      </c>
      <c r="F106" s="11"/>
      <c r="G106" s="11"/>
      <c r="H106" s="25"/>
    </row>
    <row r="107" customFormat="false" ht="15.75" hidden="false" customHeight="false" outlineLevel="0" collapsed="false">
      <c r="A107" s="11" t="s">
        <v>239</v>
      </c>
      <c r="B107" s="11" t="s">
        <v>240</v>
      </c>
      <c r="C107" s="25" t="n">
        <v>0</v>
      </c>
      <c r="D107" s="29" t="n">
        <f aca="false">C107/$C$140</f>
        <v>0</v>
      </c>
      <c r="F107" s="11"/>
      <c r="G107" s="11"/>
      <c r="H107" s="25"/>
    </row>
    <row r="108" customFormat="false" ht="15.75" hidden="false" customHeight="false" outlineLevel="0" collapsed="false">
      <c r="A108" s="11" t="s">
        <v>241</v>
      </c>
      <c r="B108" s="11" t="s">
        <v>242</v>
      </c>
      <c r="C108" s="25" t="n">
        <v>0</v>
      </c>
      <c r="D108" s="29" t="n">
        <f aca="false">C108/$C$140</f>
        <v>0</v>
      </c>
      <c r="F108" s="11"/>
      <c r="G108" s="11"/>
      <c r="H108" s="25"/>
    </row>
    <row r="109" customFormat="false" ht="15.75" hidden="false" customHeight="false" outlineLevel="0" collapsed="false">
      <c r="A109" s="11" t="s">
        <v>243</v>
      </c>
      <c r="B109" s="11" t="s">
        <v>244</v>
      </c>
      <c r="C109" s="25" t="n">
        <v>0</v>
      </c>
      <c r="D109" s="29" t="n">
        <f aca="false">C109/$C$140</f>
        <v>0</v>
      </c>
      <c r="F109" s="11"/>
      <c r="G109" s="11"/>
      <c r="H109" s="25"/>
    </row>
    <row r="110" customFormat="false" ht="15.75" hidden="false" customHeight="false" outlineLevel="0" collapsed="false">
      <c r="A110" s="11" t="s">
        <v>245</v>
      </c>
      <c r="B110" s="11" t="s">
        <v>246</v>
      </c>
      <c r="C110" s="25" t="n">
        <v>0</v>
      </c>
      <c r="D110" s="29" t="n">
        <f aca="false">C110/$C$140</f>
        <v>0</v>
      </c>
      <c r="F110" s="11"/>
      <c r="G110" s="11"/>
      <c r="H110" s="25"/>
    </row>
    <row r="111" customFormat="false" ht="15.75" hidden="false" customHeight="false" outlineLevel="0" collapsed="false">
      <c r="A111" s="11" t="s">
        <v>247</v>
      </c>
      <c r="B111" s="11" t="s">
        <v>248</v>
      </c>
      <c r="C111" s="25" t="n">
        <v>0</v>
      </c>
      <c r="D111" s="29" t="n">
        <f aca="false">C111/$C$140</f>
        <v>0</v>
      </c>
      <c r="F111" s="11"/>
      <c r="G111" s="11"/>
      <c r="H111" s="25"/>
    </row>
    <row r="112" customFormat="false" ht="15.75" hidden="false" customHeight="false" outlineLevel="0" collapsed="false">
      <c r="A112" s="11" t="s">
        <v>249</v>
      </c>
      <c r="B112" s="11" t="s">
        <v>250</v>
      </c>
      <c r="C112" s="25" t="n">
        <v>744500</v>
      </c>
      <c r="D112" s="29" t="n">
        <f aca="false">C112/$C$140</f>
        <v>0.00501932233471827</v>
      </c>
      <c r="F112" s="11"/>
      <c r="G112" s="11"/>
      <c r="H112" s="25"/>
    </row>
    <row r="113" customFormat="false" ht="15.75" hidden="false" customHeight="false" outlineLevel="0" collapsed="false">
      <c r="A113" s="11" t="s">
        <v>251</v>
      </c>
      <c r="B113" s="11" t="s">
        <v>252</v>
      </c>
      <c r="C113" s="25" t="n">
        <v>0</v>
      </c>
      <c r="D113" s="29" t="n">
        <f aca="false">C113/$C$140</f>
        <v>0</v>
      </c>
      <c r="F113" s="11"/>
      <c r="G113" s="11"/>
      <c r="H113" s="25"/>
    </row>
    <row r="114" customFormat="false" ht="15.75" hidden="false" customHeight="false" outlineLevel="0" collapsed="false">
      <c r="A114" s="11" t="s">
        <v>253</v>
      </c>
      <c r="B114" s="11" t="s">
        <v>254</v>
      </c>
      <c r="C114" s="25" t="n">
        <v>2600</v>
      </c>
      <c r="D114" s="29" t="n">
        <f aca="false">C114/$C$140</f>
        <v>1.75288624180893E-005</v>
      </c>
      <c r="F114" s="11"/>
      <c r="G114" s="11"/>
      <c r="H114" s="25"/>
    </row>
    <row r="115" customFormat="false" ht="15.75" hidden="false" customHeight="false" outlineLevel="0" collapsed="false">
      <c r="A115" s="11" t="s">
        <v>255</v>
      </c>
      <c r="B115" s="11" t="s">
        <v>256</v>
      </c>
      <c r="C115" s="25" t="n">
        <v>0</v>
      </c>
      <c r="D115" s="29" t="n">
        <f aca="false">C115/$C$140</f>
        <v>0</v>
      </c>
      <c r="F115" s="11"/>
      <c r="G115" s="11"/>
      <c r="H115" s="25"/>
    </row>
    <row r="116" customFormat="false" ht="15.75" hidden="false" customHeight="false" outlineLevel="0" collapsed="false">
      <c r="A116" s="11" t="s">
        <v>257</v>
      </c>
      <c r="B116" s="11" t="s">
        <v>258</v>
      </c>
      <c r="C116" s="25" t="n">
        <v>0</v>
      </c>
      <c r="D116" s="29" t="n">
        <f aca="false">C116/$C$140</f>
        <v>0</v>
      </c>
      <c r="F116" s="11"/>
      <c r="G116" s="11"/>
      <c r="H116" s="25"/>
    </row>
    <row r="117" customFormat="false" ht="15.75" hidden="false" customHeight="false" outlineLevel="0" collapsed="false">
      <c r="A117" s="11" t="s">
        <v>259</v>
      </c>
      <c r="B117" s="11" t="s">
        <v>260</v>
      </c>
      <c r="C117" s="25" t="n">
        <v>0</v>
      </c>
      <c r="D117" s="29" t="n">
        <f aca="false">C117/$C$140</f>
        <v>0</v>
      </c>
      <c r="F117" s="11"/>
      <c r="G117" s="11"/>
      <c r="H117" s="25"/>
    </row>
    <row r="118" customFormat="false" ht="15.75" hidden="false" customHeight="false" outlineLevel="0" collapsed="false">
      <c r="A118" s="11" t="s">
        <v>261</v>
      </c>
      <c r="B118" s="11" t="s">
        <v>262</v>
      </c>
      <c r="C118" s="25" t="n">
        <v>0</v>
      </c>
      <c r="D118" s="29" t="n">
        <f aca="false">C118/$C$140</f>
        <v>0</v>
      </c>
      <c r="F118" s="11"/>
      <c r="G118" s="11"/>
      <c r="H118" s="25"/>
    </row>
    <row r="119" customFormat="false" ht="15.75" hidden="false" customHeight="false" outlineLevel="0" collapsed="false">
      <c r="A119" s="11" t="s">
        <v>263</v>
      </c>
      <c r="B119" s="11" t="s">
        <v>264</v>
      </c>
      <c r="C119" s="25" t="n">
        <v>370201</v>
      </c>
      <c r="D119" s="29" t="n">
        <f aca="false">C119/$C$140</f>
        <v>0.00249584707539965</v>
      </c>
      <c r="F119" s="11"/>
      <c r="G119" s="11"/>
      <c r="H119" s="25"/>
    </row>
    <row r="120" customFormat="false" ht="15.75" hidden="false" customHeight="false" outlineLevel="0" collapsed="false">
      <c r="A120" s="11" t="s">
        <v>265</v>
      </c>
      <c r="B120" s="11" t="s">
        <v>266</v>
      </c>
      <c r="C120" s="25" t="n">
        <v>0</v>
      </c>
      <c r="D120" s="29" t="n">
        <f aca="false">C120/$C$140</f>
        <v>0</v>
      </c>
      <c r="F120" s="11"/>
      <c r="G120" s="11"/>
      <c r="H120" s="25"/>
    </row>
    <row r="121" customFormat="false" ht="15.75" hidden="false" customHeight="false" outlineLevel="0" collapsed="false">
      <c r="A121" s="11" t="s">
        <v>267</v>
      </c>
      <c r="B121" s="11" t="s">
        <v>268</v>
      </c>
      <c r="C121" s="25" t="n">
        <v>44000</v>
      </c>
      <c r="D121" s="29" t="n">
        <f aca="false">C121/$C$140</f>
        <v>0.000296642287075358</v>
      </c>
      <c r="F121" s="11"/>
      <c r="G121" s="11"/>
      <c r="H121" s="25"/>
    </row>
    <row r="122" customFormat="false" ht="15.75" hidden="false" customHeight="false" outlineLevel="0" collapsed="false">
      <c r="A122" s="11" t="s">
        <v>269</v>
      </c>
      <c r="B122" s="11" t="s">
        <v>270</v>
      </c>
      <c r="C122" s="25" t="n">
        <v>892000</v>
      </c>
      <c r="D122" s="29" t="n">
        <f aca="false">C122/$C$140</f>
        <v>0.00601374818343679</v>
      </c>
      <c r="F122" s="11"/>
      <c r="G122" s="11"/>
      <c r="H122" s="25"/>
    </row>
    <row r="123" customFormat="false" ht="15.75" hidden="false" customHeight="false" outlineLevel="0" collapsed="false">
      <c r="A123" s="11" t="s">
        <v>271</v>
      </c>
      <c r="B123" s="11" t="s">
        <v>272</v>
      </c>
      <c r="C123" s="25" t="n">
        <v>0</v>
      </c>
      <c r="D123" s="29" t="n">
        <f aca="false">C123/$C$140</f>
        <v>0</v>
      </c>
      <c r="F123" s="11"/>
      <c r="G123" s="11"/>
      <c r="H123" s="25"/>
    </row>
    <row r="124" customFormat="false" ht="15.75" hidden="false" customHeight="false" outlineLevel="0" collapsed="false">
      <c r="A124" s="11" t="s">
        <v>273</v>
      </c>
      <c r="B124" s="11" t="s">
        <v>274</v>
      </c>
      <c r="C124" s="25" t="n">
        <v>0</v>
      </c>
      <c r="D124" s="29" t="n">
        <f aca="false">C124/$C$140</f>
        <v>0</v>
      </c>
      <c r="F124" s="11"/>
      <c r="G124" s="11"/>
      <c r="H124" s="25"/>
    </row>
    <row r="125" customFormat="false" ht="15.75" hidden="false" customHeight="false" outlineLevel="0" collapsed="false">
      <c r="A125" s="11" t="s">
        <v>275</v>
      </c>
      <c r="B125" s="11" t="s">
        <v>276</v>
      </c>
      <c r="C125" s="25" t="n">
        <v>0</v>
      </c>
      <c r="D125" s="29" t="n">
        <f aca="false">C125/$C$140</f>
        <v>0</v>
      </c>
      <c r="F125" s="11"/>
      <c r="G125" s="11"/>
      <c r="H125" s="25"/>
    </row>
    <row r="126" customFormat="false" ht="15.75" hidden="false" customHeight="false" outlineLevel="0" collapsed="false">
      <c r="A126" s="11" t="s">
        <v>277</v>
      </c>
      <c r="B126" s="11" t="s">
        <v>313</v>
      </c>
      <c r="C126" s="25" t="n">
        <v>0</v>
      </c>
      <c r="D126" s="29" t="n">
        <f aca="false">C126/$C$140</f>
        <v>0</v>
      </c>
      <c r="F126" s="11"/>
      <c r="G126" s="11"/>
      <c r="H126" s="25"/>
    </row>
    <row r="127" customFormat="false" ht="15.75" hidden="false" customHeight="false" outlineLevel="0" collapsed="false">
      <c r="A127" s="11" t="s">
        <v>279</v>
      </c>
      <c r="B127" s="11" t="s">
        <v>280</v>
      </c>
      <c r="C127" s="25" t="n">
        <v>0</v>
      </c>
      <c r="D127" s="29" t="n">
        <f aca="false">C127/$C$140</f>
        <v>0</v>
      </c>
      <c r="F127" s="11"/>
      <c r="G127" s="11"/>
      <c r="H127" s="25"/>
    </row>
    <row r="128" customFormat="false" ht="15.75" hidden="false" customHeight="false" outlineLevel="0" collapsed="false">
      <c r="A128" s="11" t="s">
        <v>281</v>
      </c>
      <c r="B128" s="11" t="s">
        <v>282</v>
      </c>
      <c r="C128" s="25" t="n">
        <v>0</v>
      </c>
      <c r="D128" s="29" t="n">
        <f aca="false">C128/$C$140</f>
        <v>0</v>
      </c>
      <c r="F128" s="11"/>
      <c r="G128" s="11"/>
      <c r="H128" s="25"/>
    </row>
    <row r="129" customFormat="false" ht="15.75" hidden="false" customHeight="false" outlineLevel="0" collapsed="false">
      <c r="A129" s="11" t="s">
        <v>283</v>
      </c>
      <c r="B129" s="11" t="s">
        <v>284</v>
      </c>
      <c r="C129" s="25" t="n">
        <v>0</v>
      </c>
      <c r="D129" s="29" t="n">
        <f aca="false">C129/$C$140</f>
        <v>0</v>
      </c>
      <c r="F129" s="11"/>
      <c r="G129" s="11"/>
      <c r="H129" s="25"/>
    </row>
    <row r="130" customFormat="false" ht="15.75" hidden="false" customHeight="false" outlineLevel="0" collapsed="false">
      <c r="A130" s="11" t="s">
        <v>285</v>
      </c>
      <c r="B130" s="11" t="s">
        <v>286</v>
      </c>
      <c r="C130" s="25" t="n">
        <v>0</v>
      </c>
      <c r="D130" s="29" t="n">
        <f aca="false">C130/$C$140</f>
        <v>0</v>
      </c>
      <c r="F130" s="11"/>
      <c r="G130" s="11"/>
      <c r="H130" s="25"/>
    </row>
    <row r="131" customFormat="false" ht="15.75" hidden="false" customHeight="false" outlineLevel="0" collapsed="false">
      <c r="A131" s="11" t="s">
        <v>287</v>
      </c>
      <c r="B131" s="11" t="s">
        <v>288</v>
      </c>
      <c r="C131" s="25" t="n">
        <v>45160999</v>
      </c>
      <c r="D131" s="29" t="n">
        <f aca="false">C131/$C$140</f>
        <v>0.30446959159018</v>
      </c>
      <c r="F131" s="11"/>
      <c r="G131" s="11"/>
      <c r="H131" s="25"/>
    </row>
    <row r="132" customFormat="false" ht="15.75" hidden="false" customHeight="false" outlineLevel="0" collapsed="false">
      <c r="A132" s="11" t="s">
        <v>289</v>
      </c>
      <c r="B132" s="11" t="s">
        <v>290</v>
      </c>
      <c r="C132" s="25" t="n">
        <v>2792781</v>
      </c>
      <c r="D132" s="29" t="n">
        <f aca="false">C132/$C$140</f>
        <v>0.0188285668895592</v>
      </c>
      <c r="F132" s="11"/>
      <c r="G132" s="11"/>
      <c r="H132" s="25"/>
    </row>
    <row r="133" customFormat="false" ht="15.75" hidden="false" customHeight="false" outlineLevel="0" collapsed="false">
      <c r="A133" s="11" t="s">
        <v>291</v>
      </c>
      <c r="B133" s="11" t="s">
        <v>292</v>
      </c>
      <c r="C133" s="25" t="n">
        <v>0</v>
      </c>
      <c r="D133" s="29" t="n">
        <f aca="false">C133/$C$140</f>
        <v>0</v>
      </c>
      <c r="F133" s="11"/>
      <c r="G133" s="11"/>
      <c r="H133" s="25"/>
    </row>
    <row r="134" customFormat="false" ht="15.75" hidden="false" customHeight="false" outlineLevel="0" collapsed="false">
      <c r="A134" s="11" t="s">
        <v>293</v>
      </c>
      <c r="B134" s="11" t="s">
        <v>294</v>
      </c>
      <c r="C134" s="25" t="n">
        <v>17928</v>
      </c>
      <c r="D134" s="29" t="n">
        <f aca="false">C134/$C$140</f>
        <v>0.000120868248242887</v>
      </c>
      <c r="F134" s="11"/>
      <c r="G134" s="11"/>
      <c r="H134" s="25"/>
    </row>
    <row r="135" customFormat="false" ht="15.75" hidden="false" customHeight="false" outlineLevel="0" collapsed="false">
      <c r="A135" s="11" t="s">
        <v>295</v>
      </c>
      <c r="B135" s="11" t="s">
        <v>296</v>
      </c>
      <c r="C135" s="25" t="n">
        <v>110000</v>
      </c>
      <c r="D135" s="29" t="n">
        <f aca="false">C135/$C$140</f>
        <v>0.000741605717688394</v>
      </c>
      <c r="F135" s="11"/>
      <c r="G135" s="11"/>
      <c r="H135" s="25"/>
    </row>
    <row r="136" customFormat="false" ht="15.75" hidden="false" customHeight="false" outlineLevel="0" collapsed="false">
      <c r="A136" s="11" t="s">
        <v>297</v>
      </c>
      <c r="B136" s="11" t="s">
        <v>298</v>
      </c>
      <c r="C136" s="25" t="n">
        <v>0</v>
      </c>
      <c r="D136" s="29" t="n">
        <f aca="false">C136/$C$140</f>
        <v>0</v>
      </c>
      <c r="F136" s="11"/>
      <c r="G136" s="11"/>
      <c r="H136" s="25"/>
    </row>
    <row r="137" customFormat="false" ht="15.75" hidden="false" customHeight="false" outlineLevel="0" collapsed="false">
      <c r="A137" s="11" t="s">
        <v>299</v>
      </c>
      <c r="B137" s="11" t="s">
        <v>300</v>
      </c>
      <c r="C137" s="25" t="n">
        <v>0</v>
      </c>
      <c r="D137" s="29" t="n">
        <f aca="false">C137/$C$140</f>
        <v>0</v>
      </c>
      <c r="F137" s="11"/>
      <c r="G137" s="11"/>
      <c r="H137" s="25"/>
    </row>
    <row r="138" customFormat="false" ht="15.75" hidden="false" customHeight="false" outlineLevel="0" collapsed="false">
      <c r="A138" s="11" t="s">
        <v>301</v>
      </c>
      <c r="B138" s="11" t="s">
        <v>302</v>
      </c>
      <c r="C138" s="25" t="n">
        <v>0</v>
      </c>
      <c r="D138" s="29" t="n">
        <f aca="false">C138/$C$140</f>
        <v>0</v>
      </c>
      <c r="F138" s="11"/>
      <c r="G138" s="11"/>
      <c r="H138" s="25"/>
    </row>
    <row r="139" customFormat="false" ht="15.75" hidden="false" customHeight="false" outlineLevel="0" collapsed="false">
      <c r="A139" s="5"/>
      <c r="B139" s="12"/>
    </row>
    <row r="140" customFormat="false" ht="15.75" hidden="false" customHeight="false" outlineLevel="0" collapsed="false">
      <c r="A140" s="5"/>
      <c r="B140" s="12"/>
      <c r="C140" s="23" t="n">
        <f aca="false">SUM(C2:C138)</f>
        <v>148326796</v>
      </c>
    </row>
    <row r="141" customFormat="false" ht="15.75" hidden="false" customHeight="false" outlineLevel="0" collapsed="false">
      <c r="B141" s="12"/>
    </row>
    <row r="142" customFormat="false" ht="15.75" hidden="false" customHeight="false" outlineLevel="0" collapsed="false">
      <c r="B142" s="12"/>
    </row>
    <row r="143" customFormat="false" ht="15.75" hidden="false" customHeight="false" outlineLevel="0" collapsed="false">
      <c r="B143" s="12"/>
    </row>
    <row r="144" customFormat="false" ht="15.75" hidden="false" customHeight="false" outlineLevel="0" collapsed="false">
      <c r="B144" s="12"/>
    </row>
    <row r="145" customFormat="false" ht="15.75" hidden="false" customHeight="false" outlineLevel="0" collapsed="false">
      <c r="B145" s="12"/>
    </row>
    <row r="146" customFormat="false" ht="15.75" hidden="false" customHeight="false" outlineLevel="0" collapsed="false">
      <c r="B146" s="12"/>
    </row>
    <row r="147" customFormat="false" ht="15.75" hidden="false" customHeight="false" outlineLevel="0" collapsed="false">
      <c r="B147" s="12"/>
    </row>
    <row r="148" customFormat="false" ht="15.75" hidden="false" customHeight="false" outlineLevel="0" collapsed="false">
      <c r="B148" s="12"/>
    </row>
    <row r="149" customFormat="false" ht="15.75" hidden="false" customHeight="false" outlineLevel="0" collapsed="false">
      <c r="B149" s="12"/>
    </row>
    <row r="150" customFormat="false" ht="15.75" hidden="false" customHeight="false" outlineLevel="0" collapsed="false">
      <c r="B150" s="12"/>
    </row>
    <row r="151" customFormat="false" ht="15.75" hidden="false" customHeight="false" outlineLevel="0" collapsed="false">
      <c r="B151" s="12"/>
    </row>
    <row r="152" customFormat="false" ht="15.75" hidden="false" customHeight="false" outlineLevel="0" collapsed="false">
      <c r="B152" s="12"/>
    </row>
    <row r="153" customFormat="false" ht="15.75" hidden="false" customHeight="false" outlineLevel="0" collapsed="false">
      <c r="B153" s="12"/>
    </row>
    <row r="154" customFormat="false" ht="15.75" hidden="false" customHeight="false" outlineLevel="0" collapsed="false">
      <c r="B154" s="12"/>
    </row>
    <row r="155" customFormat="false" ht="15.75" hidden="false" customHeight="false" outlineLevel="0" collapsed="false">
      <c r="B155" s="12"/>
    </row>
    <row r="156" customFormat="false" ht="15.75" hidden="false" customHeight="false" outlineLevel="0" collapsed="false">
      <c r="B156" s="12"/>
    </row>
    <row r="157" customFormat="false" ht="15.75" hidden="false" customHeight="false" outlineLevel="0" collapsed="false">
      <c r="B157" s="12"/>
    </row>
    <row r="158" customFormat="false" ht="15.75" hidden="false" customHeight="false" outlineLevel="0" collapsed="false">
      <c r="B158" s="12"/>
    </row>
    <row r="159" customFormat="false" ht="15.75" hidden="false" customHeight="false" outlineLevel="0" collapsed="false">
      <c r="B159" s="12"/>
    </row>
    <row r="160" customFormat="false" ht="15.75" hidden="false" customHeight="false" outlineLevel="0" collapsed="false">
      <c r="B160" s="12"/>
    </row>
    <row r="161" customFormat="false" ht="15.75" hidden="false" customHeight="false" outlineLevel="0" collapsed="false">
      <c r="B161" s="12"/>
    </row>
    <row r="162" customFormat="false" ht="15.75" hidden="false" customHeight="false" outlineLevel="0" collapsed="false">
      <c r="B162" s="12"/>
    </row>
    <row r="163" customFormat="false" ht="15.75" hidden="false" customHeight="false" outlineLevel="0" collapsed="false">
      <c r="B163" s="12"/>
    </row>
    <row r="164" customFormat="false" ht="15.75" hidden="false" customHeight="false" outlineLevel="0" collapsed="false">
      <c r="B164" s="12"/>
    </row>
    <row r="165" customFormat="false" ht="15.75" hidden="false" customHeight="false" outlineLevel="0" collapsed="false">
      <c r="B165" s="12"/>
    </row>
    <row r="166" customFormat="false" ht="15.75" hidden="false" customHeight="false" outlineLevel="0" collapsed="false">
      <c r="B166" s="12"/>
    </row>
    <row r="167" customFormat="false" ht="15.75" hidden="false" customHeight="false" outlineLevel="0" collapsed="false">
      <c r="B167" s="12"/>
    </row>
    <row r="168" customFormat="false" ht="15.75" hidden="false" customHeight="false" outlineLevel="0" collapsed="false">
      <c r="B168" s="12"/>
    </row>
    <row r="169" customFormat="false" ht="15.75" hidden="false" customHeight="false" outlineLevel="0" collapsed="false">
      <c r="B169" s="12"/>
    </row>
    <row r="170" customFormat="false" ht="15.75" hidden="false" customHeight="false" outlineLevel="0" collapsed="false">
      <c r="B170" s="12"/>
    </row>
    <row r="171" customFormat="false" ht="15.75" hidden="false" customHeight="false" outlineLevel="0" collapsed="false">
      <c r="B171" s="12"/>
    </row>
    <row r="172" customFormat="false" ht="15.75" hidden="false" customHeight="false" outlineLevel="0" collapsed="false">
      <c r="B172" s="12"/>
    </row>
    <row r="173" customFormat="false" ht="15.75" hidden="false" customHeight="false" outlineLevel="0" collapsed="false">
      <c r="B173" s="12"/>
    </row>
    <row r="174" customFormat="false" ht="15.75" hidden="false" customHeight="false" outlineLevel="0" collapsed="false">
      <c r="B174" s="12"/>
    </row>
    <row r="175" customFormat="false" ht="15.75" hidden="false" customHeight="false" outlineLevel="0" collapsed="false">
      <c r="B175" s="12"/>
    </row>
    <row r="176" customFormat="false" ht="15.75" hidden="false" customHeight="false" outlineLevel="0" collapsed="false">
      <c r="B176" s="12"/>
    </row>
    <row r="177" customFormat="false" ht="15.75" hidden="false" customHeight="false" outlineLevel="0" collapsed="false">
      <c r="B177" s="12"/>
    </row>
    <row r="178" customFormat="false" ht="15.75" hidden="false" customHeight="false" outlineLevel="0" collapsed="false">
      <c r="B178" s="12"/>
    </row>
    <row r="179" customFormat="false" ht="15.75" hidden="false" customHeight="false" outlineLevel="0" collapsed="false">
      <c r="B179" s="12"/>
    </row>
    <row r="180" customFormat="false" ht="15.75" hidden="false" customHeight="false" outlineLevel="0" collapsed="false">
      <c r="B180" s="12"/>
    </row>
    <row r="181" customFormat="false" ht="15.75" hidden="false" customHeight="false" outlineLevel="0" collapsed="false">
      <c r="B181" s="12"/>
    </row>
    <row r="182" customFormat="false" ht="15.75" hidden="false" customHeight="false" outlineLevel="0" collapsed="false">
      <c r="B182" s="12"/>
    </row>
    <row r="183" customFormat="false" ht="15.75" hidden="false" customHeight="false" outlineLevel="0" collapsed="false">
      <c r="B183" s="12"/>
    </row>
    <row r="184" customFormat="false" ht="15.75" hidden="false" customHeight="false" outlineLevel="0" collapsed="false">
      <c r="B184" s="12"/>
    </row>
    <row r="185" customFormat="false" ht="15.75" hidden="false" customHeight="false" outlineLevel="0" collapsed="false">
      <c r="B185" s="12"/>
    </row>
    <row r="186" customFormat="false" ht="15.75" hidden="false" customHeight="false" outlineLevel="0" collapsed="false">
      <c r="B186" s="12"/>
    </row>
    <row r="187" customFormat="false" ht="15.75" hidden="false" customHeight="false" outlineLevel="0" collapsed="false">
      <c r="B187" s="12"/>
    </row>
    <row r="188" customFormat="false" ht="15.75" hidden="false" customHeight="false" outlineLevel="0" collapsed="false">
      <c r="B188" s="12"/>
    </row>
    <row r="189" customFormat="false" ht="15.75" hidden="false" customHeight="false" outlineLevel="0" collapsed="false">
      <c r="B189" s="12"/>
    </row>
    <row r="190" customFormat="false" ht="15.75" hidden="false" customHeight="false" outlineLevel="0" collapsed="false">
      <c r="B190" s="12"/>
    </row>
    <row r="191" customFormat="false" ht="15.75" hidden="false" customHeight="false" outlineLevel="0" collapsed="false">
      <c r="B191" s="12"/>
    </row>
    <row r="192" customFormat="false" ht="15.75" hidden="false" customHeight="false" outlineLevel="0" collapsed="false">
      <c r="B192" s="12"/>
    </row>
    <row r="193" customFormat="false" ht="15.75" hidden="false" customHeight="false" outlineLevel="0" collapsed="false">
      <c r="B193" s="12"/>
    </row>
    <row r="194" customFormat="false" ht="15.75" hidden="false" customHeight="false" outlineLevel="0" collapsed="false">
      <c r="B194" s="12"/>
    </row>
    <row r="195" customFormat="false" ht="15.75" hidden="false" customHeight="false" outlineLevel="0" collapsed="false">
      <c r="B195" s="12"/>
    </row>
    <row r="196" customFormat="false" ht="15.75" hidden="false" customHeight="false" outlineLevel="0" collapsed="false">
      <c r="B196" s="12"/>
    </row>
    <row r="197" customFormat="false" ht="15.75" hidden="false" customHeight="false" outlineLevel="0" collapsed="false">
      <c r="B197" s="12"/>
    </row>
    <row r="198" customFormat="false" ht="15.75" hidden="false" customHeight="false" outlineLevel="0" collapsed="false">
      <c r="B198" s="12"/>
    </row>
    <row r="199" customFormat="false" ht="15.75" hidden="false" customHeight="false" outlineLevel="0" collapsed="false">
      <c r="B199" s="12"/>
    </row>
    <row r="200" customFormat="false" ht="15.75" hidden="false" customHeight="false" outlineLevel="0" collapsed="false">
      <c r="B200" s="12"/>
    </row>
    <row r="201" customFormat="false" ht="15.75" hidden="false" customHeight="false" outlineLevel="0" collapsed="false">
      <c r="B201" s="12"/>
    </row>
    <row r="202" customFormat="false" ht="15.75" hidden="false" customHeight="false" outlineLevel="0" collapsed="false">
      <c r="B202" s="12"/>
    </row>
    <row r="203" customFormat="false" ht="15.75" hidden="false" customHeight="false" outlineLevel="0" collapsed="false">
      <c r="B203" s="12"/>
    </row>
    <row r="204" customFormat="false" ht="15.75" hidden="false" customHeight="false" outlineLevel="0" collapsed="false">
      <c r="B204" s="12"/>
    </row>
    <row r="205" customFormat="false" ht="15.75" hidden="false" customHeight="false" outlineLevel="0" collapsed="false">
      <c r="B205" s="12"/>
    </row>
    <row r="206" customFormat="false" ht="15.75" hidden="false" customHeight="false" outlineLevel="0" collapsed="false">
      <c r="B206" s="12"/>
    </row>
    <row r="207" customFormat="false" ht="15.75" hidden="false" customHeight="false" outlineLevel="0" collapsed="false">
      <c r="B207" s="12"/>
    </row>
    <row r="208" customFormat="false" ht="15.75" hidden="false" customHeight="false" outlineLevel="0" collapsed="false">
      <c r="B208" s="12"/>
    </row>
    <row r="209" customFormat="false" ht="15.75" hidden="false" customHeight="false" outlineLevel="0" collapsed="false">
      <c r="B209" s="12"/>
    </row>
    <row r="210" customFormat="false" ht="15.75" hidden="false" customHeight="false" outlineLevel="0" collapsed="false">
      <c r="B210" s="12"/>
    </row>
    <row r="211" customFormat="false" ht="15.75" hidden="false" customHeight="false" outlineLevel="0" collapsed="false">
      <c r="B211" s="12"/>
    </row>
    <row r="212" customFormat="false" ht="15.75" hidden="false" customHeight="false" outlineLevel="0" collapsed="false">
      <c r="B212" s="12"/>
    </row>
    <row r="213" customFormat="false" ht="15.75" hidden="false" customHeight="false" outlineLevel="0" collapsed="false">
      <c r="B213" s="12"/>
    </row>
    <row r="214" customFormat="false" ht="15.75" hidden="false" customHeight="false" outlineLevel="0" collapsed="false">
      <c r="B214" s="12"/>
    </row>
    <row r="215" customFormat="false" ht="15.75" hidden="false" customHeight="false" outlineLevel="0" collapsed="false">
      <c r="B215" s="12"/>
    </row>
    <row r="216" customFormat="false" ht="15.75" hidden="false" customHeight="false" outlineLevel="0" collapsed="false">
      <c r="B216" s="12"/>
    </row>
    <row r="217" customFormat="false" ht="15.75" hidden="false" customHeight="false" outlineLevel="0" collapsed="false">
      <c r="B217" s="12"/>
    </row>
    <row r="218" customFormat="false" ht="15.75" hidden="false" customHeight="false" outlineLevel="0" collapsed="false">
      <c r="B218" s="12"/>
    </row>
    <row r="219" customFormat="false" ht="15.75" hidden="false" customHeight="false" outlineLevel="0" collapsed="false">
      <c r="B219" s="12"/>
    </row>
    <row r="220" customFormat="false" ht="15.75" hidden="false" customHeight="false" outlineLevel="0" collapsed="false">
      <c r="B220" s="12"/>
    </row>
    <row r="221" customFormat="false" ht="15.75" hidden="false" customHeight="false" outlineLevel="0" collapsed="false">
      <c r="B221" s="12"/>
    </row>
    <row r="222" customFormat="false" ht="15.75" hidden="false" customHeight="false" outlineLevel="0" collapsed="false">
      <c r="B222" s="12"/>
    </row>
    <row r="223" customFormat="false" ht="15.75" hidden="false" customHeight="false" outlineLevel="0" collapsed="false">
      <c r="B223" s="12"/>
    </row>
    <row r="224" customFormat="false" ht="15.75" hidden="false" customHeight="false" outlineLevel="0" collapsed="false">
      <c r="B224" s="12"/>
    </row>
    <row r="225" customFormat="false" ht="15.75" hidden="false" customHeight="false" outlineLevel="0" collapsed="false">
      <c r="B225" s="12"/>
    </row>
    <row r="226" customFormat="false" ht="15.75" hidden="false" customHeight="false" outlineLevel="0" collapsed="false">
      <c r="B226" s="12"/>
    </row>
    <row r="227" customFormat="false" ht="15.75" hidden="false" customHeight="false" outlineLevel="0" collapsed="false">
      <c r="B227" s="12"/>
    </row>
    <row r="228" customFormat="false" ht="15.75" hidden="false" customHeight="false" outlineLevel="0" collapsed="false">
      <c r="B228" s="12"/>
    </row>
    <row r="229" customFormat="false" ht="15.75" hidden="false" customHeight="false" outlineLevel="0" collapsed="false">
      <c r="B229" s="12"/>
    </row>
    <row r="230" customFormat="false" ht="15.75" hidden="false" customHeight="false" outlineLevel="0" collapsed="false">
      <c r="B230" s="12"/>
    </row>
    <row r="231" customFormat="false" ht="15.75" hidden="false" customHeight="false" outlineLevel="0" collapsed="false">
      <c r="B231" s="12"/>
    </row>
    <row r="232" customFormat="false" ht="15.75" hidden="false" customHeight="false" outlineLevel="0" collapsed="false">
      <c r="B232" s="12"/>
    </row>
    <row r="233" customFormat="false" ht="15.75" hidden="false" customHeight="false" outlineLevel="0" collapsed="false">
      <c r="B233" s="12"/>
    </row>
    <row r="234" customFormat="false" ht="15.75" hidden="false" customHeight="false" outlineLevel="0" collapsed="false">
      <c r="B234" s="12"/>
    </row>
    <row r="235" customFormat="false" ht="15.75" hidden="false" customHeight="false" outlineLevel="0" collapsed="false">
      <c r="B235" s="12"/>
    </row>
    <row r="236" customFormat="false" ht="15.75" hidden="false" customHeight="false" outlineLevel="0" collapsed="false">
      <c r="B236" s="12"/>
    </row>
    <row r="237" customFormat="false" ht="15.75" hidden="false" customHeight="false" outlineLevel="0" collapsed="false">
      <c r="B237" s="12"/>
    </row>
    <row r="238" customFormat="false" ht="15.75" hidden="false" customHeight="false" outlineLevel="0" collapsed="false">
      <c r="B238" s="12"/>
    </row>
    <row r="239" customFormat="false" ht="15.75" hidden="false" customHeight="false" outlineLevel="0" collapsed="false">
      <c r="B239" s="12"/>
    </row>
    <row r="240" customFormat="false" ht="15.75" hidden="false" customHeight="false" outlineLevel="0" collapsed="false">
      <c r="B240" s="12"/>
    </row>
    <row r="241" customFormat="false" ht="15.75" hidden="false" customHeight="false" outlineLevel="0" collapsed="false">
      <c r="B241" s="12"/>
    </row>
    <row r="242" customFormat="false" ht="15.75" hidden="false" customHeight="false" outlineLevel="0" collapsed="false">
      <c r="B242" s="12"/>
    </row>
    <row r="243" customFormat="false" ht="15.75" hidden="false" customHeight="false" outlineLevel="0" collapsed="false">
      <c r="B243" s="12"/>
    </row>
    <row r="244" customFormat="false" ht="15.75" hidden="false" customHeight="false" outlineLevel="0" collapsed="false">
      <c r="B244" s="12"/>
    </row>
    <row r="245" customFormat="false" ht="15.75" hidden="false" customHeight="false" outlineLevel="0" collapsed="false">
      <c r="B245" s="12"/>
    </row>
    <row r="246" customFormat="false" ht="15.75" hidden="false" customHeight="false" outlineLevel="0" collapsed="false">
      <c r="B246" s="12"/>
    </row>
    <row r="247" customFormat="false" ht="15.75" hidden="false" customHeight="false" outlineLevel="0" collapsed="false">
      <c r="B247" s="12"/>
    </row>
    <row r="248" customFormat="false" ht="15.75" hidden="false" customHeight="false" outlineLevel="0" collapsed="false">
      <c r="B248" s="12"/>
    </row>
    <row r="249" customFormat="false" ht="15.75" hidden="false" customHeight="false" outlineLevel="0" collapsed="false">
      <c r="B249" s="12"/>
    </row>
    <row r="250" customFormat="false" ht="15.75" hidden="false" customHeight="false" outlineLevel="0" collapsed="false">
      <c r="B250" s="12"/>
    </row>
    <row r="251" customFormat="false" ht="15.75" hidden="false" customHeight="false" outlineLevel="0" collapsed="false">
      <c r="B251" s="12"/>
    </row>
    <row r="252" customFormat="false" ht="15.75" hidden="false" customHeight="false" outlineLevel="0" collapsed="false">
      <c r="B252" s="12"/>
    </row>
    <row r="253" customFormat="false" ht="15.75" hidden="false" customHeight="false" outlineLevel="0" collapsed="false">
      <c r="B253" s="12"/>
    </row>
    <row r="254" customFormat="false" ht="15.75" hidden="false" customHeight="false" outlineLevel="0" collapsed="false">
      <c r="B254" s="12"/>
    </row>
    <row r="255" customFormat="false" ht="15.75" hidden="false" customHeight="false" outlineLevel="0" collapsed="false">
      <c r="B255" s="12"/>
    </row>
    <row r="256" customFormat="false" ht="15.75" hidden="false" customHeight="false" outlineLevel="0" collapsed="false">
      <c r="B256" s="12"/>
    </row>
    <row r="257" customFormat="false" ht="15.75" hidden="false" customHeight="false" outlineLevel="0" collapsed="false">
      <c r="B257" s="12"/>
    </row>
    <row r="258" customFormat="false" ht="15.75" hidden="false" customHeight="false" outlineLevel="0" collapsed="false">
      <c r="B258" s="12"/>
    </row>
    <row r="259" customFormat="false" ht="15.75" hidden="false" customHeight="false" outlineLevel="0" collapsed="false">
      <c r="B259" s="12"/>
    </row>
    <row r="260" customFormat="false" ht="15.75" hidden="false" customHeight="false" outlineLevel="0" collapsed="false">
      <c r="B260" s="12"/>
    </row>
    <row r="261" customFormat="false" ht="15.75" hidden="false" customHeight="false" outlineLevel="0" collapsed="false">
      <c r="B261" s="12"/>
    </row>
    <row r="262" customFormat="false" ht="15.75" hidden="false" customHeight="false" outlineLevel="0" collapsed="false">
      <c r="B262" s="12"/>
    </row>
    <row r="263" customFormat="false" ht="15.75" hidden="false" customHeight="false" outlineLevel="0" collapsed="false">
      <c r="B263" s="12"/>
    </row>
    <row r="264" customFormat="false" ht="15.75" hidden="false" customHeight="false" outlineLevel="0" collapsed="false">
      <c r="B264" s="12"/>
    </row>
    <row r="265" customFormat="false" ht="15.75" hidden="false" customHeight="false" outlineLevel="0" collapsed="false">
      <c r="B265" s="12"/>
    </row>
    <row r="266" customFormat="false" ht="15.75" hidden="false" customHeight="false" outlineLevel="0" collapsed="false">
      <c r="B266" s="12"/>
    </row>
    <row r="267" customFormat="false" ht="15.75" hidden="false" customHeight="false" outlineLevel="0" collapsed="false">
      <c r="B267" s="12"/>
    </row>
    <row r="268" customFormat="false" ht="15.75" hidden="false" customHeight="false" outlineLevel="0" collapsed="false">
      <c r="B268" s="12"/>
    </row>
    <row r="269" customFormat="false" ht="15.75" hidden="false" customHeight="false" outlineLevel="0" collapsed="false">
      <c r="B269" s="12"/>
    </row>
    <row r="270" customFormat="false" ht="15.75" hidden="false" customHeight="false" outlineLevel="0" collapsed="false">
      <c r="B270" s="12"/>
    </row>
    <row r="271" customFormat="false" ht="15.75" hidden="false" customHeight="false" outlineLevel="0" collapsed="false">
      <c r="B271" s="12"/>
    </row>
    <row r="272" customFormat="false" ht="15.75" hidden="false" customHeight="false" outlineLevel="0" collapsed="false">
      <c r="B272" s="12"/>
    </row>
    <row r="273" customFormat="false" ht="15.75" hidden="false" customHeight="false" outlineLevel="0" collapsed="false">
      <c r="B273" s="12"/>
    </row>
    <row r="274" customFormat="false" ht="15.75" hidden="false" customHeight="false" outlineLevel="0" collapsed="false">
      <c r="B274" s="12"/>
    </row>
    <row r="275" customFormat="false" ht="15.75" hidden="false" customHeight="false" outlineLevel="0" collapsed="false">
      <c r="B275" s="12"/>
    </row>
    <row r="276" customFormat="false" ht="15.75" hidden="false" customHeight="false" outlineLevel="0" collapsed="false">
      <c r="B276" s="12"/>
    </row>
    <row r="277" customFormat="false" ht="15.75" hidden="false" customHeight="false" outlineLevel="0" collapsed="false">
      <c r="B277" s="22"/>
    </row>
    <row r="278" customFormat="false" ht="15.75" hidden="false" customHeight="false" outlineLevel="0" collapsed="false">
      <c r="B278" s="22"/>
    </row>
    <row r="279" customFormat="false" ht="15.75" hidden="false" customHeight="false" outlineLevel="0" collapsed="false">
      <c r="B279" s="22"/>
    </row>
    <row r="280" customFormat="false" ht="15.75" hidden="false" customHeight="false" outlineLevel="0" collapsed="false">
      <c r="B280" s="22"/>
    </row>
    <row r="281" customFormat="false" ht="15.75" hidden="false" customHeight="false" outlineLevel="0" collapsed="false">
      <c r="B281" s="22"/>
    </row>
    <row r="282" customFormat="false" ht="15.75" hidden="false" customHeight="false" outlineLevel="0" collapsed="false">
      <c r="B282" s="22"/>
    </row>
    <row r="283" customFormat="false" ht="15.75" hidden="false" customHeight="false" outlineLevel="0" collapsed="false">
      <c r="B283" s="22"/>
    </row>
    <row r="284" customFormat="false" ht="15.75" hidden="false" customHeight="false" outlineLevel="0" collapsed="false">
      <c r="B284" s="22"/>
    </row>
    <row r="285" customFormat="false" ht="15.75" hidden="false" customHeight="false" outlineLevel="0" collapsed="false">
      <c r="B285" s="22"/>
    </row>
    <row r="286" customFormat="false" ht="15.75" hidden="false" customHeight="false" outlineLevel="0" collapsed="false">
      <c r="B286" s="22"/>
    </row>
    <row r="287" customFormat="false" ht="15.75" hidden="false" customHeight="false" outlineLevel="0" collapsed="false">
      <c r="B287" s="22"/>
    </row>
    <row r="288" customFormat="false" ht="15.75" hidden="false" customHeight="false" outlineLevel="0" collapsed="false">
      <c r="B288" s="22"/>
    </row>
    <row r="289" customFormat="false" ht="15.75" hidden="false" customHeight="false" outlineLevel="0" collapsed="false">
      <c r="B289" s="22"/>
    </row>
    <row r="290" customFormat="false" ht="15.75" hidden="false" customHeight="false" outlineLevel="0" collapsed="false">
      <c r="B290" s="22"/>
    </row>
    <row r="291" customFormat="false" ht="15.75" hidden="false" customHeight="false" outlineLevel="0" collapsed="false">
      <c r="B291" s="22"/>
    </row>
    <row r="292" customFormat="false" ht="15.75" hidden="false" customHeight="false" outlineLevel="0" collapsed="false">
      <c r="B292" s="22"/>
    </row>
    <row r="293" customFormat="false" ht="15.75" hidden="false" customHeight="false" outlineLevel="0" collapsed="false">
      <c r="B293" s="22"/>
    </row>
    <row r="294" customFormat="false" ht="15.75" hidden="false" customHeight="false" outlineLevel="0" collapsed="false">
      <c r="B294" s="22"/>
    </row>
    <row r="295" customFormat="false" ht="15.75" hidden="false" customHeight="false" outlineLevel="0" collapsed="false">
      <c r="B295" s="22"/>
    </row>
    <row r="296" customFormat="false" ht="15.75" hidden="false" customHeight="false" outlineLevel="0" collapsed="false">
      <c r="B296" s="22"/>
    </row>
    <row r="297" customFormat="false" ht="15.75" hidden="false" customHeight="false" outlineLevel="0" collapsed="false">
      <c r="B297" s="22"/>
    </row>
    <row r="298" customFormat="false" ht="15.75" hidden="false" customHeight="false" outlineLevel="0" collapsed="false">
      <c r="B298" s="2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77"/>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7" activeCellId="0" sqref="A47"/>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6" min="6" style="0" width="16.13"/>
  </cols>
  <sheetData>
    <row r="1" customFormat="false" ht="15.75" hidden="false" customHeight="false" outlineLevel="0" collapsed="false">
      <c r="A1" s="8" t="s">
        <v>26</v>
      </c>
      <c r="B1" s="7" t="s">
        <v>27</v>
      </c>
      <c r="C1" s="8" t="s">
        <v>476</v>
      </c>
      <c r="D1" s="8" t="s">
        <v>477</v>
      </c>
      <c r="E1" s="8" t="s">
        <v>478</v>
      </c>
      <c r="F1" s="8" t="s">
        <v>479</v>
      </c>
      <c r="G1" s="3"/>
      <c r="H1" s="3"/>
      <c r="I1" s="3"/>
      <c r="J1" s="3"/>
      <c r="K1" s="3"/>
      <c r="L1" s="3"/>
      <c r="M1" s="3"/>
      <c r="N1" s="3"/>
      <c r="O1" s="3"/>
      <c r="P1" s="3"/>
      <c r="Q1" s="3"/>
      <c r="R1" s="3"/>
    </row>
    <row r="2" customFormat="false" ht="15.75" hidden="false" customHeight="false" outlineLevel="0" collapsed="false">
      <c r="A2" s="11" t="s">
        <v>29</v>
      </c>
      <c r="B2" s="12" t="s">
        <v>30</v>
      </c>
      <c r="C2" s="13" t="n">
        <f aca="false">Grazing!D2</f>
        <v>8010</v>
      </c>
      <c r="D2" s="36" t="n">
        <v>33</v>
      </c>
      <c r="E2" s="23" t="n">
        <v>0</v>
      </c>
      <c r="F2" s="29" t="n">
        <f aca="false">( C2*E2)/SUMIF(E:E,1,C:C)</f>
        <v>0</v>
      </c>
    </row>
    <row r="3" customFormat="false" ht="15.75" hidden="false" customHeight="false" outlineLevel="0" collapsed="false">
      <c r="A3" s="11" t="s">
        <v>31</v>
      </c>
      <c r="B3" s="12" t="s">
        <v>32</v>
      </c>
      <c r="C3" s="13" t="n">
        <f aca="false">Grazing!D3</f>
        <v>696</v>
      </c>
      <c r="D3" s="36" t="n">
        <v>41</v>
      </c>
      <c r="E3" s="23" t="n">
        <v>0</v>
      </c>
      <c r="F3" s="29" t="n">
        <f aca="false">( C3*E3)/SUMIF(E:E,1,C:C)</f>
        <v>0</v>
      </c>
    </row>
    <row r="4" customFormat="false" ht="15.75" hidden="false" customHeight="false" outlineLevel="0" collapsed="false">
      <c r="A4" s="11" t="s">
        <v>33</v>
      </c>
      <c r="B4" s="12" t="s">
        <v>34</v>
      </c>
      <c r="C4" s="13" t="n">
        <f aca="false">Grazing!D4</f>
        <v>8517</v>
      </c>
      <c r="D4" s="36" t="n">
        <v>28</v>
      </c>
      <c r="E4" s="23" t="n">
        <v>1</v>
      </c>
      <c r="F4" s="29" t="n">
        <f aca="false">( C4*E4)/SUMIF(E:E,1,C:C)</f>
        <v>0.0116047406530538</v>
      </c>
    </row>
    <row r="5" customFormat="false" ht="15.75" hidden="false" customHeight="false" outlineLevel="0" collapsed="false">
      <c r="A5" s="11" t="s">
        <v>35</v>
      </c>
      <c r="B5" s="12" t="s">
        <v>36</v>
      </c>
      <c r="C5" s="13" t="n">
        <f aca="false">Grazing!D5</f>
        <v>5215</v>
      </c>
      <c r="D5" s="36" t="n">
        <v>-12.5</v>
      </c>
      <c r="E5" s="23" t="n">
        <v>1</v>
      </c>
      <c r="F5" s="29" t="n">
        <f aca="false">( C5*E5)/SUMIF(E:E,1,C:C)</f>
        <v>0.0071056384296907</v>
      </c>
    </row>
    <row r="6" customFormat="false" ht="15.75" hidden="false" customHeight="false" outlineLevel="0" collapsed="false">
      <c r="A6" s="11" t="s">
        <v>37</v>
      </c>
      <c r="B6" s="12" t="s">
        <v>38</v>
      </c>
      <c r="C6" s="13" t="n">
        <f aca="false">Grazing!D6</f>
        <v>33701</v>
      </c>
      <c r="D6" s="36" t="n">
        <v>-34</v>
      </c>
      <c r="E6" s="23" t="n">
        <v>0</v>
      </c>
      <c r="F6" s="29" t="n">
        <f aca="false">( C6*E6)/SUMIF(E:E,1,C:C)</f>
        <v>0</v>
      </c>
    </row>
    <row r="7" customFormat="false" ht="15.75" hidden="false" customHeight="false" outlineLevel="0" collapsed="false">
      <c r="A7" s="11" t="s">
        <v>39</v>
      </c>
      <c r="B7" s="12" t="s">
        <v>40</v>
      </c>
      <c r="C7" s="13" t="n">
        <f aca="false">Grazing!D7</f>
        <v>505</v>
      </c>
      <c r="D7" s="36" t="n">
        <v>40</v>
      </c>
      <c r="E7" s="23" t="n">
        <v>0</v>
      </c>
      <c r="F7" s="29" t="n">
        <f aca="false">( C7*E7)/SUMIF(E:E,1,C:C)</f>
        <v>0</v>
      </c>
    </row>
    <row r="8" customFormat="false" ht="15.75" hidden="false" customHeight="false" outlineLevel="0" collapsed="false">
      <c r="A8" s="11" t="s">
        <v>41</v>
      </c>
      <c r="B8" s="12" t="s">
        <v>42</v>
      </c>
      <c r="C8" s="13" t="n">
        <f aca="false">Grazing!D8</f>
        <v>30920</v>
      </c>
      <c r="D8" s="36" t="n">
        <v>-27</v>
      </c>
      <c r="E8" s="23" t="n">
        <v>1</v>
      </c>
      <c r="F8" s="29" t="n">
        <f aca="false">( C8*E8)/SUMIF(E:E,1,C:C)</f>
        <v>0.0421296913223464</v>
      </c>
    </row>
    <row r="9" customFormat="false" ht="15.75" hidden="false" customHeight="false" outlineLevel="0" collapsed="false">
      <c r="A9" s="11" t="s">
        <v>43</v>
      </c>
      <c r="B9" s="12" t="s">
        <v>44</v>
      </c>
      <c r="C9" s="13" t="n">
        <f aca="false">Grazing!D9</f>
        <v>2356</v>
      </c>
      <c r="D9" s="36" t="n">
        <v>40.5</v>
      </c>
      <c r="E9" s="23" t="n">
        <v>0</v>
      </c>
      <c r="F9" s="29" t="n">
        <f aca="false">( C9*E9)/SUMIF(E:E,1,C:C)</f>
        <v>0</v>
      </c>
    </row>
    <row r="10" customFormat="false" ht="15.75" hidden="false" customHeight="false" outlineLevel="0" collapsed="false">
      <c r="A10" s="11" t="s">
        <v>45</v>
      </c>
      <c r="B10" s="12" t="s">
        <v>46</v>
      </c>
      <c r="C10" s="13" t="n">
        <f aca="false">Grazing!D10</f>
        <v>5</v>
      </c>
      <c r="D10" s="36" t="n">
        <v>26</v>
      </c>
      <c r="E10" s="23" t="n">
        <v>1</v>
      </c>
      <c r="F10" s="29" t="n">
        <f aca="false">( C10*E10)/SUMIF(E:E,1,C:C)</f>
        <v>6.8126926459163E-006</v>
      </c>
    </row>
    <row r="11" customFormat="false" ht="15.75" hidden="false" customHeight="false" outlineLevel="0" collapsed="false">
      <c r="A11" s="11" t="s">
        <v>47</v>
      </c>
      <c r="B11" s="12" t="s">
        <v>48</v>
      </c>
      <c r="C11" s="13" t="n">
        <f aca="false">Grazing!D11</f>
        <v>8797</v>
      </c>
      <c r="D11" s="36" t="n">
        <v>24</v>
      </c>
      <c r="E11" s="23" t="n">
        <v>1</v>
      </c>
      <c r="F11" s="29" t="n">
        <f aca="false">( C11*E11)/SUMIF(E:E,1,C:C)</f>
        <v>0.0119862514412251</v>
      </c>
    </row>
    <row r="12" customFormat="false" ht="15.75" hidden="false" customHeight="false" outlineLevel="0" collapsed="false">
      <c r="A12" s="11" t="s">
        <v>49</v>
      </c>
      <c r="B12" s="12" t="s">
        <v>50</v>
      </c>
      <c r="C12" s="13" t="n">
        <f aca="false">Grazing!D12</f>
        <v>8</v>
      </c>
      <c r="D12" s="36" t="n">
        <v>13.1667</v>
      </c>
      <c r="E12" s="23" t="n">
        <v>1</v>
      </c>
      <c r="F12" s="29" t="n">
        <f aca="false">( C12*E12)/SUMIF(E:E,1,C:C)</f>
        <v>1.09003082334661E-005</v>
      </c>
    </row>
    <row r="13" customFormat="false" ht="15.75" hidden="false" customHeight="false" outlineLevel="0" collapsed="false">
      <c r="A13" s="11" t="s">
        <v>51</v>
      </c>
      <c r="B13" s="12" t="s">
        <v>52</v>
      </c>
      <c r="C13" s="13" t="n">
        <f aca="false">Grazing!D13</f>
        <v>5820</v>
      </c>
      <c r="D13" s="36" t="n">
        <v>53</v>
      </c>
      <c r="E13" s="23" t="n">
        <v>0</v>
      </c>
      <c r="F13" s="29" t="n">
        <f aca="false">( C13*E13)/SUMIF(E:E,1,C:C)</f>
        <v>0</v>
      </c>
    </row>
    <row r="14" customFormat="false" ht="15.75" hidden="false" customHeight="false" outlineLevel="0" collapsed="false">
      <c r="A14" s="11" t="s">
        <v>53</v>
      </c>
      <c r="B14" s="12" t="s">
        <v>54</v>
      </c>
      <c r="C14" s="13" t="n">
        <f aca="false">Grazing!D14</f>
        <v>3400</v>
      </c>
      <c r="D14" s="36" t="n">
        <v>9.5</v>
      </c>
      <c r="E14" s="23" t="n">
        <v>1</v>
      </c>
      <c r="F14" s="29" t="n">
        <f aca="false">( C14*E14)/SUMIF(E:E,1,C:C)</f>
        <v>0.00463263099922308</v>
      </c>
    </row>
    <row r="15" customFormat="false" ht="15.75" hidden="false" customHeight="false" outlineLevel="0" collapsed="false">
      <c r="A15" s="11" t="s">
        <v>55</v>
      </c>
      <c r="B15" s="12" t="s">
        <v>56</v>
      </c>
      <c r="C15" s="13" t="n">
        <f aca="false">Grazing!D15</f>
        <v>100</v>
      </c>
      <c r="D15" s="36" t="n">
        <v>27.5</v>
      </c>
      <c r="E15" s="23" t="n">
        <v>1</v>
      </c>
      <c r="F15" s="29" t="n">
        <f aca="false">( C15*E15)/SUMIF(E:E,1,C:C)</f>
        <v>0.000136253852918326</v>
      </c>
    </row>
    <row r="16" customFormat="false" ht="15.75" hidden="false" customHeight="false" outlineLevel="0" collapsed="false">
      <c r="A16" s="11" t="s">
        <v>57</v>
      </c>
      <c r="B16" s="12" t="s">
        <v>58</v>
      </c>
      <c r="C16" s="13" t="n">
        <f aca="false">Grazing!D16</f>
        <v>4787</v>
      </c>
      <c r="D16" s="36" t="n">
        <v>-17</v>
      </c>
      <c r="E16" s="23" t="n">
        <v>1</v>
      </c>
      <c r="F16" s="29" t="n">
        <f aca="false">( C16*E16)/SUMIF(E:E,1,C:C)</f>
        <v>0.00652247193920026</v>
      </c>
    </row>
    <row r="17" customFormat="false" ht="15.75" hidden="false" customHeight="false" outlineLevel="0" collapsed="false">
      <c r="A17" s="11" t="s">
        <v>59</v>
      </c>
      <c r="B17" s="12" t="s">
        <v>60</v>
      </c>
      <c r="C17" s="13" t="n">
        <f aca="false">Grazing!D17</f>
        <v>1121</v>
      </c>
      <c r="D17" s="36" t="n">
        <v>44</v>
      </c>
      <c r="E17" s="23" t="n">
        <v>0</v>
      </c>
      <c r="F17" s="29" t="n">
        <f aca="false">( C17*E17)/SUMIF(E:E,1,C:C)</f>
        <v>0</v>
      </c>
    </row>
    <row r="18" customFormat="false" ht="15.75" hidden="false" customHeight="false" outlineLevel="0" collapsed="false">
      <c r="A18" s="11" t="s">
        <v>61</v>
      </c>
      <c r="B18" s="12" t="s">
        <v>62</v>
      </c>
      <c r="C18" s="13" t="n">
        <f aca="false">Grazing!D18</f>
        <v>262</v>
      </c>
      <c r="D18" s="36" t="n">
        <v>-22</v>
      </c>
      <c r="E18" s="23" t="n">
        <v>1</v>
      </c>
      <c r="F18" s="29" t="n">
        <f aca="false">( C18*E18)/SUMIF(E:E,1,C:C)</f>
        <v>0.000356985094646014</v>
      </c>
    </row>
    <row r="19" customFormat="false" ht="15.75" hidden="false" customHeight="false" outlineLevel="0" collapsed="false">
      <c r="A19" s="11" t="s">
        <v>63</v>
      </c>
      <c r="B19" s="12" t="s">
        <v>64</v>
      </c>
      <c r="C19" s="13" t="n">
        <f aca="false">Grazing!D19</f>
        <v>63518</v>
      </c>
      <c r="D19" s="36" t="n">
        <v>-10</v>
      </c>
      <c r="E19" s="23" t="n">
        <v>1</v>
      </c>
      <c r="F19" s="29" t="n">
        <f aca="false">( C19*E19)/SUMIF(E:E,1,C:C)</f>
        <v>0.0865457222966623</v>
      </c>
    </row>
    <row r="20" customFormat="false" ht="15.75" hidden="false" customHeight="false" outlineLevel="0" collapsed="false">
      <c r="A20" s="11" t="s">
        <v>65</v>
      </c>
      <c r="B20" s="12" t="s">
        <v>66</v>
      </c>
      <c r="C20" s="13" t="n">
        <f aca="false">Grazing!D20</f>
        <v>10</v>
      </c>
      <c r="D20" s="36" t="n">
        <v>4.5</v>
      </c>
      <c r="E20" s="23" t="n">
        <v>1</v>
      </c>
      <c r="F20" s="29" t="n">
        <f aca="false">( C20*E20)/SUMIF(E:E,1,C:C)</f>
        <v>1.36253852918326E-005</v>
      </c>
    </row>
    <row r="21" customFormat="false" ht="15.75" hidden="false" customHeight="false" outlineLevel="0" collapsed="false">
      <c r="A21" s="11" t="s">
        <v>67</v>
      </c>
      <c r="B21" s="12" t="s">
        <v>68</v>
      </c>
      <c r="C21" s="13" t="n">
        <f aca="false">Grazing!D21</f>
        <v>6100</v>
      </c>
      <c r="D21" s="36" t="n">
        <v>13</v>
      </c>
      <c r="E21" s="23" t="n">
        <v>1</v>
      </c>
      <c r="F21" s="29" t="n">
        <f aca="false">( C21*E21)/SUMIF(E:E,1,C:C)</f>
        <v>0.00831148502801788</v>
      </c>
    </row>
    <row r="22" customFormat="false" ht="15.75" hidden="false" customHeight="false" outlineLevel="0" collapsed="false">
      <c r="A22" s="11" t="s">
        <v>69</v>
      </c>
      <c r="B22" s="12" t="s">
        <v>70</v>
      </c>
      <c r="C22" s="13" t="n">
        <f aca="false">Grazing!D22</f>
        <v>12500</v>
      </c>
      <c r="D22" s="36" t="n">
        <v>22</v>
      </c>
      <c r="E22" s="23" t="n">
        <v>1</v>
      </c>
      <c r="F22" s="29" t="n">
        <f aca="false">( C22*E22)/SUMIF(E:E,1,C:C)</f>
        <v>0.0170317316147907</v>
      </c>
    </row>
    <row r="23" customFormat="false" ht="15.75" hidden="false" customHeight="false" outlineLevel="0" collapsed="false">
      <c r="A23" s="11" t="s">
        <v>71</v>
      </c>
      <c r="B23" s="12" t="s">
        <v>72</v>
      </c>
      <c r="C23" s="13" t="n">
        <f aca="false">Grazing!D23</f>
        <v>1550</v>
      </c>
      <c r="D23" s="36" t="n">
        <v>-3.5</v>
      </c>
      <c r="E23" s="23" t="n">
        <v>1</v>
      </c>
      <c r="F23" s="29" t="n">
        <f aca="false">( C23*E23)/SUMIF(E:E,1,C:C)</f>
        <v>0.00211193472023405</v>
      </c>
    </row>
    <row r="24" customFormat="false" ht="15.75" hidden="false" customHeight="false" outlineLevel="0" collapsed="false">
      <c r="A24" s="11" t="s">
        <v>73</v>
      </c>
      <c r="B24" s="12" t="s">
        <v>74</v>
      </c>
      <c r="C24" s="13" t="n">
        <f aca="false">Grazing!D24</f>
        <v>54</v>
      </c>
      <c r="D24" s="36" t="n">
        <v>16</v>
      </c>
      <c r="E24" s="23" t="n">
        <v>1</v>
      </c>
      <c r="F24" s="29" t="n">
        <f aca="false">( C24*E24)/SUMIF(E:E,1,C:C)</f>
        <v>7.3577080575896E-005</v>
      </c>
    </row>
    <row r="25" customFormat="false" ht="15.75" hidden="false" customHeight="false" outlineLevel="0" collapsed="false">
      <c r="A25" s="11" t="s">
        <v>75</v>
      </c>
      <c r="B25" s="12" t="s">
        <v>76</v>
      </c>
      <c r="C25" s="13" t="n">
        <f aca="false">Grazing!D25</f>
        <v>4066</v>
      </c>
      <c r="D25" s="36" t="n">
        <v>13</v>
      </c>
      <c r="E25" s="23" t="n">
        <v>1</v>
      </c>
      <c r="F25" s="29" t="n">
        <f aca="false">( C25*E25)/SUMIF(E:E,1,C:C)</f>
        <v>0.00554008165965913</v>
      </c>
    </row>
    <row r="26" customFormat="false" ht="15.75" hidden="false" customHeight="false" outlineLevel="0" collapsed="false">
      <c r="A26" s="11" t="s">
        <v>77</v>
      </c>
      <c r="B26" s="12" t="s">
        <v>78</v>
      </c>
      <c r="C26" s="13" t="n">
        <f aca="false">Grazing!D26</f>
        <v>7750</v>
      </c>
      <c r="D26" s="36" t="n">
        <v>6</v>
      </c>
      <c r="E26" s="23" t="n">
        <v>1</v>
      </c>
      <c r="F26" s="29" t="n">
        <f aca="false">( C26*E26)/SUMIF(E:E,1,C:C)</f>
        <v>0.0105596736011703</v>
      </c>
    </row>
    <row r="27" customFormat="false" ht="15.75" hidden="false" customHeight="false" outlineLevel="0" collapsed="false">
      <c r="A27" s="11" t="s">
        <v>79</v>
      </c>
      <c r="B27" s="12" t="s">
        <v>80</v>
      </c>
      <c r="C27" s="13" t="n">
        <f aca="false">Grazing!D27</f>
        <v>38815</v>
      </c>
      <c r="D27" s="36" t="n">
        <v>60</v>
      </c>
      <c r="E27" s="23" t="n">
        <v>0</v>
      </c>
      <c r="F27" s="29" t="n">
        <f aca="false">( C27*E27)/SUMIF(E:E,1,C:C)</f>
        <v>0</v>
      </c>
    </row>
    <row r="28" customFormat="false" ht="15.75" hidden="false" customHeight="false" outlineLevel="0" collapsed="false">
      <c r="A28" s="11" t="s">
        <v>81</v>
      </c>
      <c r="B28" s="12" t="s">
        <v>82</v>
      </c>
      <c r="C28" s="13" t="n">
        <f aca="false">Grazing!D28</f>
        <v>1880</v>
      </c>
      <c r="D28" s="36" t="n">
        <v>7</v>
      </c>
      <c r="E28" s="23" t="n">
        <v>1</v>
      </c>
      <c r="F28" s="29" t="n">
        <f aca="false">( C28*E28)/SUMIF(E:E,1,C:C)</f>
        <v>0.00256157243486453</v>
      </c>
    </row>
    <row r="29" customFormat="false" ht="15.75" hidden="false" customHeight="false" outlineLevel="0" collapsed="false">
      <c r="A29" s="11" t="s">
        <v>83</v>
      </c>
      <c r="B29" s="12" t="s">
        <v>84</v>
      </c>
      <c r="C29" s="13" t="n">
        <f aca="false">Grazing!D29</f>
        <v>5238</v>
      </c>
      <c r="D29" s="36" t="n">
        <v>15</v>
      </c>
      <c r="E29" s="23" t="n">
        <v>1</v>
      </c>
      <c r="F29" s="29" t="n">
        <f aca="false">( C29*E29)/SUMIF(E:E,1,C:C)</f>
        <v>0.00713697681586191</v>
      </c>
    </row>
    <row r="30" customFormat="false" ht="15.75" hidden="false" customHeight="false" outlineLevel="0" collapsed="false">
      <c r="A30" s="11" t="s">
        <v>85</v>
      </c>
      <c r="B30" s="12" t="s">
        <v>86</v>
      </c>
      <c r="C30" s="13" t="n">
        <f aca="false">Grazing!D30</f>
        <v>1656</v>
      </c>
      <c r="D30" s="36" t="n">
        <v>-30</v>
      </c>
      <c r="E30" s="23" t="n">
        <v>0</v>
      </c>
      <c r="F30" s="29" t="n">
        <f aca="false">( C30*E30)/SUMIF(E:E,1,C:C)</f>
        <v>0</v>
      </c>
    </row>
    <row r="31" customFormat="false" ht="15.75" hidden="false" customHeight="false" outlineLevel="0" collapsed="false">
      <c r="A31" s="11" t="s">
        <v>87</v>
      </c>
      <c r="B31" s="12" t="s">
        <v>88</v>
      </c>
      <c r="C31" s="13" t="n">
        <f aca="false">Grazing!D31</f>
        <v>135675</v>
      </c>
      <c r="D31" s="36" t="n">
        <v>35</v>
      </c>
      <c r="E31" s="23" t="n">
        <v>0</v>
      </c>
      <c r="F31" s="29" t="n">
        <f aca="false">( C31*E31)/SUMIF(E:E,1,C:C)</f>
        <v>0</v>
      </c>
    </row>
    <row r="32" customFormat="false" ht="15.75" hidden="false" customHeight="false" outlineLevel="0" collapsed="false">
      <c r="A32" s="11" t="s">
        <v>89</v>
      </c>
      <c r="B32" s="12" t="s">
        <v>90</v>
      </c>
      <c r="C32" s="13" t="n">
        <f aca="false">Grazing!D32</f>
        <v>9872</v>
      </c>
      <c r="D32" s="36" t="n">
        <v>4</v>
      </c>
      <c r="E32" s="23" t="n">
        <v>1</v>
      </c>
      <c r="F32" s="29" t="n">
        <f aca="false">( C32*E32)/SUMIF(E:E,1,C:C)</f>
        <v>0.0134509803600971</v>
      </c>
    </row>
    <row r="33" customFormat="false" ht="15.75" hidden="false" customHeight="false" outlineLevel="0" collapsed="false">
      <c r="A33" s="11" t="s">
        <v>91</v>
      </c>
      <c r="B33" s="12" t="s">
        <v>92</v>
      </c>
      <c r="C33" s="13" t="n">
        <f aca="false">Grazing!D33</f>
        <v>628</v>
      </c>
      <c r="D33" s="36" t="n">
        <v>-1</v>
      </c>
      <c r="E33" s="23" t="n">
        <v>1</v>
      </c>
      <c r="F33" s="29" t="n">
        <f aca="false">( C33*E33)/SUMIF(E:E,1,C:C)</f>
        <v>0.000855674196327087</v>
      </c>
    </row>
    <row r="34" customFormat="false" ht="15.75" hidden="false" customHeight="false" outlineLevel="0" collapsed="false">
      <c r="A34" s="11" t="s">
        <v>93</v>
      </c>
      <c r="B34" s="17" t="s">
        <v>94</v>
      </c>
      <c r="C34" s="13" t="n">
        <f aca="false">Grazing!D34</f>
        <v>13300</v>
      </c>
      <c r="D34" s="36" t="n">
        <v>-0.756998889</v>
      </c>
      <c r="E34" s="23" t="n">
        <v>1</v>
      </c>
      <c r="F34" s="29" t="n">
        <f aca="false">( C34*E34)/SUMIF(E:E,1,C:C)</f>
        <v>0.0181217624381373</v>
      </c>
    </row>
    <row r="35" customFormat="false" ht="15.75" hidden="false" customHeight="false" outlineLevel="0" collapsed="false">
      <c r="A35" s="11" t="s">
        <v>95</v>
      </c>
      <c r="B35" s="12" t="s">
        <v>96</v>
      </c>
      <c r="C35" s="13" t="n">
        <f aca="false">Grazing!D35</f>
        <v>576</v>
      </c>
      <c r="D35" s="36" t="n">
        <v>10</v>
      </c>
      <c r="E35" s="23" t="n">
        <v>1</v>
      </c>
      <c r="F35" s="29" t="n">
        <f aca="false">( C35*E35)/SUMIF(E:E,1,C:C)</f>
        <v>0.000784822192809557</v>
      </c>
    </row>
    <row r="36" customFormat="false" ht="15.75" hidden="false" customHeight="false" outlineLevel="0" collapsed="false">
      <c r="A36" s="11" t="s">
        <v>97</v>
      </c>
      <c r="B36" s="12" t="s">
        <v>98</v>
      </c>
      <c r="C36" s="13" t="n">
        <f aca="false">Grazing!D36</f>
        <v>8000</v>
      </c>
      <c r="D36" s="36" t="n">
        <v>8.280000029</v>
      </c>
      <c r="E36" s="23" t="n">
        <v>1</v>
      </c>
      <c r="F36" s="29" t="n">
        <f aca="false">( C36*E36)/SUMIF(E:E,1,C:C)</f>
        <v>0.0109003082334661</v>
      </c>
    </row>
    <row r="37" customFormat="false" ht="15.75" hidden="false" customHeight="false" outlineLevel="0" collapsed="false">
      <c r="A37" s="11" t="s">
        <v>99</v>
      </c>
      <c r="B37" s="12" t="s">
        <v>100</v>
      </c>
      <c r="C37" s="13" t="n">
        <f aca="false">Grazing!D37</f>
        <v>3663</v>
      </c>
      <c r="D37" s="36" t="n">
        <v>21.5</v>
      </c>
      <c r="E37" s="23" t="n">
        <v>1</v>
      </c>
      <c r="F37" s="29" t="n">
        <f aca="false">( C37*E37)/SUMIF(E:E,1,C:C)</f>
        <v>0.00499097863239828</v>
      </c>
    </row>
    <row r="38" customFormat="false" ht="15.75" hidden="false" customHeight="false" outlineLevel="0" collapsed="false">
      <c r="A38" s="11" t="s">
        <v>101</v>
      </c>
      <c r="B38" s="12" t="s">
        <v>102</v>
      </c>
      <c r="C38" s="13" t="n">
        <f aca="false">Grazing!D38</f>
        <v>2</v>
      </c>
      <c r="D38" s="36" t="n">
        <v>11.5</v>
      </c>
      <c r="E38" s="23" t="n">
        <v>1</v>
      </c>
      <c r="F38" s="29" t="n">
        <f aca="false">( C38*E38)/SUMIF(E:E,1,C:C)</f>
        <v>2.72507705836652E-006</v>
      </c>
    </row>
    <row r="39" customFormat="false" ht="15.75" hidden="false" customHeight="false" outlineLevel="0" collapsed="false">
      <c r="A39" s="11" t="s">
        <v>103</v>
      </c>
      <c r="B39" s="12" t="s">
        <v>104</v>
      </c>
      <c r="C39" s="13" t="n">
        <f aca="false">Grazing!D39</f>
        <v>1232</v>
      </c>
      <c r="D39" s="36" t="n">
        <v>19</v>
      </c>
      <c r="E39" s="23" t="n">
        <v>1</v>
      </c>
      <c r="F39" s="29" t="n">
        <f aca="false">( C39*E39)/SUMIF(E:E,1,C:C)</f>
        <v>0.00167864746795378</v>
      </c>
    </row>
    <row r="40" customFormat="false" ht="15.75" hidden="false" customHeight="false" outlineLevel="0" collapsed="false">
      <c r="A40" s="11" t="s">
        <v>105</v>
      </c>
      <c r="B40" s="12" t="s">
        <v>106</v>
      </c>
      <c r="C40" s="13" t="n">
        <f aca="false">Grazing!D40</f>
        <v>2429</v>
      </c>
      <c r="D40" s="36" t="n">
        <v>-2</v>
      </c>
      <c r="E40" s="23" t="n">
        <v>1</v>
      </c>
      <c r="F40" s="29" t="n">
        <f aca="false">( C40*E40)/SUMIF(E:E,1,C:C)</f>
        <v>0.00330960608738614</v>
      </c>
    </row>
    <row r="41" customFormat="false" ht="15.75" hidden="false" customHeight="false" outlineLevel="0" collapsed="false">
      <c r="A41" s="11" t="s">
        <v>107</v>
      </c>
      <c r="B41" s="12" t="s">
        <v>108</v>
      </c>
      <c r="C41" s="13" t="n">
        <f aca="false">Grazing!D41</f>
        <v>3836</v>
      </c>
      <c r="D41" s="36" t="n">
        <v>27</v>
      </c>
      <c r="E41" s="23" t="n">
        <v>1</v>
      </c>
      <c r="F41" s="29" t="n">
        <f aca="false">( C41*E41)/SUMIF(E:E,1,C:C)</f>
        <v>0.00522669779794698</v>
      </c>
    </row>
    <row r="42" customFormat="false" ht="15.75" hidden="false" customHeight="false" outlineLevel="0" collapsed="false">
      <c r="A42" s="11" t="s">
        <v>109</v>
      </c>
      <c r="B42" s="12" t="s">
        <v>110</v>
      </c>
      <c r="C42" s="13" t="n">
        <f aca="false">Grazing!D42</f>
        <v>881</v>
      </c>
      <c r="D42" s="36" t="n">
        <v>13.8333</v>
      </c>
      <c r="E42" s="23" t="n">
        <v>1</v>
      </c>
      <c r="F42" s="29" t="n">
        <f aca="false">( C42*E42)/SUMIF(E:E,1,C:C)</f>
        <v>0.00120039644421045</v>
      </c>
    </row>
    <row r="43" customFormat="false" ht="15.75" hidden="false" customHeight="false" outlineLevel="0" collapsed="false">
      <c r="A43" s="11" t="s">
        <v>111</v>
      </c>
      <c r="B43" s="12" t="s">
        <v>112</v>
      </c>
      <c r="C43" s="13" t="n">
        <f aca="false">Grazing!D43</f>
        <v>692</v>
      </c>
      <c r="D43" s="36" t="n">
        <v>15</v>
      </c>
      <c r="E43" s="23" t="n">
        <v>1</v>
      </c>
      <c r="F43" s="29" t="n">
        <f aca="false">( C43*E43)/SUMIF(E:E,1,C:C)</f>
        <v>0.000942876662194815</v>
      </c>
    </row>
    <row r="44" customFormat="false" ht="15.75" hidden="false" customHeight="false" outlineLevel="0" collapsed="false">
      <c r="A44" s="11" t="s">
        <v>113</v>
      </c>
      <c r="B44" s="12" t="s">
        <v>114</v>
      </c>
      <c r="C44" s="13" t="n">
        <f aca="false">Grazing!D44</f>
        <v>190</v>
      </c>
      <c r="D44" s="36" t="n">
        <v>-26.5</v>
      </c>
      <c r="E44" s="23" t="n">
        <v>1</v>
      </c>
      <c r="F44" s="29" t="n">
        <f aca="false">( C44*E44)/SUMIF(E:E,1,C:C)</f>
        <v>0.000258882320544819</v>
      </c>
    </row>
    <row r="45" customFormat="false" ht="15.75" hidden="false" customHeight="false" outlineLevel="0" collapsed="false">
      <c r="A45" s="11" t="s">
        <v>115</v>
      </c>
      <c r="B45" s="12" t="s">
        <v>116</v>
      </c>
      <c r="C45" s="13" t="n">
        <f aca="false">Grazing!D45</f>
        <v>17903</v>
      </c>
      <c r="D45" s="36" t="n">
        <v>8</v>
      </c>
      <c r="E45" s="23" t="n">
        <v>1</v>
      </c>
      <c r="F45" s="29" t="n">
        <f aca="false">( C45*E45)/SUMIF(E:E,1,C:C)</f>
        <v>0.0243935272879679</v>
      </c>
    </row>
    <row r="46" customFormat="false" ht="15.75" hidden="false" customHeight="false" outlineLevel="0" collapsed="false">
      <c r="A46" s="11" t="s">
        <v>117</v>
      </c>
      <c r="B46" s="12" t="s">
        <v>118</v>
      </c>
      <c r="C46" s="13" t="n">
        <f aca="false">Grazing!D46</f>
        <v>117497</v>
      </c>
      <c r="D46" s="36" t="n">
        <v>47</v>
      </c>
      <c r="E46" s="23" t="n">
        <v>0</v>
      </c>
      <c r="F46" s="29" t="n">
        <f aca="false">( C46*E46)/SUMIF(E:E,1,C:C)</f>
        <v>0</v>
      </c>
    </row>
    <row r="47" customFormat="false" ht="15.75" hidden="false" customHeight="false" outlineLevel="0" collapsed="false">
      <c r="A47" s="11" t="s">
        <v>119</v>
      </c>
      <c r="B47" s="12" t="s">
        <v>120</v>
      </c>
      <c r="C47" s="13" t="n">
        <f aca="false">Grazing!D47</f>
        <v>250</v>
      </c>
      <c r="D47" s="36" t="n">
        <v>-18</v>
      </c>
      <c r="E47" s="23" t="n">
        <v>1</v>
      </c>
      <c r="F47" s="29" t="n">
        <f aca="false">( C47*E47)/SUMIF(E:E,1,C:C)</f>
        <v>0.000340634632295815</v>
      </c>
    </row>
    <row r="48" customFormat="false" ht="15.75" hidden="false" customHeight="false" outlineLevel="0" collapsed="false">
      <c r="A48" s="11" t="s">
        <v>121</v>
      </c>
      <c r="B48" s="12" t="s">
        <v>122</v>
      </c>
      <c r="C48" s="13" t="n">
        <f aca="false">Grazing!D48</f>
        <v>495</v>
      </c>
      <c r="D48" s="36" t="n">
        <v>-1</v>
      </c>
      <c r="E48" s="23" t="n">
        <v>1</v>
      </c>
      <c r="F48" s="29" t="n">
        <f aca="false">( C48*E48)/SUMIF(E:E,1,C:C)</f>
        <v>0.000674456571945713</v>
      </c>
    </row>
    <row r="49" customFormat="false" ht="15.75" hidden="false" customHeight="false" outlineLevel="0" collapsed="false">
      <c r="A49" s="11" t="s">
        <v>123</v>
      </c>
      <c r="B49" s="12" t="s">
        <v>124</v>
      </c>
      <c r="C49" s="13" t="n">
        <f aca="false">Grazing!D49</f>
        <v>445</v>
      </c>
      <c r="D49" s="36" t="n">
        <v>13.4667</v>
      </c>
      <c r="E49" s="23" t="n">
        <v>1</v>
      </c>
      <c r="F49" s="29" t="n">
        <f aca="false">( C49*E49)/SUMIF(E:E,1,C:C)</f>
        <v>0.00060632964548655</v>
      </c>
    </row>
    <row r="50" customFormat="false" ht="15.75" hidden="false" customHeight="false" outlineLevel="0" collapsed="false">
      <c r="A50" s="11" t="s">
        <v>125</v>
      </c>
      <c r="B50" s="12" t="s">
        <v>126</v>
      </c>
      <c r="C50" s="13" t="n">
        <f aca="false">Grazing!D50</f>
        <v>428</v>
      </c>
      <c r="D50" s="36" t="n">
        <v>42</v>
      </c>
      <c r="E50" s="23" t="n">
        <v>0</v>
      </c>
      <c r="F50" s="29" t="n">
        <f aca="false">( C50*E50)/SUMIF(E:E,1,C:C)</f>
        <v>0</v>
      </c>
    </row>
    <row r="51" customFormat="false" ht="15.75" hidden="false" customHeight="false" outlineLevel="0" collapsed="false">
      <c r="A51" s="11" t="s">
        <v>127</v>
      </c>
      <c r="B51" s="12" t="s">
        <v>128</v>
      </c>
      <c r="C51" s="13" t="n">
        <f aca="false">Grazing!D51</f>
        <v>5221</v>
      </c>
      <c r="D51" s="36" t="n">
        <v>8</v>
      </c>
      <c r="E51" s="23" t="n">
        <v>1</v>
      </c>
      <c r="F51" s="29" t="n">
        <f aca="false">( C51*E51)/SUMIF(E:E,1,C:C)</f>
        <v>0.0071138136608658</v>
      </c>
    </row>
    <row r="52" customFormat="false" ht="15.75" hidden="false" customHeight="false" outlineLevel="0" collapsed="false">
      <c r="A52" s="11" t="s">
        <v>129</v>
      </c>
      <c r="B52" s="12" t="s">
        <v>130</v>
      </c>
      <c r="C52" s="13" t="n">
        <f aca="false">Grazing!D52</f>
        <v>2045</v>
      </c>
      <c r="D52" s="36" t="n">
        <v>15.5</v>
      </c>
      <c r="E52" s="23" t="n">
        <v>1</v>
      </c>
      <c r="F52" s="29" t="n">
        <f aca="false">( C52*E52)/SUMIF(E:E,1,C:C)</f>
        <v>0.00278639129217976</v>
      </c>
    </row>
    <row r="53" customFormat="false" ht="15.75" hidden="false" customHeight="false" outlineLevel="0" collapsed="false">
      <c r="A53" s="11" t="s">
        <v>131</v>
      </c>
      <c r="B53" s="12" t="s">
        <v>132</v>
      </c>
      <c r="C53" s="13" t="n">
        <f aca="false">Grazing!D53</f>
        <v>3800</v>
      </c>
      <c r="D53" s="36" t="n">
        <v>11</v>
      </c>
      <c r="E53" s="23" t="n">
        <v>1</v>
      </c>
      <c r="F53" s="29" t="n">
        <f aca="false">( C53*E53)/SUMIF(E:E,1,C:C)</f>
        <v>0.00517764641089638</v>
      </c>
    </row>
    <row r="54" customFormat="false" ht="15.75" hidden="false" customHeight="false" outlineLevel="0" collapsed="false">
      <c r="A54" s="11" t="s">
        <v>133</v>
      </c>
      <c r="B54" s="12" t="s">
        <v>134</v>
      </c>
      <c r="C54" s="13" t="n">
        <f aca="false">Grazing!D54</f>
        <v>550</v>
      </c>
      <c r="D54" s="36" t="n">
        <v>12</v>
      </c>
      <c r="E54" s="23" t="n">
        <v>1</v>
      </c>
      <c r="F54" s="29" t="n">
        <f aca="false">( C54*E54)/SUMIF(E:E,1,C:C)</f>
        <v>0.000749396191050793</v>
      </c>
    </row>
    <row r="55" customFormat="false" ht="15.75" hidden="false" customHeight="false" outlineLevel="0" collapsed="false">
      <c r="A55" s="11" t="s">
        <v>135</v>
      </c>
      <c r="B55" s="12" t="s">
        <v>136</v>
      </c>
      <c r="C55" s="13" t="n">
        <f aca="false">Grazing!D55</f>
        <v>460</v>
      </c>
      <c r="D55" s="36" t="n">
        <v>5</v>
      </c>
      <c r="E55" s="23" t="n">
        <v>1</v>
      </c>
      <c r="F55" s="29" t="n">
        <f aca="false">( C55*E55)/SUMIF(E:E,1,C:C)</f>
        <v>0.000626767723424299</v>
      </c>
    </row>
    <row r="56" customFormat="false" ht="15.75" hidden="false" customHeight="false" outlineLevel="0" collapsed="false">
      <c r="A56" s="11" t="s">
        <v>137</v>
      </c>
      <c r="B56" s="12" t="s">
        <v>138</v>
      </c>
      <c r="C56" s="13" t="n">
        <f aca="false">Grazing!D56</f>
        <v>1350</v>
      </c>
      <c r="D56" s="36" t="n">
        <v>19</v>
      </c>
      <c r="E56" s="23" t="n">
        <v>1</v>
      </c>
      <c r="F56" s="29" t="n">
        <f aca="false">( C56*E56)/SUMIF(E:E,1,C:C)</f>
        <v>0.0018394270143974</v>
      </c>
    </row>
    <row r="57" customFormat="false" ht="15.75" hidden="false" customHeight="false" outlineLevel="0" collapsed="false">
      <c r="A57" s="11" t="s">
        <v>139</v>
      </c>
      <c r="B57" s="12" t="s">
        <v>140</v>
      </c>
      <c r="C57" s="13" t="n">
        <f aca="false">Grazing!D57</f>
        <v>1596</v>
      </c>
      <c r="D57" s="36" t="n">
        <v>15</v>
      </c>
      <c r="E57" s="23" t="n">
        <v>1</v>
      </c>
      <c r="F57" s="29" t="n">
        <f aca="false">( C57*E57)/SUMIF(E:E,1,C:C)</f>
        <v>0.00217461149257648</v>
      </c>
    </row>
    <row r="58" customFormat="false" ht="15.75" hidden="false" customHeight="false" outlineLevel="0" collapsed="false">
      <c r="A58" s="11" t="s">
        <v>141</v>
      </c>
      <c r="B58" s="12" t="s">
        <v>142</v>
      </c>
      <c r="C58" s="13" t="n">
        <f aca="false">Grazing!D58</f>
        <v>169317</v>
      </c>
      <c r="D58" s="36" t="n">
        <v>20</v>
      </c>
      <c r="E58" s="23" t="n">
        <v>1</v>
      </c>
      <c r="F58" s="29" t="n">
        <f aca="false">( C58*E58)/SUMIF(E:E,1,C:C)</f>
        <v>0.230700936145722</v>
      </c>
    </row>
    <row r="59" customFormat="false" ht="15.75" hidden="false" customHeight="false" outlineLevel="0" collapsed="false">
      <c r="A59" s="11" t="s">
        <v>143</v>
      </c>
      <c r="B59" s="12" t="s">
        <v>144</v>
      </c>
      <c r="C59" s="13" t="n">
        <f aca="false">Grazing!D59</f>
        <v>51300</v>
      </c>
      <c r="D59" s="36" t="n">
        <v>-5</v>
      </c>
      <c r="E59" s="23" t="n">
        <v>1</v>
      </c>
      <c r="F59" s="29" t="n">
        <f aca="false">( C59*E59)/SUMIF(E:E,1,C:C)</f>
        <v>0.0698982265471012</v>
      </c>
    </row>
    <row r="60" customFormat="false" ht="15.75" hidden="false" customHeight="false" outlineLevel="0" collapsed="false">
      <c r="A60" s="11" t="s">
        <v>145</v>
      </c>
      <c r="B60" s="12" t="s">
        <v>146</v>
      </c>
      <c r="C60" s="13" t="n">
        <f aca="false">Grazing!D60</f>
        <v>17536</v>
      </c>
      <c r="D60" s="36" t="n">
        <v>32</v>
      </c>
      <c r="E60" s="23" t="n">
        <v>0</v>
      </c>
      <c r="F60" s="29" t="n">
        <f aca="false">( C60*E60)/SUMIF(E:E,1,C:C)</f>
        <v>0</v>
      </c>
    </row>
    <row r="61" customFormat="false" ht="15.75" hidden="false" customHeight="false" outlineLevel="0" collapsed="false">
      <c r="A61" s="11" t="s">
        <v>147</v>
      </c>
      <c r="B61" s="12" t="s">
        <v>148</v>
      </c>
      <c r="C61" s="13" t="n">
        <f aca="false">Grazing!D61</f>
        <v>5250</v>
      </c>
      <c r="D61" s="36" t="n">
        <v>33</v>
      </c>
      <c r="E61" s="23" t="n">
        <v>0</v>
      </c>
      <c r="F61" s="29" t="n">
        <f aca="false">( C61*E61)/SUMIF(E:E,1,C:C)</f>
        <v>0</v>
      </c>
    </row>
    <row r="62" customFormat="false" ht="15.75" hidden="false" customHeight="false" outlineLevel="0" collapsed="false">
      <c r="A62" s="11" t="s">
        <v>149</v>
      </c>
      <c r="B62" s="12" t="s">
        <v>150</v>
      </c>
      <c r="C62" s="13" t="n">
        <f aca="false">Grazing!D62</f>
        <v>478</v>
      </c>
      <c r="D62" s="36" t="n">
        <v>31.5</v>
      </c>
      <c r="E62" s="23" t="n">
        <v>0</v>
      </c>
      <c r="F62" s="29" t="n">
        <f aca="false">( C62*E62)/SUMIF(E:E,1,C:C)</f>
        <v>0</v>
      </c>
    </row>
    <row r="63" customFormat="false" ht="15.75" hidden="false" customHeight="false" outlineLevel="0" collapsed="false">
      <c r="A63" s="11" t="s">
        <v>151</v>
      </c>
      <c r="B63" s="12" t="s">
        <v>152</v>
      </c>
      <c r="C63" s="13" t="n">
        <f aca="false">Grazing!D63</f>
        <v>215</v>
      </c>
      <c r="D63" s="36" t="n">
        <v>18.25</v>
      </c>
      <c r="E63" s="23" t="n">
        <v>1</v>
      </c>
      <c r="F63" s="29" t="n">
        <f aca="false">( C63*E63)/SUMIF(E:E,1,C:C)</f>
        <v>0.000292945783774401</v>
      </c>
    </row>
    <row r="64" customFormat="false" ht="15.75" hidden="false" customHeight="false" outlineLevel="0" collapsed="false">
      <c r="A64" s="11" t="s">
        <v>153</v>
      </c>
      <c r="B64" s="12" t="s">
        <v>154</v>
      </c>
      <c r="C64" s="13" t="n">
        <f aca="false">Grazing!D64</f>
        <v>4397</v>
      </c>
      <c r="D64" s="36" t="n">
        <v>36</v>
      </c>
      <c r="E64" s="23" t="n">
        <v>0</v>
      </c>
      <c r="F64" s="29" t="n">
        <f aca="false">( C64*E64)/SUMIF(E:E,1,C:C)</f>
        <v>0</v>
      </c>
    </row>
    <row r="65" customFormat="false" ht="15.75" hidden="false" customHeight="false" outlineLevel="0" collapsed="false">
      <c r="A65" s="11" t="s">
        <v>155</v>
      </c>
      <c r="B65" s="12" t="s">
        <v>156</v>
      </c>
      <c r="C65" s="13" t="n">
        <f aca="false">Grazing!D65</f>
        <v>288</v>
      </c>
      <c r="D65" s="36" t="n">
        <v>31</v>
      </c>
      <c r="E65" s="23" t="n">
        <v>0</v>
      </c>
      <c r="F65" s="29" t="n">
        <f aca="false">( C65*E65)/SUMIF(E:E,1,C:C)</f>
        <v>0</v>
      </c>
    </row>
    <row r="66" customFormat="false" ht="15.75" hidden="false" customHeight="false" outlineLevel="0" collapsed="false">
      <c r="A66" s="11" t="s">
        <v>157</v>
      </c>
      <c r="B66" s="12" t="s">
        <v>158</v>
      </c>
      <c r="C66" s="13" t="n">
        <f aca="false">Grazing!D66</f>
        <v>29989</v>
      </c>
      <c r="D66" s="36" t="n">
        <v>48</v>
      </c>
      <c r="E66" s="23" t="n">
        <v>0</v>
      </c>
      <c r="F66" s="29" t="n">
        <f aca="false">( C66*E66)/SUMIF(E:E,1,C:C)</f>
        <v>0</v>
      </c>
    </row>
    <row r="67" customFormat="false" ht="15.75" hidden="false" customHeight="false" outlineLevel="0" collapsed="false">
      <c r="A67" s="11" t="s">
        <v>159</v>
      </c>
      <c r="B67" s="12" t="s">
        <v>160</v>
      </c>
      <c r="C67" s="13" t="n">
        <f aca="false">Grazing!D67</f>
        <v>6330</v>
      </c>
      <c r="D67" s="36" t="n">
        <v>1</v>
      </c>
      <c r="E67" s="23" t="n">
        <v>1</v>
      </c>
      <c r="F67" s="29" t="n">
        <f aca="false">( C67*E67)/SUMIF(E:E,1,C:C)</f>
        <v>0.00862486888973003</v>
      </c>
    </row>
    <row r="68" customFormat="false" ht="15.75" hidden="false" customHeight="false" outlineLevel="0" collapsed="false">
      <c r="A68" s="11" t="s">
        <v>161</v>
      </c>
      <c r="B68" s="12" t="s">
        <v>162</v>
      </c>
      <c r="C68" s="13" t="n">
        <f aca="false">Grazing!D68</f>
        <v>2580</v>
      </c>
      <c r="D68" s="36" t="n">
        <v>38.50700411</v>
      </c>
      <c r="E68" s="23" t="n">
        <v>0</v>
      </c>
      <c r="F68" s="29" t="n">
        <f aca="false">( C68*E68)/SUMIF(E:E,1,C:C)</f>
        <v>0</v>
      </c>
    </row>
    <row r="69" customFormat="false" ht="15.75" hidden="false" customHeight="false" outlineLevel="0" collapsed="false">
      <c r="A69" s="11" t="s">
        <v>163</v>
      </c>
      <c r="B69" s="12" t="s">
        <v>164</v>
      </c>
      <c r="C69" s="13" t="n">
        <f aca="false">Grazing!D69</f>
        <v>1581</v>
      </c>
      <c r="D69" s="36" t="n">
        <v>36.93525067</v>
      </c>
      <c r="E69" s="23" t="n">
        <v>0</v>
      </c>
      <c r="F69" s="29" t="n">
        <f aca="false">( C69*E69)/SUMIF(E:E,1,C:C)</f>
        <v>0</v>
      </c>
    </row>
    <row r="70" customFormat="false" ht="15.75" hidden="false" customHeight="false" outlineLevel="0" collapsed="false">
      <c r="A70" s="11" t="s">
        <v>165</v>
      </c>
      <c r="B70" s="12" t="s">
        <v>166</v>
      </c>
      <c r="C70" s="13" t="n">
        <f aca="false">Grazing!D70</f>
        <v>14</v>
      </c>
      <c r="D70" s="36" t="n">
        <v>29.3375</v>
      </c>
      <c r="E70" s="23" t="n">
        <v>1</v>
      </c>
      <c r="F70" s="29" t="n">
        <f aca="false">( C70*E70)/SUMIF(E:E,1,C:C)</f>
        <v>1.90755394085656E-005</v>
      </c>
    </row>
    <row r="71" customFormat="false" ht="15.75" hidden="false" customHeight="false" outlineLevel="0" collapsed="false">
      <c r="A71" s="11" t="s">
        <v>167</v>
      </c>
      <c r="B71" s="12" t="s">
        <v>168</v>
      </c>
      <c r="C71" s="13" t="n">
        <f aca="false">Grazing!D71</f>
        <v>1364</v>
      </c>
      <c r="D71" s="36" t="n">
        <v>41</v>
      </c>
      <c r="E71" s="23" t="n">
        <v>0</v>
      </c>
      <c r="F71" s="29" t="n">
        <f aca="false">( C71*E71)/SUMIF(E:E,1,C:C)</f>
        <v>0</v>
      </c>
    </row>
    <row r="72" customFormat="false" ht="15.75" hidden="false" customHeight="false" outlineLevel="0" collapsed="false">
      <c r="A72" s="11" t="s">
        <v>169</v>
      </c>
      <c r="B72" s="12" t="s">
        <v>170</v>
      </c>
      <c r="C72" s="13" t="n">
        <f aca="false">Grazing!D72</f>
        <v>1719</v>
      </c>
      <c r="D72" s="36" t="n">
        <v>18</v>
      </c>
      <c r="E72" s="23" t="n">
        <v>1</v>
      </c>
      <c r="F72" s="29" t="n">
        <f aca="false">( C72*E72)/SUMIF(E:E,1,C:C)</f>
        <v>0.00234220373166602</v>
      </c>
    </row>
    <row r="73" customFormat="false" ht="15.75" hidden="false" customHeight="false" outlineLevel="0" collapsed="false">
      <c r="A73" s="11" t="s">
        <v>171</v>
      </c>
      <c r="B73" s="12" t="s">
        <v>172</v>
      </c>
      <c r="C73" s="13" t="n">
        <f aca="false">Grazing!D73</f>
        <v>258</v>
      </c>
      <c r="D73" s="36" t="n">
        <v>33.8333</v>
      </c>
      <c r="E73" s="23" t="n">
        <v>0</v>
      </c>
      <c r="F73" s="29" t="n">
        <f aca="false">( C73*E73)/SUMIF(E:E,1,C:C)</f>
        <v>0</v>
      </c>
    </row>
    <row r="74" customFormat="false" ht="15.75" hidden="false" customHeight="false" outlineLevel="0" collapsed="false">
      <c r="A74" s="11" t="s">
        <v>173</v>
      </c>
      <c r="B74" s="12" t="s">
        <v>174</v>
      </c>
      <c r="C74" s="13" t="n">
        <f aca="false">Grazing!D74</f>
        <v>142</v>
      </c>
      <c r="D74" s="36" t="n">
        <v>-29.5</v>
      </c>
      <c r="E74" s="23" t="n">
        <v>1</v>
      </c>
      <c r="F74" s="29" t="n">
        <f aca="false">( C74*E74)/SUMIF(E:E,1,C:C)</f>
        <v>0.000193480471144023</v>
      </c>
    </row>
    <row r="75" customFormat="false" ht="15.75" hidden="false" customHeight="false" outlineLevel="0" collapsed="false">
      <c r="A75" s="11" t="s">
        <v>175</v>
      </c>
      <c r="B75" s="12" t="s">
        <v>176</v>
      </c>
      <c r="C75" s="13" t="n">
        <f aca="false">Grazing!D75</f>
        <v>700</v>
      </c>
      <c r="D75" s="36" t="n">
        <v>6.5</v>
      </c>
      <c r="E75" s="23" t="n">
        <v>1</v>
      </c>
      <c r="F75" s="29" t="n">
        <f aca="false">( C75*E75)/SUMIF(E:E,1,C:C)</f>
        <v>0.000953776970428281</v>
      </c>
    </row>
    <row r="76" customFormat="false" ht="15.75" hidden="false" customHeight="false" outlineLevel="0" collapsed="false">
      <c r="A76" s="11" t="s">
        <v>177</v>
      </c>
      <c r="B76" s="12" t="s">
        <v>178</v>
      </c>
      <c r="C76" s="13" t="n">
        <f aca="false">Grazing!D76</f>
        <v>2050</v>
      </c>
      <c r="D76" s="36" t="n">
        <v>30.1679118</v>
      </c>
      <c r="E76" s="23" t="n">
        <v>0</v>
      </c>
      <c r="F76" s="29" t="n">
        <f aca="false">( C76*E76)/SUMIF(E:E,1,C:C)</f>
        <v>0</v>
      </c>
    </row>
    <row r="77" customFormat="false" ht="15.75" hidden="false" customHeight="false" outlineLevel="0" collapsed="false">
      <c r="A77" s="11" t="s">
        <v>179</v>
      </c>
      <c r="B77" s="12" t="s">
        <v>180</v>
      </c>
      <c r="C77" s="13" t="n">
        <f aca="false">Grazing!D77</f>
        <v>3600</v>
      </c>
      <c r="D77" s="36" t="n">
        <v>-20</v>
      </c>
      <c r="E77" s="23" t="n">
        <v>1</v>
      </c>
      <c r="F77" s="29" t="n">
        <f aca="false">( C77*E77)/SUMIF(E:E,1,C:C)</f>
        <v>0.00490513870505973</v>
      </c>
    </row>
    <row r="78" customFormat="false" ht="15.75" hidden="false" customHeight="false" outlineLevel="0" collapsed="false">
      <c r="A78" s="11" t="s">
        <v>181</v>
      </c>
      <c r="B78" s="12" t="s">
        <v>182</v>
      </c>
      <c r="C78" s="13" t="n">
        <f aca="false">Grazing!D78</f>
        <v>3800</v>
      </c>
      <c r="D78" s="36" t="n">
        <v>-13.5</v>
      </c>
      <c r="E78" s="23" t="n">
        <v>1</v>
      </c>
      <c r="F78" s="29" t="n">
        <f aca="false">( C78*E78)/SUMIF(E:E,1,C:C)</f>
        <v>0.00517764641089638</v>
      </c>
    </row>
    <row r="79" customFormat="false" ht="15.75" hidden="false" customHeight="false" outlineLevel="0" collapsed="false">
      <c r="A79" s="11" t="s">
        <v>183</v>
      </c>
      <c r="B79" s="12" t="s">
        <v>184</v>
      </c>
      <c r="C79" s="13" t="n">
        <f aca="false">Grazing!D79</f>
        <v>8286</v>
      </c>
      <c r="D79" s="36" t="n">
        <v>2.5</v>
      </c>
      <c r="E79" s="23" t="n">
        <v>1</v>
      </c>
      <c r="F79" s="29" t="n">
        <f aca="false">( C79*E79)/SUMIF(E:E,1,C:C)</f>
        <v>0.0112899942528125</v>
      </c>
    </row>
    <row r="80" customFormat="false" ht="15.75" hidden="false" customHeight="false" outlineLevel="0" collapsed="false">
      <c r="A80" s="11" t="s">
        <v>185</v>
      </c>
      <c r="B80" s="12" t="s">
        <v>186</v>
      </c>
      <c r="C80" s="13" t="n">
        <f aca="false">Grazing!D80</f>
        <v>6561</v>
      </c>
      <c r="D80" s="36" t="n">
        <v>17</v>
      </c>
      <c r="E80" s="23" t="n">
        <v>1</v>
      </c>
      <c r="F80" s="29" t="n">
        <f aca="false">( C80*E80)/SUMIF(E:E,1,C:C)</f>
        <v>0.00893961528997136</v>
      </c>
    </row>
    <row r="81" customFormat="false" ht="15.75" hidden="false" customHeight="false" outlineLevel="0" collapsed="false">
      <c r="A81" s="11" t="s">
        <v>187</v>
      </c>
      <c r="B81" s="12" t="s">
        <v>188</v>
      </c>
      <c r="C81" s="13" t="n">
        <f aca="false">Grazing!D81</f>
        <v>411</v>
      </c>
      <c r="D81" s="36" t="n">
        <v>20</v>
      </c>
      <c r="E81" s="23" t="n">
        <v>1</v>
      </c>
      <c r="F81" s="29" t="n">
        <f aca="false">( C81*E81)/SUMIF(E:E,1,C:C)</f>
        <v>0.000560003335494319</v>
      </c>
    </row>
    <row r="82" customFormat="false" ht="15.75" hidden="false" customHeight="false" outlineLevel="0" collapsed="false">
      <c r="A82" s="11" t="s">
        <v>189</v>
      </c>
      <c r="B82" s="12" t="s">
        <v>190</v>
      </c>
      <c r="C82" s="13" t="n">
        <f aca="false">Grazing!D82</f>
        <v>79</v>
      </c>
      <c r="D82" s="36" t="n">
        <v>-20.2833</v>
      </c>
      <c r="E82" s="23" t="n">
        <v>1</v>
      </c>
      <c r="F82" s="29" t="n">
        <f aca="false">( C82*E82)/SUMIF(E:E,1,C:C)</f>
        <v>0.000107640543805477</v>
      </c>
    </row>
    <row r="83" customFormat="false" ht="15.75" hidden="false" customHeight="false" outlineLevel="0" collapsed="false">
      <c r="A83" s="11" t="s">
        <v>191</v>
      </c>
      <c r="B83" s="12" t="s">
        <v>192</v>
      </c>
      <c r="C83" s="13" t="n">
        <f aca="false">Grazing!D83</f>
        <v>22129</v>
      </c>
      <c r="D83" s="36" t="n">
        <v>23</v>
      </c>
      <c r="E83" s="23" t="n">
        <v>1</v>
      </c>
      <c r="F83" s="29" t="n">
        <f aca="false">( C83*E83)/SUMIF(E:E,1,C:C)</f>
        <v>0.0301516151122963</v>
      </c>
    </row>
    <row r="84" customFormat="false" ht="15.75" hidden="false" customHeight="false" outlineLevel="0" collapsed="false">
      <c r="A84" s="11" t="s">
        <v>193</v>
      </c>
      <c r="B84" s="12" t="s">
        <v>194</v>
      </c>
      <c r="C84" s="13" t="n">
        <f aca="false">Grazing!D84</f>
        <v>1922</v>
      </c>
      <c r="D84" s="36" t="n">
        <v>47</v>
      </c>
      <c r="E84" s="23" t="n">
        <v>0</v>
      </c>
      <c r="F84" s="29" t="n">
        <f aca="false">( C84*E84)/SUMIF(E:E,1,C:C)</f>
        <v>0</v>
      </c>
    </row>
    <row r="85" customFormat="false" ht="15.75" hidden="false" customHeight="false" outlineLevel="0" collapsed="false">
      <c r="A85" s="11" t="s">
        <v>195</v>
      </c>
      <c r="B85" s="12" t="s">
        <v>196</v>
      </c>
      <c r="C85" s="13" t="n">
        <f aca="false">Grazing!D85</f>
        <v>1334</v>
      </c>
      <c r="D85" s="36" t="n">
        <v>46</v>
      </c>
      <c r="E85" s="23" t="n">
        <v>0</v>
      </c>
      <c r="F85" s="29" t="n">
        <f aca="false">( C85*E85)/SUMIF(E:E,1,C:C)</f>
        <v>0</v>
      </c>
    </row>
    <row r="86" customFormat="false" ht="15.75" hidden="false" customHeight="false" outlineLevel="0" collapsed="false">
      <c r="A86" s="11" t="s">
        <v>197</v>
      </c>
      <c r="B86" s="12" t="s">
        <v>198</v>
      </c>
      <c r="C86" s="13" t="n">
        <f aca="false">Grazing!D86</f>
        <v>8612</v>
      </c>
      <c r="D86" s="36" t="n">
        <v>32</v>
      </c>
      <c r="E86" s="23" t="n">
        <v>0</v>
      </c>
      <c r="F86" s="29" t="n">
        <f aca="false">( C86*E86)/SUMIF(E:E,1,C:C)</f>
        <v>0</v>
      </c>
    </row>
    <row r="87" customFormat="false" ht="15.75" hidden="false" customHeight="false" outlineLevel="0" collapsed="false">
      <c r="A87" s="11" t="s">
        <v>199</v>
      </c>
      <c r="B87" s="12" t="s">
        <v>200</v>
      </c>
      <c r="C87" s="13" t="n">
        <f aca="false">Grazing!D87</f>
        <v>5950</v>
      </c>
      <c r="D87" s="36" t="n">
        <v>-18.25</v>
      </c>
      <c r="E87" s="23" t="n">
        <v>1</v>
      </c>
      <c r="F87" s="29" t="n">
        <f aca="false">( C87*E87)/SUMIF(E:E,1,C:C)</f>
        <v>0.00810710424864039</v>
      </c>
    </row>
    <row r="88" customFormat="false" ht="15.75" hidden="false" customHeight="false" outlineLevel="0" collapsed="false">
      <c r="A88" s="11" t="s">
        <v>201</v>
      </c>
      <c r="B88" s="12" t="s">
        <v>202</v>
      </c>
      <c r="C88" s="13" t="n">
        <f aca="false">Grazing!D88</f>
        <v>810</v>
      </c>
      <c r="D88" s="36" t="n">
        <v>-22</v>
      </c>
      <c r="E88" s="23" t="n">
        <v>1</v>
      </c>
      <c r="F88" s="29" t="n">
        <f aca="false">( C88*E88)/SUMIF(E:E,1,C:C)</f>
        <v>0.00110365620863844</v>
      </c>
    </row>
    <row r="89" customFormat="false" ht="15.75" hidden="false" customHeight="false" outlineLevel="0" collapsed="false">
      <c r="A89" s="11" t="s">
        <v>203</v>
      </c>
      <c r="B89" s="12" t="s">
        <v>204</v>
      </c>
      <c r="C89" s="13" t="n">
        <f aca="false">Grazing!D89</f>
        <v>2326</v>
      </c>
      <c r="D89" s="36" t="n">
        <v>28</v>
      </c>
      <c r="E89" s="23" t="n">
        <v>1</v>
      </c>
      <c r="F89" s="29" t="n">
        <f aca="false">( C89*E89)/SUMIF(E:E,1,C:C)</f>
        <v>0.00316926461888026</v>
      </c>
    </row>
    <row r="90" customFormat="false" ht="15.75" hidden="false" customHeight="false" outlineLevel="0" collapsed="false">
      <c r="A90" s="11" t="s">
        <v>205</v>
      </c>
      <c r="B90" s="12" t="s">
        <v>206</v>
      </c>
      <c r="C90" s="13" t="n">
        <f aca="false">Grazing!D90</f>
        <v>620</v>
      </c>
      <c r="D90" s="36" t="n">
        <v>-41</v>
      </c>
      <c r="E90" s="23" t="n">
        <v>0</v>
      </c>
      <c r="F90" s="29" t="n">
        <f aca="false">( C90*E90)/SUMIF(E:E,1,C:C)</f>
        <v>0</v>
      </c>
    </row>
    <row r="91" customFormat="false" ht="15.75" hidden="false" customHeight="false" outlineLevel="0" collapsed="false">
      <c r="A91" s="11" t="s">
        <v>207</v>
      </c>
      <c r="B91" s="12" t="s">
        <v>208</v>
      </c>
      <c r="C91" s="13" t="n">
        <f aca="false">Grazing!D91</f>
        <v>1790</v>
      </c>
      <c r="D91" s="36" t="n">
        <v>13</v>
      </c>
      <c r="E91" s="23" t="n">
        <v>1</v>
      </c>
      <c r="F91" s="29" t="n">
        <f aca="false">( C91*E91)/SUMIF(E:E,1,C:C)</f>
        <v>0.00243894396723803</v>
      </c>
    </row>
    <row r="92" customFormat="false" ht="15.75" hidden="false" customHeight="false" outlineLevel="0" collapsed="false">
      <c r="A92" s="11" t="s">
        <v>209</v>
      </c>
      <c r="B92" s="12" t="s">
        <v>210</v>
      </c>
      <c r="C92" s="13" t="n">
        <f aca="false">Grazing!D92</f>
        <v>17818</v>
      </c>
      <c r="D92" s="36" t="n">
        <v>16</v>
      </c>
      <c r="E92" s="23" t="n">
        <v>1</v>
      </c>
      <c r="F92" s="29" t="n">
        <f aca="false">( C92*E92)/SUMIF(E:E,1,C:C)</f>
        <v>0.0242777115129873</v>
      </c>
    </row>
    <row r="93" customFormat="false" ht="15.75" hidden="false" customHeight="false" outlineLevel="0" collapsed="false">
      <c r="A93" s="11" t="s">
        <v>211</v>
      </c>
      <c r="B93" s="12" t="s">
        <v>212</v>
      </c>
      <c r="C93" s="13" t="n">
        <f aca="false">Grazing!D93</f>
        <v>40500</v>
      </c>
      <c r="D93" s="36" t="n">
        <v>10</v>
      </c>
      <c r="E93" s="23" t="n">
        <v>1</v>
      </c>
      <c r="F93" s="29" t="n">
        <f aca="false">( C93*E93)/SUMIF(E:E,1,C:C)</f>
        <v>0.055182810431922</v>
      </c>
    </row>
    <row r="94" customFormat="false" ht="15.75" hidden="false" customHeight="false" outlineLevel="0" collapsed="false">
      <c r="A94" s="11" t="s">
        <v>213</v>
      </c>
      <c r="B94" s="12" t="s">
        <v>214</v>
      </c>
      <c r="C94" s="13" t="n">
        <f aca="false">Grazing!D94</f>
        <v>460</v>
      </c>
      <c r="D94" s="36" t="n">
        <v>42.00923037</v>
      </c>
      <c r="E94" s="23" t="n">
        <v>0</v>
      </c>
      <c r="F94" s="29" t="n">
        <f aca="false">( C94*E94)/SUMIF(E:E,1,C:C)</f>
        <v>0</v>
      </c>
    </row>
    <row r="95" customFormat="false" ht="15.75" hidden="false" customHeight="false" outlineLevel="0" collapsed="false">
      <c r="A95" s="11" t="s">
        <v>215</v>
      </c>
      <c r="B95" s="12" t="s">
        <v>216</v>
      </c>
      <c r="C95" s="13" t="n">
        <f aca="false">Grazing!D95</f>
        <v>803</v>
      </c>
      <c r="D95" s="36" t="n">
        <v>62</v>
      </c>
      <c r="E95" s="23" t="n">
        <v>0</v>
      </c>
      <c r="F95" s="29" t="n">
        <f aca="false">( C95*E95)/SUMIF(E:E,1,C:C)</f>
        <v>0</v>
      </c>
    </row>
    <row r="96" customFormat="false" ht="15.75" hidden="false" customHeight="false" outlineLevel="0" collapsed="false">
      <c r="A96" s="11" t="s">
        <v>217</v>
      </c>
      <c r="B96" s="12" t="s">
        <v>218</v>
      </c>
      <c r="C96" s="13" t="n">
        <f aca="false">Grazing!D96</f>
        <v>110</v>
      </c>
      <c r="D96" s="36" t="n">
        <v>21</v>
      </c>
      <c r="E96" s="23" t="n">
        <v>1</v>
      </c>
      <c r="F96" s="29" t="n">
        <f aca="false">( C96*E96)/SUMIF(E:E,1,C:C)</f>
        <v>0.000149879238210159</v>
      </c>
    </row>
    <row r="97" customFormat="false" ht="15.75" hidden="false" customHeight="false" outlineLevel="0" collapsed="false">
      <c r="A97" s="11" t="s">
        <v>219</v>
      </c>
      <c r="B97" s="12" t="s">
        <v>220</v>
      </c>
      <c r="C97" s="13" t="n">
        <f aca="false">Grazing!D97</f>
        <v>31300</v>
      </c>
      <c r="D97" s="36" t="n">
        <v>30</v>
      </c>
      <c r="E97" s="23" t="n">
        <v>0</v>
      </c>
      <c r="F97" s="29" t="n">
        <f aca="false">( C97*E97)/SUMIF(E:E,1,C:C)</f>
        <v>0</v>
      </c>
    </row>
    <row r="98" customFormat="false" ht="15.75" hidden="false" customHeight="false" outlineLevel="0" collapsed="false">
      <c r="A98" s="11" t="s">
        <v>221</v>
      </c>
      <c r="B98" s="12" t="s">
        <v>222</v>
      </c>
      <c r="C98" s="13" t="n">
        <f aca="false">Grazing!D98</f>
        <v>750</v>
      </c>
      <c r="D98" s="36" t="n">
        <v>9</v>
      </c>
      <c r="E98" s="23" t="n">
        <v>1</v>
      </c>
      <c r="F98" s="29" t="n">
        <f aca="false">( C98*E98)/SUMIF(E:E,1,C:C)</f>
        <v>0.00102190389688744</v>
      </c>
    </row>
    <row r="99" customFormat="false" ht="15.75" hidden="false" customHeight="false" outlineLevel="0" collapsed="false">
      <c r="A99" s="11" t="s">
        <v>223</v>
      </c>
      <c r="B99" s="12" t="s">
        <v>224</v>
      </c>
      <c r="C99" s="13" t="n">
        <f aca="false">Grazing!D99</f>
        <v>1000</v>
      </c>
      <c r="D99" s="36" t="n">
        <v>-6</v>
      </c>
      <c r="E99" s="23" t="n">
        <v>1</v>
      </c>
      <c r="F99" s="29" t="n">
        <f aca="false">( C99*E99)/SUMIF(E:E,1,C:C)</f>
        <v>0.00136253852918326</v>
      </c>
    </row>
    <row r="100" customFormat="false" ht="15.75" hidden="false" customHeight="false" outlineLevel="0" collapsed="false">
      <c r="A100" s="11" t="s">
        <v>225</v>
      </c>
      <c r="B100" s="12" t="s">
        <v>226</v>
      </c>
      <c r="C100" s="13" t="n">
        <f aca="false">Grazing!D100</f>
        <v>4824</v>
      </c>
      <c r="D100" s="36" t="n">
        <v>-23</v>
      </c>
      <c r="E100" s="23" t="n">
        <v>1</v>
      </c>
      <c r="F100" s="29" t="n">
        <f aca="false">( C100*E100)/SUMIF(E:E,1,C:C)</f>
        <v>0.00657288586478004</v>
      </c>
    </row>
    <row r="101" customFormat="false" ht="15.75" hidden="false" customHeight="false" outlineLevel="0" collapsed="false">
      <c r="A101" s="11" t="s">
        <v>227</v>
      </c>
      <c r="B101" s="12" t="s">
        <v>228</v>
      </c>
      <c r="C101" s="13" t="n">
        <f aca="false">Grazing!D101</f>
        <v>5678</v>
      </c>
      <c r="D101" s="36" t="n">
        <v>-10</v>
      </c>
      <c r="E101" s="23" t="n">
        <v>1</v>
      </c>
      <c r="F101" s="29" t="n">
        <f aca="false">( C101*E101)/SUMIF(E:E,1,C:C)</f>
        <v>0.00773649376870254</v>
      </c>
    </row>
    <row r="102" customFormat="false" ht="15.75" hidden="false" customHeight="false" outlineLevel="0" collapsed="false">
      <c r="A102" s="11" t="s">
        <v>229</v>
      </c>
      <c r="B102" s="12" t="s">
        <v>230</v>
      </c>
      <c r="C102" s="13" t="n">
        <f aca="false">Grazing!D102</f>
        <v>10940</v>
      </c>
      <c r="D102" s="36" t="n">
        <v>13</v>
      </c>
      <c r="E102" s="23" t="n">
        <v>1</v>
      </c>
      <c r="F102" s="29" t="n">
        <f aca="false">( C102*E102)/SUMIF(E:E,1,C:C)</f>
        <v>0.0149061715092649</v>
      </c>
    </row>
    <row r="103" customFormat="false" ht="15.75" hidden="false" customHeight="false" outlineLevel="0" collapsed="false">
      <c r="A103" s="11" t="s">
        <v>231</v>
      </c>
      <c r="B103" s="12" t="s">
        <v>232</v>
      </c>
      <c r="C103" s="13" t="n">
        <f aca="false">Grazing!D103</f>
        <v>17</v>
      </c>
      <c r="D103" s="36" t="n">
        <v>25.5</v>
      </c>
      <c r="E103" s="23" t="n">
        <v>1</v>
      </c>
      <c r="F103" s="29" t="n">
        <f aca="false">( C103*E103)/SUMIF(E:E,1,C:C)</f>
        <v>2.31631549961154E-005</v>
      </c>
    </row>
    <row r="104" customFormat="false" ht="15.75" hidden="false" customHeight="false" outlineLevel="0" collapsed="false">
      <c r="A104" s="11" t="s">
        <v>233</v>
      </c>
      <c r="B104" s="12" t="s">
        <v>234</v>
      </c>
      <c r="C104" s="13" t="n">
        <f aca="false">Grazing!D104</f>
        <v>123442</v>
      </c>
      <c r="D104" s="36" t="n">
        <v>60</v>
      </c>
      <c r="E104" s="23" t="n">
        <v>0</v>
      </c>
      <c r="F104" s="29" t="n">
        <f aca="false">( C104*E104)/SUMIF(E:E,1,C:C)</f>
        <v>0</v>
      </c>
    </row>
    <row r="105" customFormat="false" ht="15.75" hidden="false" customHeight="false" outlineLevel="0" collapsed="false">
      <c r="A105" s="11" t="s">
        <v>235</v>
      </c>
      <c r="B105" s="12" t="s">
        <v>236</v>
      </c>
      <c r="C105" s="13" t="n">
        <f aca="false">Grazing!D105</f>
        <v>1402</v>
      </c>
      <c r="D105" s="36" t="n">
        <v>-2</v>
      </c>
      <c r="E105" s="23" t="n">
        <v>1</v>
      </c>
      <c r="F105" s="29" t="n">
        <f aca="false">( C105*E105)/SUMIF(E:E,1,C:C)</f>
        <v>0.00191027901791493</v>
      </c>
    </row>
    <row r="106" customFormat="false" ht="15.75" hidden="false" customHeight="false" outlineLevel="0" collapsed="false">
      <c r="A106" s="11" t="s">
        <v>237</v>
      </c>
      <c r="B106" s="12" t="s">
        <v>238</v>
      </c>
      <c r="C106" s="13" t="n">
        <f aca="false">Grazing!D106</f>
        <v>3598</v>
      </c>
      <c r="D106" s="36" t="n">
        <v>25</v>
      </c>
      <c r="E106" s="23" t="n">
        <v>1</v>
      </c>
      <c r="F106" s="29" t="n">
        <f aca="false">( C106*E106)/SUMIF(E:E,1,C:C)</f>
        <v>0.00490241362800137</v>
      </c>
    </row>
    <row r="107" customFormat="false" ht="15.75" hidden="false" customHeight="false" outlineLevel="0" collapsed="false">
      <c r="A107" s="11" t="s">
        <v>239</v>
      </c>
      <c r="B107" s="12" t="s">
        <v>240</v>
      </c>
      <c r="C107" s="13" t="n">
        <f aca="false">Grazing!D107</f>
        <v>3278</v>
      </c>
      <c r="D107" s="36" t="n">
        <v>14</v>
      </c>
      <c r="E107" s="23" t="n">
        <v>1</v>
      </c>
      <c r="F107" s="29" t="n">
        <f aca="false">( C107*E107)/SUMIF(E:E,1,C:C)</f>
        <v>0.00446640129866272</v>
      </c>
    </row>
    <row r="108" customFormat="false" ht="15.75" hidden="false" customHeight="false" outlineLevel="0" collapsed="false">
      <c r="A108" s="11" t="s">
        <v>241</v>
      </c>
      <c r="B108" s="12" t="s">
        <v>242</v>
      </c>
      <c r="C108" s="13" t="n">
        <f aca="false">Grazing!D108</f>
        <v>2785</v>
      </c>
      <c r="D108" s="36" t="n">
        <v>46.07001609</v>
      </c>
      <c r="E108" s="23" t="n">
        <v>0</v>
      </c>
      <c r="F108" s="29" t="n">
        <f aca="false">( C108*E108)/SUMIF(E:E,1,C:C)</f>
        <v>0</v>
      </c>
    </row>
    <row r="109" customFormat="false" ht="15.75" hidden="false" customHeight="false" outlineLevel="0" collapsed="false">
      <c r="A109" s="11" t="s">
        <v>243</v>
      </c>
      <c r="B109" s="12" t="s">
        <v>244</v>
      </c>
      <c r="C109" s="13" t="n">
        <f aca="false">Grazing!D109</f>
        <v>1749</v>
      </c>
      <c r="D109" s="36" t="n">
        <v>8.5</v>
      </c>
      <c r="E109" s="23" t="n">
        <v>1</v>
      </c>
      <c r="F109" s="29" t="n">
        <f aca="false">( C109*E109)/SUMIF(E:E,1,C:C)</f>
        <v>0.00238307988754152</v>
      </c>
    </row>
    <row r="110" customFormat="false" ht="15.75" hidden="false" customHeight="false" outlineLevel="0" collapsed="false">
      <c r="A110" s="11" t="s">
        <v>245</v>
      </c>
      <c r="B110" s="12" t="s">
        <v>246</v>
      </c>
      <c r="C110" s="13" t="n">
        <f aca="false">Grazing!D110</f>
        <v>0</v>
      </c>
      <c r="D110" s="36" t="n">
        <v>1.3667</v>
      </c>
      <c r="E110" s="23" t="n">
        <v>1</v>
      </c>
      <c r="F110" s="29" t="n">
        <f aca="false">( C110*E110)/SUMIF(E:E,1,C:C)</f>
        <v>0</v>
      </c>
    </row>
    <row r="111" customFormat="false" ht="15.75" hidden="false" customHeight="false" outlineLevel="0" collapsed="false">
      <c r="A111" s="11" t="s">
        <v>247</v>
      </c>
      <c r="B111" s="12" t="s">
        <v>248</v>
      </c>
      <c r="C111" s="13" t="n">
        <f aca="false">Grazing!D111</f>
        <v>1125</v>
      </c>
      <c r="D111" s="36" t="n">
        <v>10</v>
      </c>
      <c r="E111" s="23" t="n">
        <v>1</v>
      </c>
      <c r="F111" s="29" t="n">
        <f aca="false">( C111*E111)/SUMIF(E:E,1,C:C)</f>
        <v>0.00153285584533117</v>
      </c>
    </row>
    <row r="112" customFormat="false" ht="15.75" hidden="false" customHeight="false" outlineLevel="0" collapsed="false">
      <c r="A112" s="11" t="s">
        <v>249</v>
      </c>
      <c r="B112" s="12" t="s">
        <v>250</v>
      </c>
      <c r="C112" s="13" t="n">
        <f aca="false">Grazing!D112</f>
        <v>12413</v>
      </c>
      <c r="D112" s="36" t="n">
        <v>-29</v>
      </c>
      <c r="E112" s="23" t="n">
        <v>1</v>
      </c>
      <c r="F112" s="29" t="n">
        <f aca="false">( C112*E112)/SUMIF(E:E,1,C:C)</f>
        <v>0.0169131907627518</v>
      </c>
    </row>
    <row r="113" customFormat="false" ht="15.75" hidden="false" customHeight="false" outlineLevel="0" collapsed="false">
      <c r="A113" s="11" t="s">
        <v>251</v>
      </c>
      <c r="B113" s="12" t="s">
        <v>252</v>
      </c>
      <c r="C113" s="13" t="n">
        <f aca="false">Grazing!D113</f>
        <v>2478</v>
      </c>
      <c r="D113" s="36" t="n">
        <v>15</v>
      </c>
      <c r="E113" s="23" t="n">
        <v>1</v>
      </c>
      <c r="F113" s="29" t="n">
        <f aca="false">( C113*E113)/SUMIF(E:E,1,C:C)</f>
        <v>0.00337637047531612</v>
      </c>
    </row>
    <row r="114" customFormat="false" ht="15.75" hidden="false" customHeight="false" outlineLevel="0" collapsed="false">
      <c r="A114" s="11" t="s">
        <v>253</v>
      </c>
      <c r="B114" s="12" t="s">
        <v>254</v>
      </c>
      <c r="C114" s="13" t="n">
        <f aca="false">Grazing!D114</f>
        <v>2372</v>
      </c>
      <c r="D114" s="36" t="n">
        <v>7</v>
      </c>
      <c r="E114" s="23" t="n">
        <v>1</v>
      </c>
      <c r="F114" s="29" t="n">
        <f aca="false">( C114*E114)/SUMIF(E:E,1,C:C)</f>
        <v>0.00323194139122269</v>
      </c>
    </row>
    <row r="115" customFormat="false" ht="15.75" hidden="false" customHeight="false" outlineLevel="0" collapsed="false">
      <c r="A115" s="11" t="s">
        <v>255</v>
      </c>
      <c r="B115" s="12" t="s">
        <v>256</v>
      </c>
      <c r="C115" s="13" t="n">
        <f aca="false">Grazing!D115</f>
        <v>19991</v>
      </c>
      <c r="D115" s="36" t="n">
        <v>15</v>
      </c>
      <c r="E115" s="23" t="n">
        <v>1</v>
      </c>
      <c r="F115" s="29" t="n">
        <f aca="false">( C115*E115)/SUMIF(E:E,1,C:C)</f>
        <v>0.0272385077369025</v>
      </c>
    </row>
    <row r="116" customFormat="false" ht="15.75" hidden="false" customHeight="false" outlineLevel="0" collapsed="false">
      <c r="A116" s="11" t="s">
        <v>257</v>
      </c>
      <c r="B116" s="12" t="s">
        <v>258</v>
      </c>
      <c r="C116" s="13" t="n">
        <f aca="false">Grazing!D116</f>
        <v>68</v>
      </c>
      <c r="D116" s="36" t="n">
        <v>4</v>
      </c>
      <c r="E116" s="23" t="n">
        <v>1</v>
      </c>
      <c r="F116" s="29" t="n">
        <f aca="false">( C116*E116)/SUMIF(E:E,1,C:C)</f>
        <v>9.26526199844616E-005</v>
      </c>
    </row>
    <row r="117" customFormat="false" ht="15.75" hidden="false" customHeight="false" outlineLevel="0" collapsed="false">
      <c r="A117" s="11" t="s">
        <v>259</v>
      </c>
      <c r="B117" s="12" t="s">
        <v>260</v>
      </c>
      <c r="C117" s="13" t="n">
        <f aca="false">Grazing!D117</f>
        <v>424</v>
      </c>
      <c r="D117" s="36" t="n">
        <v>47</v>
      </c>
      <c r="E117" s="23" t="n">
        <v>0</v>
      </c>
      <c r="F117" s="29" t="n">
        <f aca="false">( C117*E117)/SUMIF(E:E,1,C:C)</f>
        <v>0</v>
      </c>
    </row>
    <row r="118" customFormat="false" ht="15.75" hidden="false" customHeight="false" outlineLevel="0" collapsed="false">
      <c r="A118" s="11" t="s">
        <v>261</v>
      </c>
      <c r="B118" s="12" t="s">
        <v>262</v>
      </c>
      <c r="C118" s="13" t="n">
        <f aca="false">Grazing!D118</f>
        <v>5733</v>
      </c>
      <c r="D118" s="36" t="n">
        <v>35</v>
      </c>
      <c r="E118" s="23" t="n">
        <v>0</v>
      </c>
      <c r="F118" s="29" t="n">
        <f aca="false">( C118*E118)/SUMIF(E:E,1,C:C)</f>
        <v>0</v>
      </c>
    </row>
    <row r="119" customFormat="false" ht="15.75" hidden="false" customHeight="false" outlineLevel="0" collapsed="false">
      <c r="A119" s="11" t="s">
        <v>263</v>
      </c>
      <c r="B119" s="12" t="s">
        <v>264</v>
      </c>
      <c r="C119" s="13" t="n">
        <f aca="false">Grazing!D119</f>
        <v>790.2</v>
      </c>
      <c r="D119" s="36" t="n">
        <v>23.5</v>
      </c>
      <c r="E119" s="23" t="n">
        <v>1</v>
      </c>
      <c r="F119" s="29" t="n">
        <f aca="false">( C119*E119)/SUMIF(E:E,1,C:C)</f>
        <v>0.00107667794576061</v>
      </c>
    </row>
    <row r="120" customFormat="false" ht="15.75" hidden="false" customHeight="false" outlineLevel="0" collapsed="false">
      <c r="A120" s="11" t="s">
        <v>265</v>
      </c>
      <c r="B120" s="12" t="s">
        <v>266</v>
      </c>
      <c r="C120" s="13" t="n">
        <f aca="false">Grazing!D120</f>
        <v>853</v>
      </c>
      <c r="D120" s="36" t="n">
        <v>39</v>
      </c>
      <c r="E120" s="23" t="n">
        <v>0</v>
      </c>
      <c r="F120" s="29" t="n">
        <f aca="false">( C120*E120)/SUMIF(E:E,1,C:C)</f>
        <v>0</v>
      </c>
    </row>
    <row r="121" customFormat="false" ht="15.75" hidden="false" customHeight="false" outlineLevel="0" collapsed="false">
      <c r="A121" s="11" t="s">
        <v>267</v>
      </c>
      <c r="B121" s="12" t="s">
        <v>268</v>
      </c>
      <c r="C121" s="13" t="n">
        <f aca="false">Grazing!D121</f>
        <v>15650</v>
      </c>
      <c r="D121" s="36" t="n">
        <v>-6</v>
      </c>
      <c r="E121" s="23" t="n">
        <v>1</v>
      </c>
      <c r="F121" s="29" t="n">
        <f aca="false">( C121*E121)/SUMIF(E:E,1,C:C)</f>
        <v>0.021323727981718</v>
      </c>
    </row>
    <row r="122" customFormat="false" ht="15.75" hidden="false" customHeight="false" outlineLevel="0" collapsed="false">
      <c r="A122" s="11" t="s">
        <v>269</v>
      </c>
      <c r="B122" s="12" t="s">
        <v>270</v>
      </c>
      <c r="C122" s="13" t="n">
        <f aca="false">Grazing!D122</f>
        <v>21310</v>
      </c>
      <c r="D122" s="36" t="n">
        <v>15</v>
      </c>
      <c r="E122" s="23" t="n">
        <v>1</v>
      </c>
      <c r="F122" s="29" t="n">
        <f aca="false">( C122*E122)/SUMIF(E:E,1,C:C)</f>
        <v>0.0290356960568953</v>
      </c>
    </row>
    <row r="123" customFormat="false" ht="15.75" hidden="false" customHeight="false" outlineLevel="0" collapsed="false">
      <c r="A123" s="11" t="s">
        <v>271</v>
      </c>
      <c r="B123" s="12" t="s">
        <v>272</v>
      </c>
      <c r="C123" s="13" t="n">
        <f aca="false">Grazing!D123</f>
        <v>2820</v>
      </c>
      <c r="D123" s="36" t="n">
        <v>8</v>
      </c>
      <c r="E123" s="23" t="n">
        <v>1</v>
      </c>
      <c r="F123" s="29" t="n">
        <f aca="false">( C123*E123)/SUMIF(E:E,1,C:C)</f>
        <v>0.00384235865229679</v>
      </c>
    </row>
    <row r="124" customFormat="false" ht="15.75" hidden="false" customHeight="false" outlineLevel="0" collapsed="false">
      <c r="A124" s="11" t="s">
        <v>273</v>
      </c>
      <c r="B124" s="12" t="s">
        <v>274</v>
      </c>
      <c r="C124" s="13" t="n">
        <f aca="false">Grazing!D124</f>
        <v>47</v>
      </c>
      <c r="D124" s="36" t="n">
        <v>11</v>
      </c>
      <c r="E124" s="23" t="n">
        <v>1</v>
      </c>
      <c r="F124" s="29" t="n">
        <f aca="false">( C124*E124)/SUMIF(E:E,1,C:C)</f>
        <v>6.40393108716132E-005</v>
      </c>
    </row>
    <row r="125" customFormat="false" ht="15.75" hidden="false" customHeight="false" outlineLevel="0" collapsed="false">
      <c r="A125" s="11" t="s">
        <v>275</v>
      </c>
      <c r="B125" s="12" t="s">
        <v>276</v>
      </c>
      <c r="C125" s="13" t="n">
        <f aca="false">Grazing!D125</f>
        <v>4993</v>
      </c>
      <c r="D125" s="36" t="n">
        <v>34</v>
      </c>
      <c r="E125" s="23" t="n">
        <v>0</v>
      </c>
      <c r="F125" s="29" t="n">
        <f aca="false">( C125*E125)/SUMIF(E:E,1,C:C)</f>
        <v>0</v>
      </c>
    </row>
    <row r="126" customFormat="false" ht="15.75" hidden="false" customHeight="false" outlineLevel="0" collapsed="false">
      <c r="A126" s="11" t="s">
        <v>277</v>
      </c>
      <c r="B126" s="12" t="s">
        <v>278</v>
      </c>
      <c r="C126" s="13" t="n">
        <f aca="false">Grazing!D126</f>
        <v>23099</v>
      </c>
      <c r="D126" s="36" t="n">
        <v>39</v>
      </c>
      <c r="E126" s="23" t="n">
        <v>0</v>
      </c>
      <c r="F126" s="29" t="n">
        <f aca="false">( C126*E126)/SUMIF(E:E,1,C:C)</f>
        <v>0</v>
      </c>
    </row>
    <row r="127" customFormat="false" ht="15.75" hidden="false" customHeight="false" outlineLevel="0" collapsed="false">
      <c r="A127" s="11" t="s">
        <v>279</v>
      </c>
      <c r="B127" s="12" t="s">
        <v>280</v>
      </c>
      <c r="C127" s="13" t="n">
        <f aca="false">Grazing!D127</f>
        <v>2000</v>
      </c>
      <c r="D127" s="36" t="n">
        <v>40</v>
      </c>
      <c r="E127" s="23" t="n">
        <v>0</v>
      </c>
      <c r="F127" s="29" t="n">
        <f aca="false">( C127*E127)/SUMIF(E:E,1,C:C)</f>
        <v>0</v>
      </c>
    </row>
    <row r="128" customFormat="false" ht="15.75" hidden="false" customHeight="false" outlineLevel="0" collapsed="false">
      <c r="A128" s="11" t="s">
        <v>281</v>
      </c>
      <c r="B128" s="12" t="s">
        <v>282</v>
      </c>
      <c r="C128" s="13" t="n">
        <f aca="false">Grazing!D128</f>
        <v>9100</v>
      </c>
      <c r="D128" s="36" t="n">
        <v>1</v>
      </c>
      <c r="E128" s="23" t="n">
        <v>1</v>
      </c>
      <c r="F128" s="29" t="n">
        <f aca="false">( C128*E128)/SUMIF(E:E,1,C:C)</f>
        <v>0.0123991006155677</v>
      </c>
    </row>
    <row r="129" customFormat="false" ht="15.75" hidden="false" customHeight="false" outlineLevel="0" collapsed="false">
      <c r="A129" s="11" t="s">
        <v>283</v>
      </c>
      <c r="B129" s="12" t="s">
        <v>284</v>
      </c>
      <c r="C129" s="13" t="n">
        <f aca="false">Grazing!D129</f>
        <v>33777</v>
      </c>
      <c r="D129" s="36" t="n">
        <v>49</v>
      </c>
      <c r="E129" s="23" t="n">
        <v>0</v>
      </c>
      <c r="F129" s="29" t="n">
        <f aca="false">( C129*E129)/SUMIF(E:E,1,C:C)</f>
        <v>0</v>
      </c>
    </row>
    <row r="130" customFormat="false" ht="15.75" hidden="false" customHeight="false" outlineLevel="0" collapsed="false">
      <c r="A130" s="11" t="s">
        <v>285</v>
      </c>
      <c r="B130" s="12" t="s">
        <v>286</v>
      </c>
      <c r="C130" s="13" t="n">
        <f aca="false">Grazing!D130</f>
        <v>90</v>
      </c>
      <c r="D130" s="36" t="n">
        <v>24</v>
      </c>
      <c r="E130" s="23" t="n">
        <v>1</v>
      </c>
      <c r="F130" s="29" t="n">
        <f aca="false">( C130*E130)/SUMIF(E:E,1,C:C)</f>
        <v>0.000122628467626493</v>
      </c>
    </row>
    <row r="131" customFormat="false" ht="15.75" hidden="false" customHeight="false" outlineLevel="0" collapsed="false">
      <c r="A131" s="11" t="s">
        <v>287</v>
      </c>
      <c r="B131" s="12" t="s">
        <v>288</v>
      </c>
      <c r="C131" s="13" t="n">
        <f aca="false">Grazing!D131</f>
        <v>160437</v>
      </c>
      <c r="D131" s="36" t="n">
        <v>38</v>
      </c>
      <c r="E131" s="23" t="n">
        <v>0</v>
      </c>
      <c r="F131" s="29" t="n">
        <f aca="false">( C131*E131)/SUMIF(E:E,1,C:C)</f>
        <v>0</v>
      </c>
    </row>
    <row r="132" customFormat="false" ht="15.75" hidden="false" customHeight="false" outlineLevel="0" collapsed="false">
      <c r="A132" s="11" t="s">
        <v>289</v>
      </c>
      <c r="B132" s="12" t="s">
        <v>290</v>
      </c>
      <c r="C132" s="13" t="n">
        <f aca="false">Grazing!D132</f>
        <v>2047</v>
      </c>
      <c r="D132" s="36" t="n">
        <v>-33</v>
      </c>
      <c r="E132" s="23" t="n">
        <v>0</v>
      </c>
      <c r="F132" s="29" t="n">
        <f aca="false">( C132*E132)/SUMIF(E:E,1,C:C)</f>
        <v>0</v>
      </c>
    </row>
    <row r="133" customFormat="false" ht="15.75" hidden="false" customHeight="false" outlineLevel="0" collapsed="false">
      <c r="A133" s="11" t="s">
        <v>291</v>
      </c>
      <c r="B133" s="12" t="s">
        <v>292</v>
      </c>
      <c r="C133" s="13" t="n">
        <f aca="false">Grazing!D133</f>
        <v>4437</v>
      </c>
      <c r="D133" s="36" t="n">
        <v>41</v>
      </c>
      <c r="E133" s="23" t="n">
        <v>0</v>
      </c>
      <c r="F133" s="29" t="n">
        <f aca="false">( C133*E133)/SUMIF(E:E,1,C:C)</f>
        <v>0</v>
      </c>
    </row>
    <row r="134" customFormat="false" ht="15.75" hidden="false" customHeight="false" outlineLevel="0" collapsed="false">
      <c r="A134" s="11" t="s">
        <v>293</v>
      </c>
      <c r="B134" s="12" t="s">
        <v>294</v>
      </c>
      <c r="C134" s="13" t="n">
        <f aca="false">Grazing!D134</f>
        <v>3300</v>
      </c>
      <c r="D134" s="36" t="n">
        <v>8</v>
      </c>
      <c r="E134" s="23" t="n">
        <v>1</v>
      </c>
      <c r="F134" s="29" t="n">
        <f aca="false">( C134*E134)/SUMIF(E:E,1,C:C)</f>
        <v>0.00449637714630476</v>
      </c>
    </row>
    <row r="135" customFormat="false" ht="15.75" hidden="false" customHeight="false" outlineLevel="0" collapsed="false">
      <c r="A135" s="11" t="s">
        <v>295</v>
      </c>
      <c r="B135" s="12" t="s">
        <v>296</v>
      </c>
      <c r="C135" s="13" t="n">
        <f aca="false">Grazing!D135</f>
        <v>11746</v>
      </c>
      <c r="D135" s="36" t="n">
        <v>16</v>
      </c>
      <c r="E135" s="23" t="n">
        <v>1</v>
      </c>
      <c r="F135" s="29" t="n">
        <f aca="false">( C135*E135)/SUMIF(E:E,1,C:C)</f>
        <v>0.0160043775637866</v>
      </c>
    </row>
    <row r="136" customFormat="false" ht="15.75" hidden="false" customHeight="false" outlineLevel="0" collapsed="false">
      <c r="A136" s="11" t="s">
        <v>297</v>
      </c>
      <c r="B136" s="12" t="s">
        <v>298</v>
      </c>
      <c r="C136" s="13" t="n">
        <f aca="false">Grazing!D136</f>
        <v>1452</v>
      </c>
      <c r="D136" s="36" t="n">
        <v>15</v>
      </c>
      <c r="E136" s="23" t="n">
        <v>1</v>
      </c>
      <c r="F136" s="29" t="n">
        <f aca="false">( C136*E136)/SUMIF(E:E,1,C:C)</f>
        <v>0.00197840594437409</v>
      </c>
    </row>
    <row r="137" customFormat="false" ht="15.75" hidden="false" customHeight="false" outlineLevel="0" collapsed="false">
      <c r="A137" s="11" t="s">
        <v>299</v>
      </c>
      <c r="B137" s="12" t="s">
        <v>300</v>
      </c>
      <c r="C137" s="13" t="n">
        <f aca="false">Grazing!D137</f>
        <v>3836</v>
      </c>
      <c r="D137" s="36" t="n">
        <v>-15</v>
      </c>
      <c r="E137" s="23" t="n">
        <v>1</v>
      </c>
      <c r="F137" s="29" t="n">
        <f aca="false">( C137*E137)/SUMIF(E:E,1,C:C)</f>
        <v>0.00522669779794698</v>
      </c>
    </row>
    <row r="138" customFormat="false" ht="15.75" hidden="false" customHeight="false" outlineLevel="0" collapsed="false">
      <c r="A138" s="11" t="s">
        <v>301</v>
      </c>
      <c r="B138" s="12" t="s">
        <v>302</v>
      </c>
      <c r="C138" s="13" t="n">
        <f aca="false">Grazing!D138</f>
        <v>4100</v>
      </c>
      <c r="D138" s="36" t="n">
        <v>-17.51961668</v>
      </c>
      <c r="E138" s="23" t="n">
        <v>1</v>
      </c>
      <c r="F138" s="29" t="n">
        <f aca="false">( C138*E138)/SUMIF(E:E,1,C:C)</f>
        <v>0.00558640796965136</v>
      </c>
    </row>
    <row r="139" customFormat="false" ht="15.75" hidden="false" customHeight="false" outlineLevel="0" collapsed="false">
      <c r="A139" s="5"/>
      <c r="B139" s="12"/>
    </row>
    <row r="140" customFormat="false" ht="15.75" hidden="false" customHeight="false" outlineLevel="0" collapsed="false">
      <c r="A140" s="5"/>
      <c r="B140" s="12"/>
    </row>
    <row r="141" customFormat="false" ht="15.75" hidden="false" customHeight="false" outlineLevel="0" collapsed="false">
      <c r="B141" s="12"/>
    </row>
    <row r="142" customFormat="false" ht="15.75" hidden="false" customHeight="false" outlineLevel="0" collapsed="false">
      <c r="B142" s="12"/>
    </row>
    <row r="143" customFormat="false" ht="15.75" hidden="false" customHeight="false" outlineLevel="0" collapsed="false">
      <c r="B143" s="12"/>
    </row>
    <row r="144" customFormat="false" ht="15.75" hidden="false" customHeight="false" outlineLevel="0" collapsed="false">
      <c r="B144" s="12"/>
    </row>
    <row r="145" customFormat="false" ht="15.75" hidden="false" customHeight="false" outlineLevel="0" collapsed="false">
      <c r="B145" s="12"/>
    </row>
    <row r="146" customFormat="false" ht="15.75" hidden="false" customHeight="false" outlineLevel="0" collapsed="false">
      <c r="B146" s="12"/>
    </row>
    <row r="147" customFormat="false" ht="15.75" hidden="false" customHeight="false" outlineLevel="0" collapsed="false">
      <c r="B147" s="12"/>
    </row>
    <row r="148" customFormat="false" ht="15.75" hidden="false" customHeight="false" outlineLevel="0" collapsed="false">
      <c r="B148" s="12"/>
    </row>
    <row r="149" customFormat="false" ht="15.75" hidden="false" customHeight="false" outlineLevel="0" collapsed="false">
      <c r="B149" s="12"/>
    </row>
    <row r="150" customFormat="false" ht="15.75" hidden="false" customHeight="false" outlineLevel="0" collapsed="false">
      <c r="B150" s="12"/>
    </row>
    <row r="151" customFormat="false" ht="15.75" hidden="false" customHeight="false" outlineLevel="0" collapsed="false">
      <c r="B151" s="12"/>
    </row>
    <row r="152" customFormat="false" ht="15.75" hidden="false" customHeight="false" outlineLevel="0" collapsed="false">
      <c r="B152" s="12"/>
    </row>
    <row r="153" customFormat="false" ht="15.75" hidden="false" customHeight="false" outlineLevel="0" collapsed="false">
      <c r="B153" s="12"/>
    </row>
    <row r="154" customFormat="false" ht="15.75" hidden="false" customHeight="false" outlineLevel="0" collapsed="false">
      <c r="B154" s="12"/>
    </row>
    <row r="155" customFormat="false" ht="15.75" hidden="false" customHeight="false" outlineLevel="0" collapsed="false">
      <c r="B155" s="12"/>
    </row>
    <row r="156" customFormat="false" ht="15.75" hidden="false" customHeight="false" outlineLevel="0" collapsed="false">
      <c r="B156" s="12"/>
    </row>
    <row r="157" customFormat="false" ht="15.75" hidden="false" customHeight="false" outlineLevel="0" collapsed="false">
      <c r="B157" s="12"/>
    </row>
    <row r="158" customFormat="false" ht="15.75" hidden="false" customHeight="false" outlineLevel="0" collapsed="false">
      <c r="B158" s="12"/>
    </row>
    <row r="159" customFormat="false" ht="15.75" hidden="false" customHeight="false" outlineLevel="0" collapsed="false">
      <c r="B159" s="12"/>
    </row>
    <row r="160" customFormat="false" ht="15.75" hidden="false" customHeight="false" outlineLevel="0" collapsed="false">
      <c r="B160" s="12"/>
    </row>
    <row r="161" customFormat="false" ht="15.75" hidden="false" customHeight="false" outlineLevel="0" collapsed="false">
      <c r="B161" s="12"/>
    </row>
    <row r="162" customFormat="false" ht="15.75" hidden="false" customHeight="false" outlineLevel="0" collapsed="false">
      <c r="B162" s="12"/>
    </row>
    <row r="163" customFormat="false" ht="15.75" hidden="false" customHeight="false" outlineLevel="0" collapsed="false">
      <c r="B163" s="12"/>
    </row>
    <row r="164" customFormat="false" ht="15.75" hidden="false" customHeight="false" outlineLevel="0" collapsed="false">
      <c r="B164" s="12"/>
    </row>
    <row r="165" customFormat="false" ht="15.75" hidden="false" customHeight="false" outlineLevel="0" collapsed="false">
      <c r="B165" s="12"/>
    </row>
    <row r="166" customFormat="false" ht="15.75" hidden="false" customHeight="false" outlineLevel="0" collapsed="false">
      <c r="B166" s="12"/>
    </row>
    <row r="167" customFormat="false" ht="15.75" hidden="false" customHeight="false" outlineLevel="0" collapsed="false">
      <c r="B167" s="12"/>
    </row>
    <row r="168" customFormat="false" ht="15.75" hidden="false" customHeight="false" outlineLevel="0" collapsed="false">
      <c r="B168" s="12"/>
    </row>
    <row r="169" customFormat="false" ht="15.75" hidden="false" customHeight="false" outlineLevel="0" collapsed="false">
      <c r="B169" s="12"/>
    </row>
    <row r="170" customFormat="false" ht="15.75" hidden="false" customHeight="false" outlineLevel="0" collapsed="false">
      <c r="B170" s="12"/>
    </row>
    <row r="171" customFormat="false" ht="15.75" hidden="false" customHeight="false" outlineLevel="0" collapsed="false">
      <c r="B171" s="12"/>
    </row>
    <row r="172" customFormat="false" ht="15.75" hidden="false" customHeight="false" outlineLevel="0" collapsed="false">
      <c r="B172" s="12"/>
    </row>
    <row r="173" customFormat="false" ht="15.75" hidden="false" customHeight="false" outlineLevel="0" collapsed="false">
      <c r="B173" s="12"/>
    </row>
    <row r="174" customFormat="false" ht="15.75" hidden="false" customHeight="false" outlineLevel="0" collapsed="false">
      <c r="B174" s="12"/>
    </row>
    <row r="175" customFormat="false" ht="15.75" hidden="false" customHeight="false" outlineLevel="0" collapsed="false">
      <c r="B175" s="12"/>
    </row>
    <row r="176" customFormat="false" ht="15.75" hidden="false" customHeight="false" outlineLevel="0" collapsed="false">
      <c r="B176" s="12"/>
    </row>
    <row r="177" customFormat="false" ht="15.75" hidden="false" customHeight="false" outlineLevel="0" collapsed="false">
      <c r="B177" s="12"/>
    </row>
    <row r="178" customFormat="false" ht="15.75" hidden="false" customHeight="false" outlineLevel="0" collapsed="false">
      <c r="B178" s="12"/>
    </row>
    <row r="179" customFormat="false" ht="15.75" hidden="false" customHeight="false" outlineLevel="0" collapsed="false">
      <c r="B179" s="12"/>
    </row>
    <row r="180" customFormat="false" ht="15.75" hidden="false" customHeight="false" outlineLevel="0" collapsed="false">
      <c r="B180" s="12"/>
    </row>
    <row r="181" customFormat="false" ht="15.75" hidden="false" customHeight="false" outlineLevel="0" collapsed="false">
      <c r="B181" s="12"/>
    </row>
    <row r="182" customFormat="false" ht="15.75" hidden="false" customHeight="false" outlineLevel="0" collapsed="false">
      <c r="B182" s="12"/>
    </row>
    <row r="183" customFormat="false" ht="15.75" hidden="false" customHeight="false" outlineLevel="0" collapsed="false">
      <c r="B183" s="12"/>
    </row>
    <row r="184" customFormat="false" ht="15.75" hidden="false" customHeight="false" outlineLevel="0" collapsed="false">
      <c r="B184" s="12"/>
    </row>
    <row r="185" customFormat="false" ht="15.75" hidden="false" customHeight="false" outlineLevel="0" collapsed="false">
      <c r="B185" s="12"/>
    </row>
    <row r="186" customFormat="false" ht="15.75" hidden="false" customHeight="false" outlineLevel="0" collapsed="false">
      <c r="B186" s="12"/>
    </row>
    <row r="187" customFormat="false" ht="15.75" hidden="false" customHeight="false" outlineLevel="0" collapsed="false">
      <c r="B187" s="12"/>
    </row>
    <row r="188" customFormat="false" ht="15.75" hidden="false" customHeight="false" outlineLevel="0" collapsed="false">
      <c r="B188" s="12"/>
    </row>
    <row r="189" customFormat="false" ht="15.75" hidden="false" customHeight="false" outlineLevel="0" collapsed="false">
      <c r="B189" s="12"/>
    </row>
    <row r="190" customFormat="false" ht="15.75" hidden="false" customHeight="false" outlineLevel="0" collapsed="false">
      <c r="B190" s="12"/>
    </row>
    <row r="191" customFormat="false" ht="15.75" hidden="false" customHeight="false" outlineLevel="0" collapsed="false">
      <c r="B191" s="12"/>
    </row>
    <row r="192" customFormat="false" ht="15.75" hidden="false" customHeight="false" outlineLevel="0" collapsed="false">
      <c r="B192" s="12"/>
    </row>
    <row r="193" customFormat="false" ht="15.75" hidden="false" customHeight="false" outlineLevel="0" collapsed="false">
      <c r="B193" s="12"/>
    </row>
    <row r="194" customFormat="false" ht="15.75" hidden="false" customHeight="false" outlineLevel="0" collapsed="false">
      <c r="B194" s="12"/>
    </row>
    <row r="195" customFormat="false" ht="15.75" hidden="false" customHeight="false" outlineLevel="0" collapsed="false">
      <c r="B195" s="12"/>
    </row>
    <row r="196" customFormat="false" ht="15.75" hidden="false" customHeight="false" outlineLevel="0" collapsed="false">
      <c r="B196" s="12"/>
    </row>
    <row r="197" customFormat="false" ht="15.75" hidden="false" customHeight="false" outlineLevel="0" collapsed="false">
      <c r="B197" s="12"/>
    </row>
    <row r="198" customFormat="false" ht="15.75" hidden="false" customHeight="false" outlineLevel="0" collapsed="false">
      <c r="B198" s="12"/>
    </row>
    <row r="199" customFormat="false" ht="15.75" hidden="false" customHeight="false" outlineLevel="0" collapsed="false">
      <c r="B199" s="12"/>
    </row>
    <row r="200" customFormat="false" ht="15.75" hidden="false" customHeight="false" outlineLevel="0" collapsed="false">
      <c r="B200" s="12"/>
    </row>
    <row r="201" customFormat="false" ht="15.75" hidden="false" customHeight="false" outlineLevel="0" collapsed="false">
      <c r="B201" s="12"/>
    </row>
    <row r="202" customFormat="false" ht="15.75" hidden="false" customHeight="false" outlineLevel="0" collapsed="false">
      <c r="B202" s="12"/>
    </row>
    <row r="203" customFormat="false" ht="15.75" hidden="false" customHeight="false" outlineLevel="0" collapsed="false">
      <c r="B203" s="12"/>
    </row>
    <row r="204" customFormat="false" ht="15.75" hidden="false" customHeight="false" outlineLevel="0" collapsed="false">
      <c r="B204" s="12"/>
    </row>
    <row r="205" customFormat="false" ht="15.75" hidden="false" customHeight="false" outlineLevel="0" collapsed="false">
      <c r="B205" s="12"/>
    </row>
    <row r="206" customFormat="false" ht="15.75" hidden="false" customHeight="false" outlineLevel="0" collapsed="false">
      <c r="B206" s="12"/>
    </row>
    <row r="207" customFormat="false" ht="15.75" hidden="false" customHeight="false" outlineLevel="0" collapsed="false">
      <c r="B207" s="12"/>
    </row>
    <row r="208" customFormat="false" ht="15.75" hidden="false" customHeight="false" outlineLevel="0" collapsed="false">
      <c r="B208" s="12"/>
    </row>
    <row r="209" customFormat="false" ht="15.75" hidden="false" customHeight="false" outlineLevel="0" collapsed="false">
      <c r="B209" s="12"/>
    </row>
    <row r="210" customFormat="false" ht="15.75" hidden="false" customHeight="false" outlineLevel="0" collapsed="false">
      <c r="B210" s="12"/>
    </row>
    <row r="211" customFormat="false" ht="15.75" hidden="false" customHeight="false" outlineLevel="0" collapsed="false">
      <c r="B211" s="12"/>
    </row>
    <row r="212" customFormat="false" ht="15.75" hidden="false" customHeight="false" outlineLevel="0" collapsed="false">
      <c r="B212" s="12"/>
    </row>
    <row r="213" customFormat="false" ht="15.75" hidden="false" customHeight="false" outlineLevel="0" collapsed="false">
      <c r="B213" s="12"/>
    </row>
    <row r="214" customFormat="false" ht="15.75" hidden="false" customHeight="false" outlineLevel="0" collapsed="false">
      <c r="B214" s="12"/>
    </row>
    <row r="215" customFormat="false" ht="15.75" hidden="false" customHeight="false" outlineLevel="0" collapsed="false">
      <c r="B215" s="12"/>
    </row>
    <row r="216" customFormat="false" ht="15.75" hidden="false" customHeight="false" outlineLevel="0" collapsed="false">
      <c r="B216" s="12"/>
    </row>
    <row r="217" customFormat="false" ht="15.75" hidden="false" customHeight="false" outlineLevel="0" collapsed="false">
      <c r="B217" s="12"/>
    </row>
    <row r="218" customFormat="false" ht="15.75" hidden="false" customHeight="false" outlineLevel="0" collapsed="false">
      <c r="B218" s="12"/>
    </row>
    <row r="219" customFormat="false" ht="15.75" hidden="false" customHeight="false" outlineLevel="0" collapsed="false">
      <c r="B219" s="12"/>
    </row>
    <row r="220" customFormat="false" ht="15.75" hidden="false" customHeight="false" outlineLevel="0" collapsed="false">
      <c r="B220" s="12"/>
    </row>
    <row r="221" customFormat="false" ht="15.75" hidden="false" customHeight="false" outlineLevel="0" collapsed="false">
      <c r="B221" s="12"/>
    </row>
    <row r="222" customFormat="false" ht="15.75" hidden="false" customHeight="false" outlineLevel="0" collapsed="false">
      <c r="B222" s="12"/>
    </row>
    <row r="223" customFormat="false" ht="15.75" hidden="false" customHeight="false" outlineLevel="0" collapsed="false">
      <c r="B223" s="12"/>
    </row>
    <row r="224" customFormat="false" ht="15.75" hidden="false" customHeight="false" outlineLevel="0" collapsed="false">
      <c r="B224" s="12"/>
    </row>
    <row r="225" customFormat="false" ht="15.75" hidden="false" customHeight="false" outlineLevel="0" collapsed="false">
      <c r="B225" s="12"/>
    </row>
    <row r="226" customFormat="false" ht="15.75" hidden="false" customHeight="false" outlineLevel="0" collapsed="false">
      <c r="B226" s="12"/>
    </row>
    <row r="227" customFormat="false" ht="15.75" hidden="false" customHeight="false" outlineLevel="0" collapsed="false">
      <c r="B227" s="12"/>
    </row>
    <row r="228" customFormat="false" ht="15.75" hidden="false" customHeight="false" outlineLevel="0" collapsed="false">
      <c r="B228" s="12"/>
    </row>
    <row r="229" customFormat="false" ht="15.75" hidden="false" customHeight="false" outlineLevel="0" collapsed="false">
      <c r="B229" s="12"/>
    </row>
    <row r="230" customFormat="false" ht="15.75" hidden="false" customHeight="false" outlineLevel="0" collapsed="false">
      <c r="B230" s="12"/>
    </row>
    <row r="231" customFormat="false" ht="15.75" hidden="false" customHeight="false" outlineLevel="0" collapsed="false">
      <c r="B231" s="12"/>
    </row>
    <row r="232" customFormat="false" ht="15.75" hidden="false" customHeight="false" outlineLevel="0" collapsed="false">
      <c r="B232" s="12"/>
    </row>
    <row r="233" customFormat="false" ht="15.75" hidden="false" customHeight="false" outlineLevel="0" collapsed="false">
      <c r="B233" s="12"/>
    </row>
    <row r="234" customFormat="false" ht="15.75" hidden="false" customHeight="false" outlineLevel="0" collapsed="false">
      <c r="B234" s="12"/>
    </row>
    <row r="235" customFormat="false" ht="15.75" hidden="false" customHeight="false" outlineLevel="0" collapsed="false">
      <c r="B235" s="12"/>
    </row>
    <row r="236" customFormat="false" ht="15.75" hidden="false" customHeight="false" outlineLevel="0" collapsed="false">
      <c r="B236" s="12"/>
    </row>
    <row r="237" customFormat="false" ht="15.75" hidden="false" customHeight="false" outlineLevel="0" collapsed="false">
      <c r="B237" s="12"/>
    </row>
    <row r="238" customFormat="false" ht="15.75" hidden="false" customHeight="false" outlineLevel="0" collapsed="false">
      <c r="B238" s="12"/>
    </row>
    <row r="239" customFormat="false" ht="15.75" hidden="false" customHeight="false" outlineLevel="0" collapsed="false">
      <c r="B239" s="12"/>
    </row>
    <row r="240" customFormat="false" ht="15.75" hidden="false" customHeight="false" outlineLevel="0" collapsed="false">
      <c r="B240" s="12"/>
    </row>
    <row r="241" customFormat="false" ht="15.75" hidden="false" customHeight="false" outlineLevel="0" collapsed="false">
      <c r="B241" s="12"/>
    </row>
    <row r="242" customFormat="false" ht="15.75" hidden="false" customHeight="false" outlineLevel="0" collapsed="false">
      <c r="B242" s="12"/>
    </row>
    <row r="243" customFormat="false" ht="15.75" hidden="false" customHeight="false" outlineLevel="0" collapsed="false">
      <c r="B243" s="12"/>
    </row>
    <row r="244" customFormat="false" ht="15.75" hidden="false" customHeight="false" outlineLevel="0" collapsed="false">
      <c r="B244" s="12"/>
    </row>
    <row r="245" customFormat="false" ht="15.75" hidden="false" customHeight="false" outlineLevel="0" collapsed="false">
      <c r="B245" s="12"/>
    </row>
    <row r="246" customFormat="false" ht="15.75" hidden="false" customHeight="false" outlineLevel="0" collapsed="false">
      <c r="B246" s="12"/>
    </row>
    <row r="247" customFormat="false" ht="15.75" hidden="false" customHeight="false" outlineLevel="0" collapsed="false">
      <c r="B247" s="12"/>
    </row>
    <row r="248" customFormat="false" ht="15.75" hidden="false" customHeight="false" outlineLevel="0" collapsed="false">
      <c r="B248" s="12"/>
    </row>
    <row r="249" customFormat="false" ht="15.75" hidden="false" customHeight="false" outlineLevel="0" collapsed="false">
      <c r="B249" s="12"/>
    </row>
    <row r="250" customFormat="false" ht="15.75" hidden="false" customHeight="false" outlineLevel="0" collapsed="false">
      <c r="B250" s="12"/>
    </row>
    <row r="251" customFormat="false" ht="15.75" hidden="false" customHeight="false" outlineLevel="0" collapsed="false">
      <c r="B251" s="12"/>
    </row>
    <row r="252" customFormat="false" ht="15.75" hidden="false" customHeight="false" outlineLevel="0" collapsed="false">
      <c r="B252" s="12"/>
    </row>
    <row r="253" customFormat="false" ht="15.75" hidden="false" customHeight="false" outlineLevel="0" collapsed="false">
      <c r="B253" s="12"/>
    </row>
    <row r="254" customFormat="false" ht="15.75" hidden="false" customHeight="false" outlineLevel="0" collapsed="false">
      <c r="B254" s="12"/>
    </row>
    <row r="255" customFormat="false" ht="15.75" hidden="false" customHeight="false" outlineLevel="0" collapsed="false">
      <c r="B255" s="12"/>
    </row>
    <row r="256" customFormat="false" ht="15.75" hidden="false" customHeight="false" outlineLevel="0" collapsed="false">
      <c r="B256" s="12"/>
    </row>
    <row r="257" customFormat="false" ht="15.75" hidden="false" customHeight="false" outlineLevel="0" collapsed="false">
      <c r="B257" s="12"/>
    </row>
    <row r="258" customFormat="false" ht="15.75" hidden="false" customHeight="false" outlineLevel="0" collapsed="false">
      <c r="B258" s="12"/>
    </row>
    <row r="259" customFormat="false" ht="15.75" hidden="false" customHeight="false" outlineLevel="0" collapsed="false">
      <c r="B259" s="12"/>
    </row>
    <row r="260" customFormat="false" ht="15.75" hidden="false" customHeight="false" outlineLevel="0" collapsed="false">
      <c r="B260" s="12"/>
    </row>
    <row r="261" customFormat="false" ht="15.75" hidden="false" customHeight="false" outlineLevel="0" collapsed="false">
      <c r="B261" s="12"/>
    </row>
    <row r="262" customFormat="false" ht="15.75" hidden="false" customHeight="false" outlineLevel="0" collapsed="false">
      <c r="B262" s="12"/>
    </row>
    <row r="263" customFormat="false" ht="15.75" hidden="false" customHeight="false" outlineLevel="0" collapsed="false">
      <c r="B263" s="12"/>
    </row>
    <row r="264" customFormat="false" ht="15.75" hidden="false" customHeight="false" outlineLevel="0" collapsed="false">
      <c r="B264" s="12"/>
    </row>
    <row r="265" customFormat="false" ht="15.75" hidden="false" customHeight="false" outlineLevel="0" collapsed="false">
      <c r="B265" s="12"/>
    </row>
    <row r="266" customFormat="false" ht="15.75" hidden="false" customHeight="false" outlineLevel="0" collapsed="false">
      <c r="B266" s="12"/>
    </row>
    <row r="267" customFormat="false" ht="15.75" hidden="false" customHeight="false" outlineLevel="0" collapsed="false">
      <c r="B267" s="12"/>
    </row>
    <row r="268" customFormat="false" ht="15.75" hidden="false" customHeight="false" outlineLevel="0" collapsed="false">
      <c r="B268" s="12"/>
    </row>
    <row r="269" customFormat="false" ht="15.75" hidden="false" customHeight="false" outlineLevel="0" collapsed="false">
      <c r="B269" s="12"/>
    </row>
    <row r="270" customFormat="false" ht="15.75" hidden="false" customHeight="false" outlineLevel="0" collapsed="false">
      <c r="B270" s="12"/>
    </row>
    <row r="271" customFormat="false" ht="15.75" hidden="false" customHeight="false" outlineLevel="0" collapsed="false">
      <c r="B271" s="12"/>
    </row>
    <row r="272" customFormat="false" ht="15.75" hidden="false" customHeight="false" outlineLevel="0" collapsed="false">
      <c r="B272" s="12"/>
    </row>
    <row r="273" customFormat="false" ht="15.75" hidden="false" customHeight="false" outlineLevel="0" collapsed="false">
      <c r="B273" s="12"/>
    </row>
    <row r="274" customFormat="false" ht="15.75" hidden="false" customHeight="false" outlineLevel="0" collapsed="false">
      <c r="B274" s="12"/>
    </row>
    <row r="275" customFormat="false" ht="15.75" hidden="false" customHeight="false" outlineLevel="0" collapsed="false">
      <c r="B275" s="12"/>
    </row>
    <row r="276" customFormat="false" ht="15.75" hidden="false" customHeight="false" outlineLevel="0" collapsed="false">
      <c r="B276" s="12"/>
    </row>
    <row r="277" customFormat="false" ht="15.75" hidden="false" customHeight="false" outlineLevel="0" collapsed="false">
      <c r="B277" s="22"/>
    </row>
    <row r="278" customFormat="false" ht="15.75" hidden="false" customHeight="false" outlineLevel="0" collapsed="false">
      <c r="B278" s="22"/>
    </row>
    <row r="279" customFormat="false" ht="15.75" hidden="false" customHeight="false" outlineLevel="0" collapsed="false">
      <c r="B279" s="22"/>
    </row>
    <row r="280" customFormat="false" ht="15.75" hidden="false" customHeight="false" outlineLevel="0" collapsed="false">
      <c r="B280" s="22"/>
    </row>
    <row r="281" customFormat="false" ht="15.75" hidden="false" customHeight="false" outlineLevel="0" collapsed="false">
      <c r="B281" s="22"/>
    </row>
    <row r="282" customFormat="false" ht="15.75" hidden="false" customHeight="false" outlineLevel="0" collapsed="false">
      <c r="B282" s="22"/>
    </row>
    <row r="283" customFormat="false" ht="15.75" hidden="false" customHeight="false" outlineLevel="0" collapsed="false">
      <c r="B283" s="22"/>
    </row>
    <row r="284" customFormat="false" ht="15.75" hidden="false" customHeight="false" outlineLevel="0" collapsed="false">
      <c r="B284" s="22"/>
    </row>
    <row r="285" customFormat="false" ht="15.75" hidden="false" customHeight="false" outlineLevel="0" collapsed="false">
      <c r="B285" s="22"/>
    </row>
    <row r="286" customFormat="false" ht="15.75" hidden="false" customHeight="false" outlineLevel="0" collapsed="false">
      <c r="B286" s="22"/>
    </row>
    <row r="287" customFormat="false" ht="15.75" hidden="false" customHeight="false" outlineLevel="0" collapsed="false">
      <c r="B287" s="22"/>
    </row>
    <row r="288" customFormat="false" ht="15.75" hidden="false" customHeight="false" outlineLevel="0" collapsed="false">
      <c r="B288" s="22"/>
    </row>
    <row r="289" customFormat="false" ht="15.75" hidden="false" customHeight="false" outlineLevel="0" collapsed="false">
      <c r="B289" s="22"/>
    </row>
    <row r="290" customFormat="false" ht="15.75" hidden="false" customHeight="false" outlineLevel="0" collapsed="false">
      <c r="B290" s="22"/>
    </row>
    <row r="291" customFormat="false" ht="15.75" hidden="false" customHeight="false" outlineLevel="0" collapsed="false">
      <c r="B291" s="22"/>
    </row>
    <row r="292" customFormat="false" ht="15.75" hidden="false" customHeight="false" outlineLevel="0" collapsed="false">
      <c r="B292" s="22"/>
    </row>
    <row r="293" customFormat="false" ht="15.75" hidden="false" customHeight="false" outlineLevel="0" collapsed="false">
      <c r="B293" s="22"/>
    </row>
    <row r="294" customFormat="false" ht="15.75" hidden="false" customHeight="false" outlineLevel="0" collapsed="false">
      <c r="B294" s="22"/>
    </row>
    <row r="295" customFormat="false" ht="15.75" hidden="false" customHeight="false" outlineLevel="0" collapsed="false">
      <c r="B295" s="22"/>
    </row>
    <row r="296" customFormat="false" ht="15.75" hidden="false" customHeight="false" outlineLevel="0" collapsed="false">
      <c r="B296" s="22"/>
    </row>
    <row r="297" customFormat="false" ht="15.75" hidden="false" customHeight="false" outlineLevel="0" collapsed="false">
      <c r="B297" s="22"/>
    </row>
    <row r="298" customFormat="false" ht="15.75" hidden="false" customHeight="false" outlineLevel="0" collapsed="false">
      <c r="B298" s="2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U9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7" activeCellId="0" sqref="A47"/>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22.01"/>
    <col collapsed="false" customWidth="true" hidden="false" outlineLevel="0" max="5" min="5" style="0" width="3.99"/>
  </cols>
  <sheetData>
    <row r="1" customFormat="false" ht="15.75" hidden="false" customHeight="false" outlineLevel="0" collapsed="false">
      <c r="A1" s="8" t="s">
        <v>26</v>
      </c>
      <c r="B1" s="7" t="s">
        <v>27</v>
      </c>
      <c r="C1" s="8" t="s">
        <v>480</v>
      </c>
      <c r="D1" s="8" t="s">
        <v>481</v>
      </c>
      <c r="E1" s="8"/>
      <c r="F1" s="8"/>
      <c r="G1" s="8"/>
      <c r="H1" s="8"/>
      <c r="I1" s="3"/>
      <c r="J1" s="3"/>
      <c r="K1" s="3"/>
      <c r="L1" s="3"/>
      <c r="M1" s="3"/>
      <c r="N1" s="3"/>
      <c r="O1" s="3"/>
      <c r="P1" s="3"/>
      <c r="Q1" s="3"/>
      <c r="R1" s="3"/>
      <c r="S1" s="3"/>
      <c r="T1" s="3"/>
      <c r="U1" s="3"/>
    </row>
    <row r="2" customFormat="false" ht="15.75" hidden="false" customHeight="false" outlineLevel="0" collapsed="false">
      <c r="A2" s="11" t="s">
        <v>29</v>
      </c>
      <c r="B2" s="12" t="s">
        <v>30</v>
      </c>
      <c r="C2" s="36" t="n">
        <v>0</v>
      </c>
      <c r="D2" s="29" t="n">
        <f aca="false">C2/SUM($C$2:$C$138)</f>
        <v>0</v>
      </c>
    </row>
    <row r="3" customFormat="false" ht="15.75" hidden="false" customHeight="false" outlineLevel="0" collapsed="false">
      <c r="A3" s="11" t="s">
        <v>31</v>
      </c>
      <c r="B3" s="12" t="s">
        <v>32</v>
      </c>
      <c r="C3" s="36" t="n">
        <v>0.0817012218725345</v>
      </c>
      <c r="D3" s="29" t="n">
        <f aca="false">C3/SUM($C$2:$C$138)</f>
        <v>0.000177649860191099</v>
      </c>
    </row>
    <row r="4" customFormat="false" ht="15.75" hidden="false" customHeight="false" outlineLevel="0" collapsed="false">
      <c r="A4" s="11" t="s">
        <v>33</v>
      </c>
      <c r="B4" s="12" t="s">
        <v>34</v>
      </c>
      <c r="C4" s="36" t="n">
        <v>1.69981660452917</v>
      </c>
      <c r="D4" s="29" t="n">
        <f aca="false">C4/SUM($C$2:$C$138)</f>
        <v>0.00369605466386092</v>
      </c>
    </row>
    <row r="5" customFormat="false" ht="15.75" hidden="false" customHeight="false" outlineLevel="0" collapsed="false">
      <c r="A5" s="11" t="s">
        <v>35</v>
      </c>
      <c r="B5" s="12" t="s">
        <v>36</v>
      </c>
      <c r="C5" s="36" t="n">
        <v>0.770553275575386</v>
      </c>
      <c r="D5" s="29" t="n">
        <f aca="false">C5/SUM($C$2:$C$138)</f>
        <v>0.00167547900188478</v>
      </c>
    </row>
    <row r="6" customFormat="false" ht="15.75" hidden="false" customHeight="false" outlineLevel="0" collapsed="false">
      <c r="A6" s="11" t="s">
        <v>37</v>
      </c>
      <c r="B6" s="12" t="s">
        <v>38</v>
      </c>
      <c r="C6" s="36" t="n">
        <v>2.16921525533684</v>
      </c>
      <c r="D6" s="29" t="n">
        <f aca="false">C6/SUM($C$2:$C$138)</f>
        <v>0.00471670775543856</v>
      </c>
    </row>
    <row r="7" customFormat="false" ht="15.75" hidden="false" customHeight="false" outlineLevel="0" collapsed="false">
      <c r="A7" s="11" t="s">
        <v>39</v>
      </c>
      <c r="B7" s="12" t="s">
        <v>40</v>
      </c>
      <c r="C7" s="36" t="n">
        <v>0.0597918423572853</v>
      </c>
      <c r="D7" s="29" t="n">
        <f aca="false">C7/SUM($C$2:$C$138)</f>
        <v>0.00013001044772515</v>
      </c>
    </row>
    <row r="8" customFormat="false" ht="15.75" hidden="false" customHeight="false" outlineLevel="0" collapsed="false">
      <c r="A8" s="11" t="s">
        <v>41</v>
      </c>
      <c r="B8" s="12" t="s">
        <v>42</v>
      </c>
      <c r="C8" s="36" t="n">
        <v>4.35198726066752</v>
      </c>
      <c r="D8" s="29" t="n">
        <f aca="false">C8/SUM($C$2:$C$138)</f>
        <v>0.0094628930962284</v>
      </c>
    </row>
    <row r="9" customFormat="false" ht="15.75" hidden="false" customHeight="false" outlineLevel="0" collapsed="false">
      <c r="A9" s="11" t="s">
        <v>43</v>
      </c>
      <c r="B9" s="12" t="s">
        <v>44</v>
      </c>
      <c r="C9" s="36" t="n">
        <v>0.347174681172854</v>
      </c>
      <c r="D9" s="29" t="n">
        <f aca="false">C9/SUM($C$2:$C$138)</f>
        <v>0.000754891201853379</v>
      </c>
    </row>
    <row r="10" customFormat="false" ht="15.75" hidden="false" customHeight="false" outlineLevel="0" collapsed="false">
      <c r="A10" s="11" t="s">
        <v>45</v>
      </c>
      <c r="B10" s="12" t="s">
        <v>46</v>
      </c>
      <c r="C10" s="36" t="n">
        <v>0.202681814066394</v>
      </c>
      <c r="D10" s="29" t="n">
        <f aca="false">C10/SUM($C$2:$C$138)</f>
        <v>0.000440708169436541</v>
      </c>
    </row>
    <row r="11" customFormat="false" ht="15.75" hidden="false" customHeight="false" outlineLevel="0" collapsed="false">
      <c r="A11" s="11" t="s">
        <v>47</v>
      </c>
      <c r="B11" s="12" t="s">
        <v>48</v>
      </c>
      <c r="C11" s="36" t="n">
        <v>1.46989631844876</v>
      </c>
      <c r="D11" s="29" t="n">
        <f aca="false">C11/SUM($C$2:$C$138)</f>
        <v>0.00319611958650055</v>
      </c>
    </row>
    <row r="12" customFormat="false" ht="15.75" hidden="false" customHeight="false" outlineLevel="0" collapsed="false">
      <c r="A12" s="11" t="s">
        <v>49</v>
      </c>
      <c r="B12" s="12" t="s">
        <v>50</v>
      </c>
      <c r="C12" s="36" t="n">
        <v>0.0185344136673873</v>
      </c>
      <c r="D12" s="29" t="n">
        <f aca="false">C12/SUM($C$2:$C$138)</f>
        <v>4.0300939462966E-005</v>
      </c>
    </row>
    <row r="13" customFormat="false" ht="15.75" hidden="false" customHeight="false" outlineLevel="0" collapsed="false">
      <c r="A13" s="11" t="s">
        <v>51</v>
      </c>
      <c r="B13" s="12" t="s">
        <v>52</v>
      </c>
      <c r="C13" s="36" t="n">
        <v>0.371306159486742</v>
      </c>
      <c r="D13" s="29" t="n">
        <f aca="false">C13/SUM($C$2:$C$138)</f>
        <v>0.000807362311224975</v>
      </c>
    </row>
    <row r="14" customFormat="false" ht="15.75" hidden="false" customHeight="false" outlineLevel="0" collapsed="false">
      <c r="A14" s="11" t="s">
        <v>53</v>
      </c>
      <c r="B14" s="12" t="s">
        <v>54</v>
      </c>
      <c r="C14" s="36" t="n">
        <v>0.0622758481659101</v>
      </c>
      <c r="D14" s="29" t="n">
        <f aca="false">C14/SUM($C$2:$C$138)</f>
        <v>0.000135411631140797</v>
      </c>
    </row>
    <row r="15" customFormat="false" ht="15.75" hidden="false" customHeight="false" outlineLevel="0" collapsed="false">
      <c r="A15" s="11" t="s">
        <v>55</v>
      </c>
      <c r="B15" s="12" t="s">
        <v>56</v>
      </c>
      <c r="C15" s="36" t="n">
        <v>0.0268250921020675</v>
      </c>
      <c r="D15" s="29" t="n">
        <f aca="false">C15/SUM($C$2:$C$138)</f>
        <v>5.83280611026904E-005</v>
      </c>
    </row>
    <row r="16" customFormat="false" ht="15.75" hidden="false" customHeight="false" outlineLevel="0" collapsed="false">
      <c r="A16" s="11" t="s">
        <v>57</v>
      </c>
      <c r="B16" s="12" t="s">
        <v>58</v>
      </c>
      <c r="C16" s="36" t="n">
        <v>0.17692354369375</v>
      </c>
      <c r="D16" s="29" t="n">
        <f aca="false">C16/SUM($C$2:$C$138)</f>
        <v>0.000384699788832345</v>
      </c>
    </row>
    <row r="17" customFormat="false" ht="15.75" hidden="false" customHeight="false" outlineLevel="0" collapsed="false">
      <c r="A17" s="11" t="s">
        <v>59</v>
      </c>
      <c r="B17" s="12" t="s">
        <v>60</v>
      </c>
      <c r="C17" s="36" t="n">
        <v>0.0877291059850522</v>
      </c>
      <c r="D17" s="29" t="n">
        <f aca="false">C17/SUM($C$2:$C$138)</f>
        <v>0.000190756797214729</v>
      </c>
    </row>
    <row r="18" customFormat="false" ht="15.75" hidden="false" customHeight="false" outlineLevel="0" collapsed="false">
      <c r="A18" s="11" t="s">
        <v>61</v>
      </c>
      <c r="B18" s="12" t="s">
        <v>62</v>
      </c>
      <c r="C18" s="36" t="n">
        <v>0.0890459338857502</v>
      </c>
      <c r="D18" s="29" t="n">
        <f aca="false">C18/SUM($C$2:$C$138)</f>
        <v>0.000193620087225492</v>
      </c>
    </row>
    <row r="19" customFormat="false" ht="15.75" hidden="false" customHeight="false" outlineLevel="0" collapsed="false">
      <c r="A19" s="11" t="s">
        <v>63</v>
      </c>
      <c r="B19" s="12" t="s">
        <v>64</v>
      </c>
      <c r="C19" s="36" t="n">
        <v>7.25127715211262</v>
      </c>
      <c r="D19" s="29" t="n">
        <f aca="false">C19/SUM($C$2:$C$138)</f>
        <v>0.0157670637324063</v>
      </c>
    </row>
    <row r="20" customFormat="false" ht="15.75" hidden="false" customHeight="false" outlineLevel="0" collapsed="false">
      <c r="A20" s="11" t="s">
        <v>65</v>
      </c>
      <c r="B20" s="12" t="s">
        <v>66</v>
      </c>
      <c r="C20" s="36" t="n">
        <v>0.106874290146479</v>
      </c>
      <c r="D20" s="29" t="n">
        <f aca="false">C20/SUM($C$2:$C$138)</f>
        <v>0.000232385786496145</v>
      </c>
    </row>
    <row r="21" customFormat="false" ht="15.75" hidden="false" customHeight="false" outlineLevel="0" collapsed="false">
      <c r="A21" s="11" t="s">
        <v>67</v>
      </c>
      <c r="B21" s="12" t="s">
        <v>68</v>
      </c>
      <c r="C21" s="36" t="n">
        <v>0.0593497040312739</v>
      </c>
      <c r="D21" s="29" t="n">
        <f aca="false">C21/SUM($C$2:$C$138)</f>
        <v>0.000129049069057844</v>
      </c>
    </row>
    <row r="22" customFormat="false" ht="15.75" hidden="false" customHeight="false" outlineLevel="0" collapsed="false">
      <c r="A22" s="11" t="s">
        <v>69</v>
      </c>
      <c r="B22" s="12" t="s">
        <v>70</v>
      </c>
      <c r="C22" s="36" t="n">
        <v>0.487808268364994</v>
      </c>
      <c r="D22" s="29" t="n">
        <f aca="false">C22/SUM($C$2:$C$138)</f>
        <v>0.00106068267632893</v>
      </c>
    </row>
    <row r="23" customFormat="false" ht="15.75" hidden="false" customHeight="false" outlineLevel="0" collapsed="false">
      <c r="A23" s="11" t="s">
        <v>71</v>
      </c>
      <c r="B23" s="12" t="s">
        <v>72</v>
      </c>
      <c r="C23" s="36" t="n">
        <v>0.00789950192380594</v>
      </c>
      <c r="D23" s="29" t="n">
        <f aca="false">C23/SUM($C$2:$C$138)</f>
        <v>1.71765535469331E-005</v>
      </c>
    </row>
    <row r="24" customFormat="false" ht="15.75" hidden="false" customHeight="false" outlineLevel="0" collapsed="false">
      <c r="A24" s="11" t="s">
        <v>73</v>
      </c>
      <c r="B24" s="12" t="s">
        <v>74</v>
      </c>
      <c r="C24" s="36" t="n">
        <v>0</v>
      </c>
      <c r="D24" s="29" t="n">
        <f aca="false">C24/SUM($C$2:$C$138)</f>
        <v>0</v>
      </c>
    </row>
    <row r="25" customFormat="false" ht="15.75" hidden="false" customHeight="false" outlineLevel="0" collapsed="false">
      <c r="A25" s="11" t="s">
        <v>75</v>
      </c>
      <c r="B25" s="12" t="s">
        <v>76</v>
      </c>
      <c r="C25" s="36" t="n">
        <v>0.100489856702198</v>
      </c>
      <c r="D25" s="29" t="n">
        <f aca="false">C25/SUM($C$2:$C$138)</f>
        <v>0.000218503574176906</v>
      </c>
    </row>
    <row r="26" customFormat="false" ht="15.75" hidden="false" customHeight="false" outlineLevel="0" collapsed="false">
      <c r="A26" s="11" t="s">
        <v>77</v>
      </c>
      <c r="B26" s="12" t="s">
        <v>78</v>
      </c>
      <c r="C26" s="36" t="n">
        <v>0.150228323686624</v>
      </c>
      <c r="D26" s="29" t="n">
        <f aca="false">C26/SUM($C$2:$C$138)</f>
        <v>0.000326654119583536</v>
      </c>
    </row>
    <row r="27" customFormat="false" ht="15.75" hidden="false" customHeight="false" outlineLevel="0" collapsed="false">
      <c r="A27" s="11" t="s">
        <v>79</v>
      </c>
      <c r="B27" s="12" t="s">
        <v>80</v>
      </c>
      <c r="C27" s="36" t="n">
        <v>4.5815798069771</v>
      </c>
      <c r="D27" s="29" t="n">
        <f aca="false">C27/SUM($C$2:$C$138)</f>
        <v>0.00996211554135227</v>
      </c>
    </row>
    <row r="28" customFormat="false" ht="15.75" hidden="false" customHeight="false" outlineLevel="0" collapsed="false">
      <c r="A28" s="11" t="s">
        <v>81</v>
      </c>
      <c r="B28" s="12" t="s">
        <v>82</v>
      </c>
      <c r="C28" s="36" t="n">
        <v>0.00975115790243255</v>
      </c>
      <c r="D28" s="29" t="n">
        <f aca="false">C28/SUM($C$2:$C$138)</f>
        <v>2.12027653732168E-005</v>
      </c>
    </row>
    <row r="29" customFormat="false" ht="15.75" hidden="false" customHeight="false" outlineLevel="0" collapsed="false">
      <c r="A29" s="11" t="s">
        <v>83</v>
      </c>
      <c r="B29" s="12" t="s">
        <v>84</v>
      </c>
      <c r="C29" s="36" t="n">
        <v>0.0634269081037664</v>
      </c>
      <c r="D29" s="29" t="n">
        <f aca="false">C29/SUM($C$2:$C$138)</f>
        <v>0.000137914477883417</v>
      </c>
    </row>
    <row r="30" customFormat="false" ht="15.75" hidden="false" customHeight="false" outlineLevel="0" collapsed="false">
      <c r="A30" s="11" t="s">
        <v>85</v>
      </c>
      <c r="B30" s="12" t="s">
        <v>86</v>
      </c>
      <c r="C30" s="36" t="n">
        <v>1.34991804164081</v>
      </c>
      <c r="D30" s="29" t="n">
        <f aca="false">C30/SUM($C$2:$C$138)</f>
        <v>0.00293524069616822</v>
      </c>
    </row>
    <row r="31" customFormat="false" ht="15.75" hidden="false" customHeight="false" outlineLevel="0" collapsed="false">
      <c r="A31" s="11" t="s">
        <v>87</v>
      </c>
      <c r="B31" s="12" t="s">
        <v>88</v>
      </c>
      <c r="C31" s="36" t="n">
        <v>109.461898471886</v>
      </c>
      <c r="D31" s="29" t="n">
        <f aca="false">C31/SUM($C$2:$C$138)</f>
        <v>0.23801224160541</v>
      </c>
    </row>
    <row r="32" customFormat="false" ht="15.75" hidden="false" customHeight="false" outlineLevel="0" collapsed="false">
      <c r="A32" s="11" t="s">
        <v>89</v>
      </c>
      <c r="B32" s="12" t="s">
        <v>90</v>
      </c>
      <c r="C32" s="36" t="n">
        <v>1.59084266949462</v>
      </c>
      <c r="D32" s="29" t="n">
        <f aca="false">C32/SUM($C$2:$C$138)</f>
        <v>0.00345910344232882</v>
      </c>
    </row>
    <row r="33" customFormat="false" ht="15.75" hidden="false" customHeight="false" outlineLevel="0" collapsed="false">
      <c r="A33" s="11" t="s">
        <v>91</v>
      </c>
      <c r="B33" s="12" t="s">
        <v>92</v>
      </c>
      <c r="C33" s="36" t="n">
        <v>0.156453960004636</v>
      </c>
      <c r="D33" s="29" t="n">
        <f aca="false">C33/SUM($C$2:$C$138)</f>
        <v>0.000340191045912754</v>
      </c>
    </row>
    <row r="34" customFormat="false" ht="15.75" hidden="false" customHeight="false" outlineLevel="0" collapsed="false">
      <c r="A34" s="11" t="s">
        <v>93</v>
      </c>
      <c r="B34" s="17" t="s">
        <v>94</v>
      </c>
      <c r="C34" s="36" t="n">
        <v>0.235036037682409</v>
      </c>
      <c r="D34" s="29" t="n">
        <f aca="false">C34/SUM($C$2:$C$138)</f>
        <v>0.000511058687705948</v>
      </c>
    </row>
    <row r="35" customFormat="false" ht="15.75" hidden="false" customHeight="false" outlineLevel="0" collapsed="false">
      <c r="A35" s="11" t="s">
        <v>95</v>
      </c>
      <c r="B35" s="12" t="s">
        <v>96</v>
      </c>
      <c r="C35" s="36" t="n">
        <v>0.260247738087695</v>
      </c>
      <c r="D35" s="29" t="n">
        <f aca="false">C35/SUM($C$2:$C$138)</f>
        <v>0.000565878615113725</v>
      </c>
    </row>
    <row r="36" customFormat="false" ht="15.75" hidden="false" customHeight="false" outlineLevel="0" collapsed="false">
      <c r="A36" s="11" t="s">
        <v>97</v>
      </c>
      <c r="B36" s="12" t="s">
        <v>98</v>
      </c>
      <c r="C36" s="36" t="n">
        <v>0.264692630030052</v>
      </c>
      <c r="D36" s="29" t="n">
        <f aca="false">C36/SUM($C$2:$C$138)</f>
        <v>0.000575543518698107</v>
      </c>
    </row>
    <row r="37" customFormat="false" ht="15.75" hidden="false" customHeight="false" outlineLevel="0" collapsed="false">
      <c r="A37" s="11" t="s">
        <v>99</v>
      </c>
      <c r="B37" s="12" t="s">
        <v>100</v>
      </c>
      <c r="C37" s="36" t="n">
        <v>0.184132162046968</v>
      </c>
      <c r="D37" s="29" t="n">
        <f aca="false">C37/SUM($C$2:$C$138)</f>
        <v>0.000400374095939014</v>
      </c>
    </row>
    <row r="38" customFormat="false" ht="15.75" hidden="false" customHeight="false" outlineLevel="0" collapsed="false">
      <c r="A38" s="11" t="s">
        <v>101</v>
      </c>
      <c r="B38" s="12" t="s">
        <v>102</v>
      </c>
      <c r="C38" s="36" t="n">
        <v>0.0164565972764679</v>
      </c>
      <c r="D38" s="29" t="n">
        <f aca="false">C38/SUM($C$2:$C$138)</f>
        <v>3.57829679701344E-005</v>
      </c>
    </row>
    <row r="39" customFormat="false" ht="15.75" hidden="false" customHeight="false" outlineLevel="0" collapsed="false">
      <c r="A39" s="11" t="s">
        <v>103</v>
      </c>
      <c r="B39" s="12" t="s">
        <v>104</v>
      </c>
      <c r="C39" s="36" t="n">
        <v>0.416622633796782</v>
      </c>
      <c r="D39" s="29" t="n">
        <f aca="false">C39/SUM($C$2:$C$138)</f>
        <v>0.00090589774485768</v>
      </c>
    </row>
    <row r="40" customFormat="false" ht="15.75" hidden="false" customHeight="false" outlineLevel="0" collapsed="false">
      <c r="A40" s="11" t="s">
        <v>105</v>
      </c>
      <c r="B40" s="12" t="s">
        <v>106</v>
      </c>
      <c r="C40" s="36" t="n">
        <v>0.610008491237942</v>
      </c>
      <c r="D40" s="29" t="n">
        <f aca="false">C40/SUM($C$2:$C$138)</f>
        <v>0.00132639293146525</v>
      </c>
    </row>
    <row r="41" customFormat="false" ht="15.75" hidden="false" customHeight="false" outlineLevel="0" collapsed="false">
      <c r="A41" s="11" t="s">
        <v>107</v>
      </c>
      <c r="B41" s="12" t="s">
        <v>108</v>
      </c>
      <c r="C41" s="36" t="n">
        <v>1.21212526622043</v>
      </c>
      <c r="D41" s="29" t="n">
        <f aca="false">C41/SUM($C$2:$C$138)</f>
        <v>0.00263562623841917</v>
      </c>
    </row>
    <row r="42" customFormat="false" ht="15.75" hidden="false" customHeight="false" outlineLevel="0" collapsed="false">
      <c r="A42" s="11" t="s">
        <v>109</v>
      </c>
      <c r="B42" s="12" t="s">
        <v>110</v>
      </c>
      <c r="C42" s="36" t="n">
        <v>0.0895518272334397</v>
      </c>
      <c r="D42" s="29" t="n">
        <f aca="false">C42/SUM($C$2:$C$138)</f>
        <v>0.00019472009381571</v>
      </c>
    </row>
    <row r="43" customFormat="false" ht="15.75" hidden="false" customHeight="false" outlineLevel="0" collapsed="false">
      <c r="A43" s="11" t="s">
        <v>111</v>
      </c>
      <c r="B43" s="12" t="s">
        <v>112</v>
      </c>
      <c r="C43" s="36" t="n">
        <v>0</v>
      </c>
      <c r="D43" s="29" t="n">
        <f aca="false">C43/SUM($C$2:$C$138)</f>
        <v>0</v>
      </c>
    </row>
    <row r="44" customFormat="false" ht="15.75" hidden="false" customHeight="false" outlineLevel="0" collapsed="false">
      <c r="A44" s="11" t="s">
        <v>113</v>
      </c>
      <c r="B44" s="12" t="s">
        <v>114</v>
      </c>
      <c r="C44" s="36" t="n">
        <v>0.0132485743236965</v>
      </c>
      <c r="D44" s="29" t="n">
        <f aca="false">C44/SUM($C$2:$C$138)</f>
        <v>2.88074929896158E-005</v>
      </c>
    </row>
    <row r="45" customFormat="false" ht="15.75" hidden="false" customHeight="false" outlineLevel="0" collapsed="false">
      <c r="A45" s="11" t="s">
        <v>115</v>
      </c>
      <c r="B45" s="12" t="s">
        <v>116</v>
      </c>
      <c r="C45" s="36" t="n">
        <v>0.669862348197987</v>
      </c>
      <c r="D45" s="29" t="n">
        <f aca="false">C45/SUM($C$2:$C$138)</f>
        <v>0.00145653822277361</v>
      </c>
    </row>
    <row r="46" customFormat="false" ht="15.75" hidden="false" customHeight="false" outlineLevel="0" collapsed="false">
      <c r="A46" s="11" t="s">
        <v>117</v>
      </c>
      <c r="B46" s="12" t="s">
        <v>118</v>
      </c>
      <c r="C46" s="36" t="n">
        <v>44.6042944364022</v>
      </c>
      <c r="D46" s="29" t="n">
        <f aca="false">C46/SUM($C$2:$C$138)</f>
        <v>0.0969868808438628</v>
      </c>
    </row>
    <row r="47" customFormat="false" ht="14.15" hidden="false" customHeight="false" outlineLevel="0" collapsed="false">
      <c r="A47" s="11" t="s">
        <v>119</v>
      </c>
      <c r="B47" s="12" t="s">
        <v>120</v>
      </c>
      <c r="C47" s="36" t="n">
        <v>0.0204667530267055</v>
      </c>
      <c r="D47" s="29" t="n">
        <f aca="false">C47/SUM($C$2:$C$138)</f>
        <v>4.45025879714816E-005</v>
      </c>
    </row>
    <row r="48" customFormat="false" ht="15.75" hidden="false" customHeight="false" outlineLevel="0" collapsed="false">
      <c r="A48" s="11" t="s">
        <v>121</v>
      </c>
      <c r="B48" s="12" t="s">
        <v>122</v>
      </c>
      <c r="C48" s="36" t="n">
        <v>0.111324987819054</v>
      </c>
      <c r="D48" s="29" t="n">
        <f aca="false">C48/SUM($C$2:$C$138)</f>
        <v>0.000242063313969594</v>
      </c>
    </row>
    <row r="49" customFormat="false" ht="15.75" hidden="false" customHeight="false" outlineLevel="0" collapsed="false">
      <c r="A49" s="11" t="s">
        <v>123</v>
      </c>
      <c r="B49" s="12" t="s">
        <v>124</v>
      </c>
      <c r="C49" s="36" t="n">
        <v>0.00758051277522282</v>
      </c>
      <c r="D49" s="29" t="n">
        <f aca="false">C49/SUM($C$2:$C$138)</f>
        <v>1.64829485267208E-005</v>
      </c>
    </row>
    <row r="50" customFormat="false" ht="15.75" hidden="false" customHeight="false" outlineLevel="0" collapsed="false">
      <c r="A50" s="11" t="s">
        <v>125</v>
      </c>
      <c r="B50" s="12" t="s">
        <v>126</v>
      </c>
      <c r="C50" s="36" t="n">
        <v>0.0885695176721904</v>
      </c>
      <c r="D50" s="29" t="n">
        <f aca="false">C50/SUM($C$2:$C$138)</f>
        <v>0.000192584175255121</v>
      </c>
    </row>
    <row r="51" customFormat="false" ht="15.75" hidden="false" customHeight="false" outlineLevel="0" collapsed="false">
      <c r="A51" s="11" t="s">
        <v>127</v>
      </c>
      <c r="B51" s="12" t="s">
        <v>128</v>
      </c>
      <c r="C51" s="36" t="n">
        <v>0.349336832911173</v>
      </c>
      <c r="D51" s="29" t="n">
        <f aca="false">C51/SUM($C$2:$C$138)</f>
        <v>0.000759592550807787</v>
      </c>
    </row>
    <row r="52" customFormat="false" ht="15.75" hidden="false" customHeight="false" outlineLevel="0" collapsed="false">
      <c r="A52" s="11" t="s">
        <v>129</v>
      </c>
      <c r="B52" s="12" t="s">
        <v>130</v>
      </c>
      <c r="C52" s="36" t="n">
        <v>0.21602895282302</v>
      </c>
      <c r="D52" s="29" t="n">
        <f aca="false">C52/SUM($C$2:$C$138)</f>
        <v>0.000469729979388968</v>
      </c>
    </row>
    <row r="53" customFormat="false" ht="15.75" hidden="false" customHeight="false" outlineLevel="0" collapsed="false">
      <c r="A53" s="11" t="s">
        <v>131</v>
      </c>
      <c r="B53" s="12" t="s">
        <v>132</v>
      </c>
      <c r="C53" s="36" t="n">
        <v>0.0666280996224936</v>
      </c>
      <c r="D53" s="29" t="n">
        <f aca="false">C53/SUM($C$2:$C$138)</f>
        <v>0.000144875098700497</v>
      </c>
    </row>
    <row r="54" customFormat="false" ht="15.75" hidden="false" customHeight="false" outlineLevel="0" collapsed="false">
      <c r="A54" s="11" t="s">
        <v>133</v>
      </c>
      <c r="B54" s="12" t="s">
        <v>134</v>
      </c>
      <c r="C54" s="36" t="n">
        <v>0.00230332262716884</v>
      </c>
      <c r="D54" s="29" t="n">
        <f aca="false">C54/SUM($C$2:$C$138)</f>
        <v>5.00830872921248E-006</v>
      </c>
    </row>
    <row r="55" customFormat="false" ht="15.75" hidden="false" customHeight="false" outlineLevel="0" collapsed="false">
      <c r="A55" s="11" t="s">
        <v>135</v>
      </c>
      <c r="B55" s="12" t="s">
        <v>136</v>
      </c>
      <c r="C55" s="36" t="n">
        <v>0</v>
      </c>
      <c r="D55" s="29" t="n">
        <f aca="false">C55/SUM($C$2:$C$138)</f>
        <v>0</v>
      </c>
    </row>
    <row r="56" customFormat="false" ht="15.75" hidden="false" customHeight="false" outlineLevel="0" collapsed="false">
      <c r="A56" s="11" t="s">
        <v>137</v>
      </c>
      <c r="B56" s="12" t="s">
        <v>138</v>
      </c>
      <c r="C56" s="36" t="n">
        <v>0.0579770923145062</v>
      </c>
      <c r="D56" s="29" t="n">
        <f aca="false">C56/SUM($C$2:$C$138)</f>
        <v>0.000126064483589087</v>
      </c>
    </row>
    <row r="57" customFormat="false" ht="15.75" hidden="false" customHeight="false" outlineLevel="0" collapsed="false">
      <c r="A57" s="11" t="s">
        <v>139</v>
      </c>
      <c r="B57" s="12" t="s">
        <v>140</v>
      </c>
      <c r="C57" s="36" t="n">
        <v>0.11486981169016</v>
      </c>
      <c r="D57" s="29" t="n">
        <f aca="false">C57/SUM($C$2:$C$138)</f>
        <v>0.000249771123604149</v>
      </c>
    </row>
    <row r="58" customFormat="false" ht="15.75" hidden="false" customHeight="false" outlineLevel="0" collapsed="false">
      <c r="A58" s="11" t="s">
        <v>141</v>
      </c>
      <c r="B58" s="12" t="s">
        <v>142</v>
      </c>
      <c r="C58" s="36" t="n">
        <v>15.5650277750535</v>
      </c>
      <c r="D58" s="29" t="n">
        <f aca="false">C58/SUM($C$2:$C$138)</f>
        <v>0.0338443531777629</v>
      </c>
    </row>
    <row r="59" customFormat="false" ht="15.75" hidden="false" customHeight="false" outlineLevel="0" collapsed="false">
      <c r="A59" s="11" t="s">
        <v>143</v>
      </c>
      <c r="B59" s="12" t="s">
        <v>144</v>
      </c>
      <c r="C59" s="36" t="n">
        <v>7.02420707023124</v>
      </c>
      <c r="D59" s="29" t="n">
        <f aca="false">C59/SUM($C$2:$C$138)</f>
        <v>0.0152733260945196</v>
      </c>
    </row>
    <row r="60" customFormat="false" ht="15.75" hidden="false" customHeight="false" outlineLevel="0" collapsed="false">
      <c r="A60" s="11" t="s">
        <v>145</v>
      </c>
      <c r="B60" s="12" t="s">
        <v>146</v>
      </c>
      <c r="C60" s="36" t="n">
        <v>2.02845378286739</v>
      </c>
      <c r="D60" s="29" t="n">
        <f aca="false">C60/SUM($C$2:$C$138)</f>
        <v>0.00441063820921434</v>
      </c>
    </row>
    <row r="61" customFormat="false" ht="15.75" hidden="false" customHeight="false" outlineLevel="0" collapsed="false">
      <c r="A61" s="11" t="s">
        <v>147</v>
      </c>
      <c r="B61" s="12" t="s">
        <v>148</v>
      </c>
      <c r="C61" s="36" t="n">
        <v>0.649033018339174</v>
      </c>
      <c r="D61" s="29" t="n">
        <f aca="false">C61/SUM($C$2:$C$138)</f>
        <v>0.00141124725340396</v>
      </c>
    </row>
    <row r="62" customFormat="false" ht="15.75" hidden="false" customHeight="false" outlineLevel="0" collapsed="false">
      <c r="A62" s="11" t="s">
        <v>149</v>
      </c>
      <c r="B62" s="12" t="s">
        <v>150</v>
      </c>
      <c r="C62" s="36" t="n">
        <v>1.48841283414133</v>
      </c>
      <c r="D62" s="29" t="n">
        <f aca="false">C62/SUM($C$2:$C$138)</f>
        <v>0.00323638160888675</v>
      </c>
    </row>
    <row r="63" customFormat="false" ht="15.75" hidden="false" customHeight="false" outlineLevel="0" collapsed="false">
      <c r="A63" s="11" t="s">
        <v>151</v>
      </c>
      <c r="B63" s="12" t="s">
        <v>152</v>
      </c>
      <c r="C63" s="36" t="n">
        <v>0.0736749733246533</v>
      </c>
      <c r="D63" s="29" t="n">
        <f aca="false">C63/SUM($C$2:$C$138)</f>
        <v>0.000160197710765297</v>
      </c>
      <c r="J63" s="12"/>
    </row>
    <row r="64" customFormat="false" ht="15.75" hidden="false" customHeight="false" outlineLevel="0" collapsed="false">
      <c r="A64" s="11" t="s">
        <v>153</v>
      </c>
      <c r="B64" s="12" t="s">
        <v>154</v>
      </c>
      <c r="C64" s="36" t="n">
        <v>49.509</v>
      </c>
      <c r="D64" s="29" t="n">
        <f aca="false">C64/SUM($C$2:$C$138)</f>
        <v>0.107651595981306</v>
      </c>
      <c r="J64" s="17"/>
    </row>
    <row r="65" customFormat="false" ht="15.75" hidden="false" customHeight="false" outlineLevel="0" collapsed="false">
      <c r="A65" s="11" t="s">
        <v>155</v>
      </c>
      <c r="B65" s="12" t="s">
        <v>156</v>
      </c>
      <c r="C65" s="36" t="n">
        <v>0.17708489683262</v>
      </c>
      <c r="D65" s="29" t="n">
        <f aca="false">C65/SUM($C$2:$C$138)</f>
        <v>0.000385050632576228</v>
      </c>
    </row>
    <row r="66" customFormat="false" ht="15.75" hidden="false" customHeight="false" outlineLevel="0" collapsed="false">
      <c r="A66" s="11" t="s">
        <v>157</v>
      </c>
      <c r="B66" s="12" t="s">
        <v>158</v>
      </c>
      <c r="C66" s="36" t="n">
        <v>1.0316164559722</v>
      </c>
      <c r="D66" s="29" t="n">
        <f aca="false">C66/SUM($C$2:$C$138)</f>
        <v>0.00224313070201349</v>
      </c>
    </row>
    <row r="67" customFormat="false" ht="15.75" hidden="false" customHeight="false" outlineLevel="0" collapsed="false">
      <c r="A67" s="11" t="s">
        <v>159</v>
      </c>
      <c r="B67" s="12" t="s">
        <v>160</v>
      </c>
      <c r="C67" s="36" t="n">
        <v>0.366745254164981</v>
      </c>
      <c r="D67" s="29" t="n">
        <f aca="false">C67/SUM($C$2:$C$138)</f>
        <v>0.000797445149961219</v>
      </c>
    </row>
    <row r="68" customFormat="false" ht="15.75" hidden="false" customHeight="false" outlineLevel="0" collapsed="false">
      <c r="A68" s="11" t="s">
        <v>161</v>
      </c>
      <c r="B68" s="12" t="s">
        <v>162</v>
      </c>
      <c r="C68" s="36" t="n">
        <v>0</v>
      </c>
      <c r="D68" s="29" t="n">
        <f aca="false">C68/SUM($C$2:$C$138)</f>
        <v>0</v>
      </c>
    </row>
    <row r="69" customFormat="false" ht="15.75" hidden="false" customHeight="false" outlineLevel="0" collapsed="false">
      <c r="A69" s="11" t="s">
        <v>163</v>
      </c>
      <c r="B69" s="12" t="s">
        <v>164</v>
      </c>
      <c r="C69" s="36" t="n">
        <v>10.6546601312655</v>
      </c>
      <c r="D69" s="29" t="n">
        <f aca="false">C69/SUM($C$2:$C$138)</f>
        <v>0.0231673265016286</v>
      </c>
    </row>
    <row r="70" customFormat="false" ht="15.75" hidden="false" customHeight="false" outlineLevel="0" collapsed="false">
      <c r="A70" s="11" t="s">
        <v>165</v>
      </c>
      <c r="B70" s="12" t="s">
        <v>166</v>
      </c>
      <c r="C70" s="36" t="n">
        <v>0</v>
      </c>
      <c r="D70" s="29" t="n">
        <f aca="false">C70/SUM($C$2:$C$138)</f>
        <v>0</v>
      </c>
    </row>
    <row r="71" customFormat="false" ht="15.75" hidden="false" customHeight="false" outlineLevel="0" collapsed="false">
      <c r="A71" s="11" t="s">
        <v>167</v>
      </c>
      <c r="B71" s="12" t="s">
        <v>168</v>
      </c>
      <c r="C71" s="36" t="n">
        <v>0.056079494249677</v>
      </c>
      <c r="D71" s="29" t="n">
        <f aca="false">C71/SUM($C$2:$C$138)</f>
        <v>0.000121938376008447</v>
      </c>
    </row>
    <row r="72" customFormat="false" ht="15.75" hidden="false" customHeight="false" outlineLevel="0" collapsed="false">
      <c r="A72" s="11" t="s">
        <v>169</v>
      </c>
      <c r="B72" s="12" t="s">
        <v>170</v>
      </c>
      <c r="C72" s="36" t="n">
        <v>0.106458382719355</v>
      </c>
      <c r="D72" s="29" t="n">
        <f aca="false">C72/SUM($C$2:$C$138)</f>
        <v>0.000231481443885502</v>
      </c>
    </row>
    <row r="73" customFormat="false" ht="15.75" hidden="false" customHeight="false" outlineLevel="0" collapsed="false">
      <c r="A73" s="11" t="s">
        <v>171</v>
      </c>
      <c r="B73" s="12" t="s">
        <v>172</v>
      </c>
      <c r="C73" s="36" t="n">
        <v>0.270630002651562</v>
      </c>
      <c r="D73" s="29" t="n">
        <f aca="false">C73/SUM($C$2:$C$138)</f>
        <v>0.000588453648950006</v>
      </c>
    </row>
    <row r="74" customFormat="false" ht="15.75" hidden="false" customHeight="false" outlineLevel="0" collapsed="false">
      <c r="A74" s="11" t="s">
        <v>173</v>
      </c>
      <c r="B74" s="12" t="s">
        <v>174</v>
      </c>
      <c r="C74" s="36" t="n">
        <v>0.0151191557727274</v>
      </c>
      <c r="D74" s="29" t="n">
        <f aca="false">C74/SUM($C$2:$C$138)</f>
        <v>3.28748560630206E-005</v>
      </c>
    </row>
    <row r="75" customFormat="false" ht="15.75" hidden="false" customHeight="false" outlineLevel="0" collapsed="false">
      <c r="A75" s="11" t="s">
        <v>175</v>
      </c>
      <c r="B75" s="12" t="s">
        <v>176</v>
      </c>
      <c r="C75" s="36" t="n">
        <v>0</v>
      </c>
      <c r="D75" s="29" t="n">
        <f aca="false">C75/SUM($C$2:$C$138)</f>
        <v>0</v>
      </c>
    </row>
    <row r="76" customFormat="false" ht="15.75" hidden="false" customHeight="false" outlineLevel="0" collapsed="false">
      <c r="A76" s="11" t="s">
        <v>177</v>
      </c>
      <c r="B76" s="12" t="s">
        <v>178</v>
      </c>
      <c r="C76" s="36" t="n">
        <v>0</v>
      </c>
      <c r="D76" s="29" t="n">
        <f aca="false">C76/SUM($C$2:$C$138)</f>
        <v>0</v>
      </c>
    </row>
    <row r="77" customFormat="false" ht="15.75" hidden="false" customHeight="false" outlineLevel="0" collapsed="false">
      <c r="A77" s="11" t="s">
        <v>179</v>
      </c>
      <c r="B77" s="12" t="s">
        <v>180</v>
      </c>
      <c r="C77" s="36" t="n">
        <v>0.0546126569274168</v>
      </c>
      <c r="D77" s="29" t="n">
        <f aca="false">C77/SUM($C$2:$C$138)</f>
        <v>0.00011874890785546</v>
      </c>
    </row>
    <row r="78" customFormat="false" ht="15.75" hidden="false" customHeight="false" outlineLevel="0" collapsed="false">
      <c r="A78" s="11" t="s">
        <v>181</v>
      </c>
      <c r="B78" s="12" t="s">
        <v>182</v>
      </c>
      <c r="C78" s="36" t="n">
        <v>0</v>
      </c>
      <c r="D78" s="29" t="n">
        <f aca="false">C78/SUM($C$2:$C$138)</f>
        <v>0</v>
      </c>
    </row>
    <row r="79" customFormat="false" ht="15.75" hidden="false" customHeight="false" outlineLevel="0" collapsed="false">
      <c r="A79" s="11" t="s">
        <v>183</v>
      </c>
      <c r="B79" s="12" t="s">
        <v>184</v>
      </c>
      <c r="C79" s="36" t="n">
        <v>1.89861877914795</v>
      </c>
      <c r="D79" s="29" t="n">
        <f aca="false">C79/SUM($C$2:$C$138)</f>
        <v>0.00412832700590511</v>
      </c>
    </row>
    <row r="80" customFormat="false" ht="15.75" hidden="false" customHeight="false" outlineLevel="0" collapsed="false">
      <c r="A80" s="11" t="s">
        <v>185</v>
      </c>
      <c r="B80" s="12" t="s">
        <v>186</v>
      </c>
      <c r="C80" s="36" t="n">
        <v>0.0573179291832175</v>
      </c>
      <c r="D80" s="29" t="n">
        <f aca="false">C80/SUM($C$2:$C$138)</f>
        <v>0.000124631209576377</v>
      </c>
    </row>
    <row r="81" customFormat="false" ht="15.75" hidden="false" customHeight="false" outlineLevel="0" collapsed="false">
      <c r="A81" s="11" t="s">
        <v>187</v>
      </c>
      <c r="B81" s="12" t="s">
        <v>188</v>
      </c>
      <c r="C81" s="36" t="n">
        <v>0.0553609194502571</v>
      </c>
      <c r="D81" s="29" t="n">
        <f aca="false">C81/SUM($C$2:$C$138)</f>
        <v>0.000120375918192909</v>
      </c>
    </row>
    <row r="82" customFormat="false" ht="15.75" hidden="false" customHeight="false" outlineLevel="0" collapsed="false">
      <c r="A82" s="11" t="s">
        <v>189</v>
      </c>
      <c r="B82" s="12" t="s">
        <v>190</v>
      </c>
      <c r="C82" s="36" t="n">
        <v>0.0513767696654153</v>
      </c>
      <c r="D82" s="29" t="n">
        <f aca="false">C82/SUM($C$2:$C$138)</f>
        <v>0.000111712845156354</v>
      </c>
    </row>
    <row r="83" customFormat="false" ht="15.75" hidden="false" customHeight="false" outlineLevel="0" collapsed="false">
      <c r="A83" s="11" t="s">
        <v>191</v>
      </c>
      <c r="B83" s="12" t="s">
        <v>192</v>
      </c>
      <c r="C83" s="36" t="n">
        <v>3.22229332624172</v>
      </c>
      <c r="D83" s="29" t="n">
        <f aca="false">C83/SUM($C$2:$C$138)</f>
        <v>0.00700650425760635</v>
      </c>
    </row>
    <row r="84" customFormat="false" ht="15.75" hidden="false" customHeight="false" outlineLevel="0" collapsed="false">
      <c r="A84" s="11" t="s">
        <v>193</v>
      </c>
      <c r="B84" s="12" t="s">
        <v>194</v>
      </c>
      <c r="C84" s="36" t="n">
        <v>0.0472001393498548</v>
      </c>
      <c r="D84" s="29" t="n">
        <f aca="false">C84/SUM($C$2:$C$138)</f>
        <v>0.00010263124546147</v>
      </c>
    </row>
    <row r="85" customFormat="false" ht="15.75" hidden="false" customHeight="false" outlineLevel="0" collapsed="false">
      <c r="A85" s="11" t="s">
        <v>195</v>
      </c>
      <c r="B85" s="12" t="s">
        <v>196</v>
      </c>
      <c r="C85" s="36" t="n">
        <v>0.0670826898734321</v>
      </c>
      <c r="D85" s="29" t="n">
        <f aca="false">C85/SUM($C$2:$C$138)</f>
        <v>0.000145863552638792</v>
      </c>
    </row>
    <row r="86" customFormat="false" ht="15.75" hidden="false" customHeight="false" outlineLevel="0" collapsed="false">
      <c r="A86" s="11" t="s">
        <v>197</v>
      </c>
      <c r="B86" s="12" t="s">
        <v>198</v>
      </c>
      <c r="C86" s="36" t="n">
        <v>0.711176629326277</v>
      </c>
      <c r="D86" s="29" t="n">
        <f aca="false">C86/SUM($C$2:$C$138)</f>
        <v>0.00154637135008947</v>
      </c>
    </row>
    <row r="87" customFormat="false" ht="15.75" hidden="false" customHeight="false" outlineLevel="0" collapsed="false">
      <c r="A87" s="11" t="s">
        <v>199</v>
      </c>
      <c r="B87" s="12" t="s">
        <v>200</v>
      </c>
      <c r="C87" s="36" t="n">
        <v>0.115678719061546</v>
      </c>
      <c r="D87" s="29" t="n">
        <f aca="false">C87/SUM($C$2:$C$138)</f>
        <v>0.000251529999152652</v>
      </c>
    </row>
    <row r="88" customFormat="false" ht="15.75" hidden="false" customHeight="false" outlineLevel="0" collapsed="false">
      <c r="A88" s="11" t="s">
        <v>201</v>
      </c>
      <c r="B88" s="12" t="s">
        <v>202</v>
      </c>
      <c r="C88" s="36" t="n">
        <v>0.0658311697666621</v>
      </c>
      <c r="D88" s="29" t="n">
        <f aca="false">C88/SUM($C$2:$C$138)</f>
        <v>0.000143142266874659</v>
      </c>
    </row>
    <row r="89" customFormat="false" ht="15.75" hidden="false" customHeight="false" outlineLevel="0" collapsed="false">
      <c r="A89" s="11" t="s">
        <v>203</v>
      </c>
      <c r="B89" s="12" t="s">
        <v>204</v>
      </c>
      <c r="C89" s="36" t="n">
        <v>0.180109583178953</v>
      </c>
      <c r="D89" s="29" t="n">
        <f aca="false">C89/SUM($C$2:$C$138)</f>
        <v>0.000391627463304493</v>
      </c>
    </row>
    <row r="90" customFormat="false" ht="15.75" hidden="false" customHeight="false" outlineLevel="0" collapsed="false">
      <c r="A90" s="11" t="s">
        <v>205</v>
      </c>
      <c r="B90" s="12" t="s">
        <v>206</v>
      </c>
      <c r="C90" s="36" t="n">
        <v>0.530139606113697</v>
      </c>
      <c r="D90" s="29" t="n">
        <f aca="false">C90/SUM($C$2:$C$138)</f>
        <v>0.00115272727566787</v>
      </c>
    </row>
    <row r="91" customFormat="false" ht="15.75" hidden="false" customHeight="false" outlineLevel="0" collapsed="false">
      <c r="A91" s="11" t="s">
        <v>207</v>
      </c>
      <c r="B91" s="12" t="s">
        <v>208</v>
      </c>
      <c r="C91" s="36" t="n">
        <v>0.0826901143560371</v>
      </c>
      <c r="D91" s="29" t="n">
        <f aca="false">C91/SUM($C$2:$C$138)</f>
        <v>0.000179800092554972</v>
      </c>
    </row>
    <row r="92" customFormat="false" ht="15.75" hidden="false" customHeight="false" outlineLevel="0" collapsed="false">
      <c r="A92" s="11" t="s">
        <v>209</v>
      </c>
      <c r="B92" s="12" t="s">
        <v>210</v>
      </c>
      <c r="C92" s="36" t="n">
        <v>0.0689096357403618</v>
      </c>
      <c r="D92" s="29" t="n">
        <f aca="false">C92/SUM($C$2:$C$138)</f>
        <v>0.000149836035184318</v>
      </c>
    </row>
    <row r="93" customFormat="false" ht="15.75" hidden="false" customHeight="false" outlineLevel="0" collapsed="false">
      <c r="A93" s="11" t="s">
        <v>211</v>
      </c>
      <c r="B93" s="12" t="s">
        <v>212</v>
      </c>
      <c r="C93" s="36" t="n">
        <v>1.66335661480437</v>
      </c>
      <c r="D93" s="29" t="n">
        <f aca="false">C93/SUM($C$2:$C$138)</f>
        <v>0.00361677663192052</v>
      </c>
    </row>
    <row r="94" customFormat="false" ht="15.75" hidden="false" customHeight="false" outlineLevel="0" collapsed="false">
      <c r="A94" s="11" t="s">
        <v>213</v>
      </c>
      <c r="B94" s="12" t="s">
        <v>214</v>
      </c>
      <c r="C94" s="36" t="n">
        <v>0.0566838395105748</v>
      </c>
      <c r="D94" s="29" t="n">
        <f aca="false">C94/SUM($C$2:$C$138)</f>
        <v>0.000123252454900353</v>
      </c>
    </row>
    <row r="95" customFormat="false" ht="15.75" hidden="false" customHeight="false" outlineLevel="0" collapsed="false">
      <c r="A95" s="11" t="s">
        <v>215</v>
      </c>
      <c r="B95" s="12" t="s">
        <v>216</v>
      </c>
      <c r="C95" s="36" t="n">
        <v>2.26479040730396</v>
      </c>
      <c r="D95" s="29" t="n">
        <f aca="false">C95/SUM($C$2:$C$138)</f>
        <v>0.00492452487243579</v>
      </c>
    </row>
    <row r="96" customFormat="false" ht="15.75" hidden="false" customHeight="false" outlineLevel="0" collapsed="false">
      <c r="A96" s="11" t="s">
        <v>217</v>
      </c>
      <c r="B96" s="12" t="s">
        <v>218</v>
      </c>
      <c r="C96" s="36" t="n">
        <v>0.675544808886056</v>
      </c>
      <c r="D96" s="29" t="n">
        <f aca="false">C96/SUM($C$2:$C$138)</f>
        <v>0.00146889407650065</v>
      </c>
    </row>
    <row r="97" customFormat="false" ht="15.75" hidden="false" customHeight="false" outlineLevel="0" collapsed="false">
      <c r="A97" s="11" t="s">
        <v>219</v>
      </c>
      <c r="B97" s="12" t="s">
        <v>220</v>
      </c>
      <c r="C97" s="36" t="n">
        <v>0.976674399289994</v>
      </c>
      <c r="D97" s="29" t="n">
        <f aca="false">C97/SUM($C$2:$C$138)</f>
        <v>0.00212366555247837</v>
      </c>
    </row>
    <row r="98" customFormat="false" ht="15.75" hidden="false" customHeight="false" outlineLevel="0" collapsed="false">
      <c r="A98" s="11" t="s">
        <v>221</v>
      </c>
      <c r="B98" s="12" t="s">
        <v>222</v>
      </c>
      <c r="C98" s="36" t="n">
        <v>0.518130239231724</v>
      </c>
      <c r="D98" s="29" t="n">
        <f aca="false">C98/SUM($C$2:$C$138)</f>
        <v>0.00112661429597591</v>
      </c>
    </row>
    <row r="99" customFormat="false" ht="15.75" hidden="false" customHeight="false" outlineLevel="0" collapsed="false">
      <c r="A99" s="11" t="s">
        <v>223</v>
      </c>
      <c r="B99" s="12" t="s">
        <v>224</v>
      </c>
      <c r="C99" s="36" t="n">
        <v>0</v>
      </c>
      <c r="D99" s="29" t="n">
        <f aca="false">C99/SUM($C$2:$C$138)</f>
        <v>0</v>
      </c>
    </row>
    <row r="100" customFormat="false" ht="15.75" hidden="false" customHeight="false" outlineLevel="0" collapsed="false">
      <c r="A100" s="11" t="s">
        <v>225</v>
      </c>
      <c r="B100" s="12" t="s">
        <v>226</v>
      </c>
      <c r="C100" s="36" t="n">
        <v>0.174268018522673</v>
      </c>
      <c r="D100" s="29" t="n">
        <f aca="false">C100/SUM($C$2:$C$138)</f>
        <v>0.000378925656395112</v>
      </c>
    </row>
    <row r="101" customFormat="false" ht="15.75" hidden="false" customHeight="false" outlineLevel="0" collapsed="false">
      <c r="A101" s="11" t="s">
        <v>227</v>
      </c>
      <c r="B101" s="12" t="s">
        <v>228</v>
      </c>
      <c r="C101" s="36" t="n">
        <v>1.03288605481978</v>
      </c>
      <c r="D101" s="29" t="n">
        <f aca="false">C101/SUM($C$2:$C$138)</f>
        <v>0.00224589129790916</v>
      </c>
    </row>
    <row r="102" customFormat="false" ht="15.75" hidden="false" customHeight="false" outlineLevel="0" collapsed="false">
      <c r="A102" s="11" t="s">
        <v>229</v>
      </c>
      <c r="B102" s="12" t="s">
        <v>230</v>
      </c>
      <c r="C102" s="36" t="n">
        <v>1.90073154010928</v>
      </c>
      <c r="D102" s="29" t="n">
        <f aca="false">C102/SUM($C$2:$C$138)</f>
        <v>0.0041329209603258</v>
      </c>
    </row>
    <row r="103" customFormat="false" ht="15.75" hidden="false" customHeight="false" outlineLevel="0" collapsed="false">
      <c r="A103" s="11" t="s">
        <v>231</v>
      </c>
      <c r="B103" s="12" t="s">
        <v>232</v>
      </c>
      <c r="C103" s="36" t="n">
        <v>0</v>
      </c>
      <c r="D103" s="29" t="n">
        <f aca="false">C103/SUM($C$2:$C$138)</f>
        <v>0</v>
      </c>
    </row>
    <row r="104" customFormat="false" ht="15.75" hidden="false" customHeight="false" outlineLevel="0" collapsed="false">
      <c r="A104" s="11" t="s">
        <v>233</v>
      </c>
      <c r="B104" s="12" t="s">
        <v>234</v>
      </c>
      <c r="C104" s="36" t="n">
        <v>6.94686052011675</v>
      </c>
      <c r="D104" s="29" t="n">
        <f aca="false">C104/SUM($C$2:$C$138)</f>
        <v>0.0151051449645538</v>
      </c>
    </row>
    <row r="105" customFormat="false" ht="15.75" hidden="false" customHeight="false" outlineLevel="0" collapsed="false">
      <c r="A105" s="11" t="s">
        <v>235</v>
      </c>
      <c r="B105" s="12" t="s">
        <v>236</v>
      </c>
      <c r="C105" s="36" t="n">
        <v>0.0476252943605337</v>
      </c>
      <c r="D105" s="29" t="n">
        <f aca="false">C105/SUM($C$2:$C$138)</f>
        <v>0.000103555695873295</v>
      </c>
    </row>
    <row r="106" customFormat="false" ht="15.75" hidden="false" customHeight="false" outlineLevel="0" collapsed="false">
      <c r="A106" s="11" t="s">
        <v>237</v>
      </c>
      <c r="B106" s="12" t="s">
        <v>238</v>
      </c>
      <c r="C106" s="36" t="n">
        <v>4.16609912584871</v>
      </c>
      <c r="D106" s="29" t="n">
        <f aca="false">C106/SUM($C$2:$C$138)</f>
        <v>0.00905870084053279</v>
      </c>
    </row>
    <row r="107" customFormat="false" ht="15.75" hidden="false" customHeight="false" outlineLevel="0" collapsed="false">
      <c r="A107" s="11" t="s">
        <v>239</v>
      </c>
      <c r="B107" s="12" t="s">
        <v>240</v>
      </c>
      <c r="C107" s="36" t="n">
        <v>0.114268398790046</v>
      </c>
      <c r="D107" s="29" t="n">
        <f aca="false">C107/SUM($C$2:$C$138)</f>
        <v>0.000248463420791712</v>
      </c>
    </row>
    <row r="108" customFormat="false" ht="15.75" hidden="false" customHeight="false" outlineLevel="0" collapsed="false">
      <c r="A108" s="11" t="s">
        <v>241</v>
      </c>
      <c r="B108" s="12" t="s">
        <v>242</v>
      </c>
      <c r="C108" s="36" t="n">
        <v>0.171812444894196</v>
      </c>
      <c r="D108" s="29" t="n">
        <f aca="false">C108/SUM($C$2:$C$138)</f>
        <v>0.000373586295467702</v>
      </c>
    </row>
    <row r="109" customFormat="false" ht="15.75" hidden="false" customHeight="false" outlineLevel="0" collapsed="false">
      <c r="A109" s="11" t="s">
        <v>243</v>
      </c>
      <c r="B109" s="12" t="s">
        <v>244</v>
      </c>
      <c r="C109" s="36" t="n">
        <v>0.015884610129136</v>
      </c>
      <c r="D109" s="29" t="n">
        <f aca="false">C109/SUM($C$2:$C$138)</f>
        <v>3.45392480547438E-005</v>
      </c>
    </row>
    <row r="110" customFormat="false" ht="15.75" hidden="false" customHeight="false" outlineLevel="0" collapsed="false">
      <c r="A110" s="11" t="s">
        <v>245</v>
      </c>
      <c r="B110" s="12" t="s">
        <v>246</v>
      </c>
      <c r="C110" s="36" t="n">
        <v>1.99418154732827</v>
      </c>
      <c r="D110" s="29" t="n">
        <f aca="false">C110/SUM($C$2:$C$138)</f>
        <v>0.00433611719578984</v>
      </c>
    </row>
    <row r="111" customFormat="false" ht="15.75" hidden="false" customHeight="false" outlineLevel="0" collapsed="false">
      <c r="A111" s="11" t="s">
        <v>247</v>
      </c>
      <c r="B111" s="12" t="s">
        <v>248</v>
      </c>
      <c r="C111" s="36" t="n">
        <v>0.0158681777874143</v>
      </c>
      <c r="D111" s="29" t="n">
        <f aca="false">C111/SUM($C$2:$C$138)</f>
        <v>3.45035178276729E-005</v>
      </c>
    </row>
    <row r="112" customFormat="false" ht="15.75" hidden="false" customHeight="false" outlineLevel="0" collapsed="false">
      <c r="A112" s="11" t="s">
        <v>249</v>
      </c>
      <c r="B112" s="12" t="s">
        <v>250</v>
      </c>
      <c r="C112" s="36" t="n">
        <v>1.43022929250968</v>
      </c>
      <c r="D112" s="29" t="n">
        <f aca="false">C112/SUM($C$2:$C$138)</f>
        <v>0.00310986822512838</v>
      </c>
    </row>
    <row r="113" customFormat="false" ht="15.75" hidden="false" customHeight="false" outlineLevel="0" collapsed="false">
      <c r="A113" s="11" t="s">
        <v>251</v>
      </c>
      <c r="B113" s="12" t="s">
        <v>252</v>
      </c>
      <c r="C113" s="36" t="n">
        <v>0.0162199645141159</v>
      </c>
      <c r="D113" s="29" t="n">
        <f aca="false">C113/SUM($C$2:$C$138)</f>
        <v>3.52684373892571E-005</v>
      </c>
    </row>
    <row r="114" customFormat="false" ht="15.75" hidden="false" customHeight="false" outlineLevel="0" collapsed="false">
      <c r="A114" s="11" t="s">
        <v>253</v>
      </c>
      <c r="B114" s="12" t="s">
        <v>254</v>
      </c>
      <c r="C114" s="36" t="n">
        <v>0.527463280308735</v>
      </c>
      <c r="D114" s="29" t="n">
        <f aca="false">C114/SUM($C$2:$C$138)</f>
        <v>0.00114690791465734</v>
      </c>
    </row>
    <row r="115" customFormat="false" ht="15.75" hidden="false" customHeight="false" outlineLevel="0" collapsed="false">
      <c r="A115" s="11" t="s">
        <v>255</v>
      </c>
      <c r="B115" s="12" t="s">
        <v>256</v>
      </c>
      <c r="C115" s="36" t="n">
        <v>0.390866763365336</v>
      </c>
      <c r="D115" s="29" t="n">
        <f aca="false">C115/SUM($C$2:$C$138)</f>
        <v>0.000849894582648124</v>
      </c>
    </row>
    <row r="116" customFormat="false" ht="15.75" hidden="false" customHeight="false" outlineLevel="0" collapsed="false">
      <c r="A116" s="11" t="s">
        <v>257</v>
      </c>
      <c r="B116" s="12" t="s">
        <v>258</v>
      </c>
      <c r="C116" s="36" t="n">
        <v>0</v>
      </c>
      <c r="D116" s="29" t="n">
        <f aca="false">C116/SUM($C$2:$C$138)</f>
        <v>0</v>
      </c>
    </row>
    <row r="117" customFormat="false" ht="15.75" hidden="false" customHeight="false" outlineLevel="0" collapsed="false">
      <c r="A117" s="11" t="s">
        <v>259</v>
      </c>
      <c r="B117" s="12" t="s">
        <v>260</v>
      </c>
      <c r="C117" s="36" t="n">
        <v>5.17605495843928</v>
      </c>
      <c r="D117" s="29" t="n">
        <f aca="false">C117/SUM($C$2:$C$138)</f>
        <v>0.0112547330215303</v>
      </c>
      <c r="I117" s="12"/>
    </row>
    <row r="118" customFormat="false" ht="15.75" hidden="false" customHeight="false" outlineLevel="0" collapsed="false">
      <c r="A118" s="11" t="s">
        <v>261</v>
      </c>
      <c r="B118" s="12" t="s">
        <v>262</v>
      </c>
      <c r="C118" s="36" t="n">
        <v>0.0333342307820097</v>
      </c>
      <c r="D118" s="29" t="n">
        <f aca="false">C118/SUM($C$2:$C$138)</f>
        <v>7.24814305377312E-005</v>
      </c>
      <c r="I118" s="12"/>
    </row>
    <row r="119" customFormat="false" ht="15.75" hidden="false" customHeight="false" outlineLevel="0" collapsed="false">
      <c r="A119" s="11" t="s">
        <v>263</v>
      </c>
      <c r="B119" s="12" t="s">
        <v>264</v>
      </c>
      <c r="C119" s="36" t="n">
        <v>1.66475662245987</v>
      </c>
      <c r="D119" s="29" t="n">
        <f aca="false">C119/SUM($C$2:$C$138)</f>
        <v>0.00361982078669038</v>
      </c>
      <c r="I119" s="12"/>
    </row>
    <row r="120" customFormat="false" ht="15.75" hidden="false" customHeight="false" outlineLevel="0" collapsed="false">
      <c r="A120" s="11" t="s">
        <v>265</v>
      </c>
      <c r="B120" s="12" t="s">
        <v>266</v>
      </c>
      <c r="C120" s="36" t="n">
        <v>0.0752840563454165</v>
      </c>
      <c r="D120" s="29" t="n">
        <f aca="false">C120/SUM($C$2:$C$138)</f>
        <v>0.000163696475742404</v>
      </c>
      <c r="I120" s="12"/>
    </row>
    <row r="121" customFormat="false" ht="15.75" hidden="false" customHeight="false" outlineLevel="0" collapsed="false">
      <c r="A121" s="11" t="s">
        <v>267</v>
      </c>
      <c r="B121" s="12" t="s">
        <v>268</v>
      </c>
      <c r="C121" s="36" t="n">
        <v>0.417657010900933</v>
      </c>
      <c r="D121" s="29" t="n">
        <f aca="false">C121/SUM($C$2:$C$138)</f>
        <v>0.000908146878269955</v>
      </c>
    </row>
    <row r="122" customFormat="false" ht="15.75" hidden="false" customHeight="false" outlineLevel="0" collapsed="false">
      <c r="A122" s="11" t="s">
        <v>269</v>
      </c>
      <c r="B122" s="12" t="s">
        <v>270</v>
      </c>
      <c r="C122" s="36" t="n">
        <v>2.37040145354824</v>
      </c>
      <c r="D122" s="29" t="n">
        <f aca="false">C122/SUM($C$2:$C$138)</f>
        <v>0.00515416388113022</v>
      </c>
    </row>
    <row r="123" customFormat="false" ht="15.75" hidden="false" customHeight="false" outlineLevel="0" collapsed="false">
      <c r="A123" s="11" t="s">
        <v>271</v>
      </c>
      <c r="B123" s="12" t="s">
        <v>272</v>
      </c>
      <c r="C123" s="36" t="n">
        <v>0.0281943268423353</v>
      </c>
      <c r="D123" s="29" t="n">
        <f aca="false">C123/SUM($C$2:$C$138)</f>
        <v>6.13053037265139E-005</v>
      </c>
    </row>
    <row r="124" customFormat="false" ht="15.75" hidden="false" customHeight="false" outlineLevel="0" collapsed="false">
      <c r="A124" s="11" t="s">
        <v>273</v>
      </c>
      <c r="B124" s="12" t="s">
        <v>274</v>
      </c>
      <c r="C124" s="36" t="n">
        <v>0</v>
      </c>
      <c r="D124" s="29" t="n">
        <f aca="false">C124/SUM($C$2:$C$138)</f>
        <v>0</v>
      </c>
    </row>
    <row r="125" customFormat="false" ht="15.75" hidden="false" customHeight="false" outlineLevel="0" collapsed="false">
      <c r="A125" s="11" t="s">
        <v>275</v>
      </c>
      <c r="B125" s="12" t="s">
        <v>276</v>
      </c>
      <c r="C125" s="36" t="n">
        <v>0.229130188720077</v>
      </c>
      <c r="D125" s="29" t="n">
        <f aca="false">C125/SUM($C$2:$C$138)</f>
        <v>0.000498217102005982</v>
      </c>
    </row>
    <row r="126" customFormat="false" ht="15.75" hidden="false" customHeight="false" outlineLevel="0" collapsed="false">
      <c r="A126" s="11" t="s">
        <v>277</v>
      </c>
      <c r="B126" s="12" t="s">
        <v>313</v>
      </c>
      <c r="C126" s="36" t="n">
        <v>6.1820013915494</v>
      </c>
      <c r="D126" s="29" t="n">
        <f aca="false">C126/SUM($C$2:$C$138)</f>
        <v>0.0134420472269476</v>
      </c>
    </row>
    <row r="127" customFormat="false" ht="15.75" hidden="false" customHeight="false" outlineLevel="0" collapsed="false">
      <c r="A127" s="11" t="s">
        <v>279</v>
      </c>
      <c r="B127" s="12" t="s">
        <v>280</v>
      </c>
      <c r="C127" s="36" t="n">
        <v>0</v>
      </c>
      <c r="D127" s="29" t="n">
        <f aca="false">C127/SUM($C$2:$C$138)</f>
        <v>0</v>
      </c>
    </row>
    <row r="128" customFormat="false" ht="15.75" hidden="false" customHeight="false" outlineLevel="0" collapsed="false">
      <c r="A128" s="11" t="s">
        <v>281</v>
      </c>
      <c r="B128" s="12" t="s">
        <v>282</v>
      </c>
      <c r="C128" s="36" t="n">
        <v>0.189050543871962</v>
      </c>
      <c r="D128" s="29" t="n">
        <f aca="false">C128/SUM($C$2:$C$138)</f>
        <v>0.000411068548525533</v>
      </c>
    </row>
    <row r="129" customFormat="false" ht="15.75" hidden="false" customHeight="false" outlineLevel="0" collapsed="false">
      <c r="A129" s="11" t="s">
        <v>283</v>
      </c>
      <c r="B129" s="12" t="s">
        <v>284</v>
      </c>
      <c r="C129" s="36" t="n">
        <v>0.367260642561454</v>
      </c>
      <c r="D129" s="29" t="n">
        <f aca="false">C129/SUM($C$2:$C$138)</f>
        <v>0.000798565802437143</v>
      </c>
    </row>
    <row r="130" customFormat="false" ht="15.75" hidden="false" customHeight="false" outlineLevel="0" collapsed="false">
      <c r="A130" s="11" t="s">
        <v>285</v>
      </c>
      <c r="B130" s="12" t="s">
        <v>286</v>
      </c>
      <c r="C130" s="36" t="n">
        <v>1.92112459633173</v>
      </c>
      <c r="D130" s="29" t="n">
        <f aca="false">C130/SUM($C$2:$C$138)</f>
        <v>0.00417726330311769</v>
      </c>
    </row>
    <row r="131" customFormat="false" ht="15.75" hidden="false" customHeight="false" outlineLevel="0" collapsed="false">
      <c r="A131" s="11" t="s">
        <v>287</v>
      </c>
      <c r="B131" s="12" t="s">
        <v>288</v>
      </c>
      <c r="C131" s="36" t="n">
        <v>130.683</v>
      </c>
      <c r="D131" s="29" t="n">
        <f aca="false">C131/SUM($C$2:$C$138)</f>
        <v>0.284155073171041</v>
      </c>
    </row>
    <row r="132" customFormat="false" ht="15.75" hidden="false" customHeight="false" outlineLevel="0" collapsed="false">
      <c r="A132" s="11" t="s">
        <v>289</v>
      </c>
      <c r="B132" s="12" t="s">
        <v>290</v>
      </c>
      <c r="C132" s="36" t="n">
        <v>0.246369410180674</v>
      </c>
      <c r="D132" s="29" t="n">
        <f aca="false">C132/SUM($C$2:$C$138)</f>
        <v>0.000535701795772942</v>
      </c>
    </row>
    <row r="133" customFormat="false" ht="15.75" hidden="false" customHeight="false" outlineLevel="0" collapsed="false">
      <c r="A133" s="11" t="s">
        <v>291</v>
      </c>
      <c r="B133" s="12" t="s">
        <v>292</v>
      </c>
      <c r="C133" s="36" t="n">
        <v>0.520374067263148</v>
      </c>
      <c r="D133" s="29" t="n">
        <f aca="false">C133/SUM($C$2:$C$138)</f>
        <v>0.00113149324058578</v>
      </c>
    </row>
    <row r="134" customFormat="false" ht="15.75" hidden="false" customHeight="false" outlineLevel="0" collapsed="false">
      <c r="A134" s="11" t="s">
        <v>293</v>
      </c>
      <c r="B134" s="12" t="s">
        <v>294</v>
      </c>
      <c r="C134" s="36" t="n">
        <v>0</v>
      </c>
      <c r="D134" s="29" t="n">
        <f aca="false">C134/SUM($C$2:$C$138)</f>
        <v>0</v>
      </c>
    </row>
    <row r="135" customFormat="false" ht="15.75" hidden="false" customHeight="false" outlineLevel="0" collapsed="false">
      <c r="A135" s="11" t="s">
        <v>295</v>
      </c>
      <c r="B135" s="12" t="s">
        <v>296</v>
      </c>
      <c r="C135" s="36" t="n">
        <v>1.24125238710631</v>
      </c>
      <c r="D135" s="29" t="n">
        <f aca="false">C135/SUM($C$2:$C$138)</f>
        <v>0.00269895979493831</v>
      </c>
    </row>
    <row r="136" customFormat="false" ht="15.75" hidden="false" customHeight="false" outlineLevel="0" collapsed="false">
      <c r="A136" s="11" t="s">
        <v>297</v>
      </c>
      <c r="B136" s="12" t="s">
        <v>298</v>
      </c>
      <c r="C136" s="36" t="n">
        <v>0</v>
      </c>
      <c r="D136" s="29" t="n">
        <f aca="false">C136/SUM($C$2:$C$138)</f>
        <v>0</v>
      </c>
    </row>
    <row r="137" customFormat="false" ht="15.75" hidden="false" customHeight="false" outlineLevel="0" collapsed="false">
      <c r="A137" s="11" t="s">
        <v>299</v>
      </c>
      <c r="B137" s="12" t="s">
        <v>300</v>
      </c>
      <c r="C137" s="36" t="n">
        <v>0.192105774340312</v>
      </c>
      <c r="D137" s="29" t="n">
        <f aca="false">C137/SUM($C$2:$C$138)</f>
        <v>0.000417711793915435</v>
      </c>
    </row>
    <row r="138" customFormat="false" ht="15.75" hidden="false" customHeight="false" outlineLevel="0" collapsed="false">
      <c r="A138" s="11" t="s">
        <v>301</v>
      </c>
      <c r="B138" s="12" t="s">
        <v>302</v>
      </c>
      <c r="C138" s="36" t="n">
        <v>0.0632680336992847</v>
      </c>
      <c r="D138" s="29" t="n">
        <f aca="false">C138/SUM($C$2:$C$138)</f>
        <v>0.000137569023860855</v>
      </c>
    </row>
    <row r="139" customFormat="false" ht="15.75" hidden="false" customHeight="false" outlineLevel="0" collapsed="false">
      <c r="A139" s="5"/>
      <c r="B139" s="12"/>
      <c r="C139" s="36"/>
    </row>
    <row r="140" customFormat="false" ht="15.75" hidden="false" customHeight="false" outlineLevel="0" collapsed="false">
      <c r="A140" s="5"/>
      <c r="B140" s="44" t="s">
        <v>482</v>
      </c>
      <c r="C140" s="36"/>
    </row>
    <row r="141" customFormat="false" ht="15.75" hidden="false" customHeight="false" outlineLevel="0" collapsed="false">
      <c r="B141" s="12"/>
    </row>
    <row r="142" customFormat="false" ht="15.75" hidden="false" customHeight="false" outlineLevel="0" collapsed="false">
      <c r="B142" s="12"/>
    </row>
    <row r="143" customFormat="false" ht="15.75" hidden="false" customHeight="false" outlineLevel="0" collapsed="false">
      <c r="B143" s="12"/>
    </row>
    <row r="144" customFormat="false" ht="15.75" hidden="false" customHeight="false" outlineLevel="0" collapsed="false">
      <c r="B144" s="12"/>
    </row>
    <row r="145" customFormat="false" ht="15.75" hidden="false" customHeight="false" outlineLevel="0" collapsed="false">
      <c r="B145" s="12"/>
    </row>
    <row r="146" customFormat="false" ht="15.75" hidden="false" customHeight="false" outlineLevel="0" collapsed="false">
      <c r="B146" s="12"/>
    </row>
    <row r="147" customFormat="false" ht="15.75" hidden="false" customHeight="false" outlineLevel="0" collapsed="false">
      <c r="B147" s="12"/>
    </row>
    <row r="148" customFormat="false" ht="15.75" hidden="false" customHeight="false" outlineLevel="0" collapsed="false">
      <c r="B148" s="12"/>
    </row>
    <row r="149" customFormat="false" ht="15.75" hidden="false" customHeight="false" outlineLevel="0" collapsed="false">
      <c r="B149" s="12"/>
    </row>
    <row r="150" customFormat="false" ht="15.75" hidden="false" customHeight="false" outlineLevel="0" collapsed="false">
      <c r="B150" s="12"/>
    </row>
    <row r="151" customFormat="false" ht="15.75" hidden="false" customHeight="false" outlineLevel="0" collapsed="false">
      <c r="B151" s="12"/>
    </row>
    <row r="152" customFormat="false" ht="15.75" hidden="false" customHeight="false" outlineLevel="0" collapsed="false">
      <c r="B152" s="12"/>
    </row>
    <row r="153" customFormat="false" ht="15.75" hidden="false" customHeight="false" outlineLevel="0" collapsed="false">
      <c r="B153" s="12"/>
    </row>
    <row r="154" customFormat="false" ht="15.75" hidden="false" customHeight="false" outlineLevel="0" collapsed="false">
      <c r="B154" s="12"/>
    </row>
    <row r="155" customFormat="false" ht="15.75" hidden="false" customHeight="false" outlineLevel="0" collapsed="false">
      <c r="B155" s="12"/>
    </row>
    <row r="156" customFormat="false" ht="15.75" hidden="false" customHeight="false" outlineLevel="0" collapsed="false">
      <c r="B156" s="12"/>
    </row>
    <row r="157" customFormat="false" ht="15.75" hidden="false" customHeight="false" outlineLevel="0" collapsed="false">
      <c r="B157" s="12"/>
    </row>
    <row r="158" customFormat="false" ht="15.75" hidden="false" customHeight="false" outlineLevel="0" collapsed="false">
      <c r="B158" s="12"/>
    </row>
    <row r="159" customFormat="false" ht="15.75" hidden="false" customHeight="false" outlineLevel="0" collapsed="false">
      <c r="B159" s="12"/>
    </row>
    <row r="160" customFormat="false" ht="15.75" hidden="false" customHeight="false" outlineLevel="0" collapsed="false">
      <c r="B160" s="12"/>
    </row>
    <row r="161" customFormat="false" ht="15.75" hidden="false" customHeight="false" outlineLevel="0" collapsed="false">
      <c r="B161" s="12"/>
    </row>
    <row r="162" customFormat="false" ht="15.75" hidden="false" customHeight="false" outlineLevel="0" collapsed="false">
      <c r="B162" s="12"/>
    </row>
    <row r="163" customFormat="false" ht="15.75" hidden="false" customHeight="false" outlineLevel="0" collapsed="false">
      <c r="B163" s="12"/>
    </row>
    <row r="164" customFormat="false" ht="15.75" hidden="false" customHeight="false" outlineLevel="0" collapsed="false">
      <c r="B164" s="12"/>
    </row>
    <row r="165" customFormat="false" ht="15.75" hidden="false" customHeight="false" outlineLevel="0" collapsed="false">
      <c r="B165" s="12"/>
    </row>
    <row r="166" customFormat="false" ht="15.75" hidden="false" customHeight="false" outlineLevel="0" collapsed="false">
      <c r="B166" s="12"/>
    </row>
    <row r="167" customFormat="false" ht="15.75" hidden="false" customHeight="false" outlineLevel="0" collapsed="false">
      <c r="B167" s="12"/>
    </row>
    <row r="168" customFormat="false" ht="15.75" hidden="false" customHeight="false" outlineLevel="0" collapsed="false">
      <c r="B168" s="12"/>
    </row>
    <row r="169" customFormat="false" ht="15.75" hidden="false" customHeight="false" outlineLevel="0" collapsed="false">
      <c r="B169" s="12"/>
    </row>
    <row r="170" customFormat="false" ht="15.75" hidden="false" customHeight="false" outlineLevel="0" collapsed="false">
      <c r="B170" s="12"/>
    </row>
    <row r="171" customFormat="false" ht="15.75" hidden="false" customHeight="false" outlineLevel="0" collapsed="false">
      <c r="B171" s="12"/>
    </row>
    <row r="172" customFormat="false" ht="15.75" hidden="false" customHeight="false" outlineLevel="0" collapsed="false">
      <c r="B172" s="12"/>
    </row>
    <row r="173" customFormat="false" ht="15.75" hidden="false" customHeight="false" outlineLevel="0" collapsed="false">
      <c r="B173" s="12"/>
    </row>
    <row r="174" customFormat="false" ht="15.75" hidden="false" customHeight="false" outlineLevel="0" collapsed="false">
      <c r="B174" s="12"/>
    </row>
    <row r="175" customFormat="false" ht="15.75" hidden="false" customHeight="false" outlineLevel="0" collapsed="false">
      <c r="B175" s="12"/>
    </row>
    <row r="176" customFormat="false" ht="15.75" hidden="false" customHeight="false" outlineLevel="0" collapsed="false">
      <c r="B176" s="12"/>
    </row>
    <row r="177" customFormat="false" ht="15.75" hidden="false" customHeight="false" outlineLevel="0" collapsed="false">
      <c r="B177" s="12"/>
    </row>
    <row r="178" customFormat="false" ht="15.75" hidden="false" customHeight="false" outlineLevel="0" collapsed="false">
      <c r="B178" s="12"/>
    </row>
    <row r="179" customFormat="false" ht="15.75" hidden="false" customHeight="false" outlineLevel="0" collapsed="false">
      <c r="B179" s="12"/>
    </row>
    <row r="180" customFormat="false" ht="15.75" hidden="false" customHeight="false" outlineLevel="0" collapsed="false">
      <c r="B180" s="12"/>
    </row>
    <row r="181" customFormat="false" ht="15.75" hidden="false" customHeight="false" outlineLevel="0" collapsed="false">
      <c r="B181" s="12"/>
    </row>
    <row r="182" customFormat="false" ht="15.75" hidden="false" customHeight="false" outlineLevel="0" collapsed="false">
      <c r="B182" s="12"/>
    </row>
    <row r="183" customFormat="false" ht="15.75" hidden="false" customHeight="false" outlineLevel="0" collapsed="false">
      <c r="B183" s="12"/>
    </row>
    <row r="184" customFormat="false" ht="15.75" hidden="false" customHeight="false" outlineLevel="0" collapsed="false">
      <c r="B184" s="12"/>
    </row>
    <row r="185" customFormat="false" ht="15.75" hidden="false" customHeight="false" outlineLevel="0" collapsed="false">
      <c r="B185" s="12"/>
    </row>
    <row r="186" customFormat="false" ht="15.75" hidden="false" customHeight="false" outlineLevel="0" collapsed="false">
      <c r="B186" s="12"/>
    </row>
    <row r="187" customFormat="false" ht="15.75" hidden="false" customHeight="false" outlineLevel="0" collapsed="false">
      <c r="B187" s="12"/>
    </row>
    <row r="188" customFormat="false" ht="15.75" hidden="false" customHeight="false" outlineLevel="0" collapsed="false">
      <c r="B188" s="12"/>
    </row>
    <row r="189" customFormat="false" ht="15.75" hidden="false" customHeight="false" outlineLevel="0" collapsed="false">
      <c r="B189" s="12"/>
    </row>
    <row r="190" customFormat="false" ht="15.75" hidden="false" customHeight="false" outlineLevel="0" collapsed="false">
      <c r="B190" s="12"/>
    </row>
    <row r="191" customFormat="false" ht="15.75" hidden="false" customHeight="false" outlineLevel="0" collapsed="false">
      <c r="B191" s="12"/>
    </row>
    <row r="192" customFormat="false" ht="15.75" hidden="false" customHeight="false" outlineLevel="0" collapsed="false">
      <c r="B192" s="12"/>
    </row>
    <row r="193" customFormat="false" ht="15.75" hidden="false" customHeight="false" outlineLevel="0" collapsed="false">
      <c r="B193" s="12"/>
    </row>
    <row r="194" customFormat="false" ht="15.75" hidden="false" customHeight="false" outlineLevel="0" collapsed="false">
      <c r="B194" s="12"/>
    </row>
    <row r="195" customFormat="false" ht="15.75" hidden="false" customHeight="false" outlineLevel="0" collapsed="false">
      <c r="B195" s="12"/>
    </row>
    <row r="196" customFormat="false" ht="15.75" hidden="false" customHeight="false" outlineLevel="0" collapsed="false">
      <c r="B196" s="12"/>
    </row>
    <row r="197" customFormat="false" ht="15.75" hidden="false" customHeight="false" outlineLevel="0" collapsed="false">
      <c r="B197" s="12"/>
    </row>
    <row r="198" customFormat="false" ht="15.75" hidden="false" customHeight="false" outlineLevel="0" collapsed="false">
      <c r="B198" s="12"/>
    </row>
    <row r="199" customFormat="false" ht="15.75" hidden="false" customHeight="false" outlineLevel="0" collapsed="false">
      <c r="B199" s="12"/>
    </row>
    <row r="200" customFormat="false" ht="15.75" hidden="false" customHeight="false" outlineLevel="0" collapsed="false">
      <c r="B200" s="12"/>
    </row>
    <row r="201" customFormat="false" ht="15.75" hidden="false" customHeight="false" outlineLevel="0" collapsed="false">
      <c r="B201" s="12"/>
    </row>
    <row r="202" customFormat="false" ht="15.75" hidden="false" customHeight="false" outlineLevel="0" collapsed="false">
      <c r="B202" s="12"/>
    </row>
    <row r="203" customFormat="false" ht="15.75" hidden="false" customHeight="false" outlineLevel="0" collapsed="false">
      <c r="B203" s="12"/>
    </row>
    <row r="204" customFormat="false" ht="15.75" hidden="false" customHeight="false" outlineLevel="0" collapsed="false">
      <c r="B204" s="12"/>
    </row>
    <row r="205" customFormat="false" ht="15.75" hidden="false" customHeight="false" outlineLevel="0" collapsed="false">
      <c r="B205" s="12"/>
    </row>
    <row r="206" customFormat="false" ht="15.75" hidden="false" customHeight="false" outlineLevel="0" collapsed="false">
      <c r="B206" s="12"/>
    </row>
    <row r="207" customFormat="false" ht="15.75" hidden="false" customHeight="false" outlineLevel="0" collapsed="false">
      <c r="B207" s="12"/>
    </row>
    <row r="208" customFormat="false" ht="15.75" hidden="false" customHeight="false" outlineLevel="0" collapsed="false">
      <c r="B208" s="12"/>
    </row>
    <row r="209" customFormat="false" ht="15.75" hidden="false" customHeight="false" outlineLevel="0" collapsed="false">
      <c r="B209" s="12"/>
    </row>
    <row r="210" customFormat="false" ht="15.75" hidden="false" customHeight="false" outlineLevel="0" collapsed="false">
      <c r="B210" s="12"/>
    </row>
    <row r="211" customFormat="false" ht="15.75" hidden="false" customHeight="false" outlineLevel="0" collapsed="false">
      <c r="B211" s="12"/>
    </row>
    <row r="212" customFormat="false" ht="15.75" hidden="false" customHeight="false" outlineLevel="0" collapsed="false">
      <c r="B212" s="12"/>
    </row>
    <row r="213" customFormat="false" ht="15.75" hidden="false" customHeight="false" outlineLevel="0" collapsed="false">
      <c r="B213" s="12"/>
      <c r="I213" s="12"/>
    </row>
    <row r="214" customFormat="false" ht="15.75" hidden="false" customHeight="false" outlineLevel="0" collapsed="false">
      <c r="B214" s="12"/>
      <c r="I214" s="12"/>
    </row>
    <row r="215" customFormat="false" ht="15.75" hidden="false" customHeight="false" outlineLevel="0" collapsed="false">
      <c r="B215" s="12"/>
      <c r="I215" s="12"/>
    </row>
    <row r="216" customFormat="false" ht="15.75" hidden="false" customHeight="false" outlineLevel="0" collapsed="false">
      <c r="B216" s="12"/>
    </row>
    <row r="217" customFormat="false" ht="15.75" hidden="false" customHeight="false" outlineLevel="0" collapsed="false">
      <c r="B217" s="12"/>
    </row>
    <row r="218" customFormat="false" ht="15.75" hidden="false" customHeight="false" outlineLevel="0" collapsed="false">
      <c r="B218" s="12"/>
    </row>
    <row r="219" customFormat="false" ht="15.75" hidden="false" customHeight="false" outlineLevel="0" collapsed="false">
      <c r="B219" s="12"/>
    </row>
    <row r="220" customFormat="false" ht="15.75" hidden="false" customHeight="false" outlineLevel="0" collapsed="false">
      <c r="B220" s="12"/>
    </row>
    <row r="221" customFormat="false" ht="15.75" hidden="false" customHeight="false" outlineLevel="0" collapsed="false">
      <c r="B221" s="12"/>
    </row>
    <row r="222" customFormat="false" ht="15.75" hidden="false" customHeight="false" outlineLevel="0" collapsed="false">
      <c r="B222" s="12"/>
    </row>
    <row r="223" customFormat="false" ht="15.75" hidden="false" customHeight="false" outlineLevel="0" collapsed="false">
      <c r="B223" s="12"/>
    </row>
    <row r="224" customFormat="false" ht="15.75" hidden="false" customHeight="false" outlineLevel="0" collapsed="false">
      <c r="B224" s="12"/>
    </row>
    <row r="225" customFormat="false" ht="15.75" hidden="false" customHeight="false" outlineLevel="0" collapsed="false">
      <c r="B225" s="12"/>
    </row>
    <row r="226" customFormat="false" ht="15.75" hidden="false" customHeight="false" outlineLevel="0" collapsed="false">
      <c r="B226" s="12"/>
    </row>
    <row r="227" customFormat="false" ht="15.75" hidden="false" customHeight="false" outlineLevel="0" collapsed="false">
      <c r="B227" s="12"/>
    </row>
    <row r="228" customFormat="false" ht="15.75" hidden="false" customHeight="false" outlineLevel="0" collapsed="false">
      <c r="B228" s="12"/>
    </row>
    <row r="229" customFormat="false" ht="15.75" hidden="false" customHeight="false" outlineLevel="0" collapsed="false">
      <c r="B229" s="12"/>
    </row>
    <row r="230" customFormat="false" ht="15.75" hidden="false" customHeight="false" outlineLevel="0" collapsed="false">
      <c r="B230" s="12"/>
    </row>
    <row r="231" customFormat="false" ht="15.75" hidden="false" customHeight="false" outlineLevel="0" collapsed="false">
      <c r="B231" s="12"/>
    </row>
    <row r="232" customFormat="false" ht="15.75" hidden="false" customHeight="false" outlineLevel="0" collapsed="false">
      <c r="B232" s="12"/>
    </row>
    <row r="233" customFormat="false" ht="15.75" hidden="false" customHeight="false" outlineLevel="0" collapsed="false">
      <c r="B233" s="12"/>
    </row>
    <row r="234" customFormat="false" ht="15.75" hidden="false" customHeight="false" outlineLevel="0" collapsed="false">
      <c r="B234" s="12"/>
    </row>
    <row r="235" customFormat="false" ht="15.75" hidden="false" customHeight="false" outlineLevel="0" collapsed="false">
      <c r="B235" s="12"/>
    </row>
    <row r="236" customFormat="false" ht="15.75" hidden="false" customHeight="false" outlineLevel="0" collapsed="false">
      <c r="B236" s="12"/>
    </row>
    <row r="237" customFormat="false" ht="15.75" hidden="false" customHeight="false" outlineLevel="0" collapsed="false">
      <c r="B237" s="12"/>
    </row>
    <row r="238" customFormat="false" ht="15.75" hidden="false" customHeight="false" outlineLevel="0" collapsed="false">
      <c r="B238" s="12"/>
    </row>
    <row r="239" customFormat="false" ht="15.75" hidden="false" customHeight="false" outlineLevel="0" collapsed="false">
      <c r="B239" s="12"/>
    </row>
    <row r="240" customFormat="false" ht="15.75" hidden="false" customHeight="false" outlineLevel="0" collapsed="false">
      <c r="B240" s="12"/>
    </row>
    <row r="241" customFormat="false" ht="15.75" hidden="false" customHeight="false" outlineLevel="0" collapsed="false">
      <c r="B241" s="12"/>
    </row>
    <row r="242" customFormat="false" ht="15.75" hidden="false" customHeight="false" outlineLevel="0" collapsed="false">
      <c r="B242" s="12"/>
    </row>
    <row r="243" customFormat="false" ht="15.75" hidden="false" customHeight="false" outlineLevel="0" collapsed="false">
      <c r="B243" s="12"/>
    </row>
    <row r="244" customFormat="false" ht="15.75" hidden="false" customHeight="false" outlineLevel="0" collapsed="false">
      <c r="B244" s="12"/>
    </row>
    <row r="245" customFormat="false" ht="15.75" hidden="false" customHeight="false" outlineLevel="0" collapsed="false">
      <c r="B245" s="12"/>
    </row>
    <row r="246" customFormat="false" ht="15.75" hidden="false" customHeight="false" outlineLevel="0" collapsed="false">
      <c r="B246" s="12"/>
    </row>
    <row r="247" customFormat="false" ht="15.75" hidden="false" customHeight="false" outlineLevel="0" collapsed="false">
      <c r="B247" s="12"/>
    </row>
    <row r="248" customFormat="false" ht="15.75" hidden="false" customHeight="false" outlineLevel="0" collapsed="false">
      <c r="B248" s="12"/>
    </row>
    <row r="249" customFormat="false" ht="15.75" hidden="false" customHeight="false" outlineLevel="0" collapsed="false">
      <c r="B249" s="12"/>
    </row>
    <row r="250" customFormat="false" ht="15.75" hidden="false" customHeight="false" outlineLevel="0" collapsed="false">
      <c r="B250" s="12"/>
    </row>
    <row r="251" customFormat="false" ht="15.75" hidden="false" customHeight="false" outlineLevel="0" collapsed="false">
      <c r="B251" s="12"/>
    </row>
    <row r="252" customFormat="false" ht="15.75" hidden="false" customHeight="false" outlineLevel="0" collapsed="false">
      <c r="B252" s="12"/>
    </row>
    <row r="253" customFormat="false" ht="15.75" hidden="false" customHeight="false" outlineLevel="0" collapsed="false">
      <c r="B253" s="12"/>
    </row>
    <row r="254" customFormat="false" ht="15.75" hidden="false" customHeight="false" outlineLevel="0" collapsed="false">
      <c r="B254" s="12"/>
    </row>
    <row r="255" customFormat="false" ht="15.75" hidden="false" customHeight="false" outlineLevel="0" collapsed="false">
      <c r="B255" s="12"/>
    </row>
    <row r="256" customFormat="false" ht="15.75" hidden="false" customHeight="false" outlineLevel="0" collapsed="false">
      <c r="B256" s="12"/>
    </row>
    <row r="257" customFormat="false" ht="15.75" hidden="false" customHeight="false" outlineLevel="0" collapsed="false">
      <c r="B257" s="12"/>
    </row>
    <row r="258" customFormat="false" ht="15.75" hidden="false" customHeight="false" outlineLevel="0" collapsed="false">
      <c r="B258" s="12"/>
    </row>
    <row r="259" customFormat="false" ht="15.75" hidden="false" customHeight="false" outlineLevel="0" collapsed="false">
      <c r="B259" s="12"/>
    </row>
    <row r="260" customFormat="false" ht="15.75" hidden="false" customHeight="false" outlineLevel="0" collapsed="false">
      <c r="B260" s="12"/>
    </row>
    <row r="261" customFormat="false" ht="15.75" hidden="false" customHeight="false" outlineLevel="0" collapsed="false">
      <c r="B261" s="12"/>
    </row>
    <row r="262" customFormat="false" ht="15.75" hidden="false" customHeight="false" outlineLevel="0" collapsed="false">
      <c r="B262" s="12"/>
    </row>
    <row r="263" customFormat="false" ht="15.75" hidden="false" customHeight="false" outlineLevel="0" collapsed="false">
      <c r="B263" s="12"/>
    </row>
    <row r="264" customFormat="false" ht="15.75" hidden="false" customHeight="false" outlineLevel="0" collapsed="false">
      <c r="B264" s="12"/>
    </row>
    <row r="265" customFormat="false" ht="15.75" hidden="false" customHeight="false" outlineLevel="0" collapsed="false">
      <c r="B265" s="12"/>
    </row>
    <row r="266" customFormat="false" ht="15.75" hidden="false" customHeight="false" outlineLevel="0" collapsed="false">
      <c r="B266" s="12"/>
    </row>
    <row r="267" customFormat="false" ht="15.75" hidden="false" customHeight="false" outlineLevel="0" collapsed="false">
      <c r="B267" s="12"/>
    </row>
    <row r="268" customFormat="false" ht="15.75" hidden="false" customHeight="false" outlineLevel="0" collapsed="false">
      <c r="B268" s="12"/>
    </row>
    <row r="269" customFormat="false" ht="15.75" hidden="false" customHeight="false" outlineLevel="0" collapsed="false">
      <c r="B269" s="12"/>
    </row>
    <row r="270" customFormat="false" ht="15.75" hidden="false" customHeight="false" outlineLevel="0" collapsed="false">
      <c r="B270" s="12"/>
    </row>
    <row r="271" customFormat="false" ht="15.75" hidden="false" customHeight="false" outlineLevel="0" collapsed="false">
      <c r="B271" s="12"/>
    </row>
    <row r="272" customFormat="false" ht="15.75" hidden="false" customHeight="false" outlineLevel="0" collapsed="false">
      <c r="B272" s="12"/>
    </row>
    <row r="273" customFormat="false" ht="15.75" hidden="false" customHeight="false" outlineLevel="0" collapsed="false">
      <c r="B273" s="12"/>
    </row>
    <row r="274" customFormat="false" ht="15.75" hidden="false" customHeight="false" outlineLevel="0" collapsed="false">
      <c r="B274" s="12"/>
    </row>
    <row r="275" customFormat="false" ht="15.75" hidden="false" customHeight="false" outlineLevel="0" collapsed="false">
      <c r="B275" s="12"/>
    </row>
    <row r="276" customFormat="false" ht="15.75" hidden="false" customHeight="false" outlineLevel="0" collapsed="false">
      <c r="B276" s="12"/>
    </row>
    <row r="277" customFormat="false" ht="15.75" hidden="false" customHeight="false" outlineLevel="0" collapsed="false">
      <c r="B277" s="22"/>
    </row>
    <row r="278" customFormat="false" ht="15.75" hidden="false" customHeight="false" outlineLevel="0" collapsed="false">
      <c r="B278" s="22"/>
    </row>
    <row r="279" customFormat="false" ht="15.75" hidden="false" customHeight="false" outlineLevel="0" collapsed="false">
      <c r="B279" s="22"/>
    </row>
    <row r="280" customFormat="false" ht="15.75" hidden="false" customHeight="false" outlineLevel="0" collapsed="false">
      <c r="B280" s="22"/>
    </row>
    <row r="281" customFormat="false" ht="15.75" hidden="false" customHeight="false" outlineLevel="0" collapsed="false">
      <c r="B281" s="22"/>
    </row>
    <row r="282" customFormat="false" ht="15.75" hidden="false" customHeight="false" outlineLevel="0" collapsed="false">
      <c r="B282" s="22"/>
    </row>
    <row r="283" customFormat="false" ht="15.75" hidden="false" customHeight="false" outlineLevel="0" collapsed="false">
      <c r="B283" s="22"/>
    </row>
    <row r="284" customFormat="false" ht="15.75" hidden="false" customHeight="false" outlineLevel="0" collapsed="false">
      <c r="B284" s="22"/>
    </row>
    <row r="285" customFormat="false" ht="15.75" hidden="false" customHeight="false" outlineLevel="0" collapsed="false">
      <c r="B285" s="22"/>
    </row>
    <row r="286" customFormat="false" ht="15.75" hidden="false" customHeight="false" outlineLevel="0" collapsed="false">
      <c r="B286" s="22"/>
    </row>
    <row r="287" customFormat="false" ht="15.75" hidden="false" customHeight="false" outlineLevel="0" collapsed="false">
      <c r="B287" s="22"/>
    </row>
    <row r="288" customFormat="false" ht="15.75" hidden="false" customHeight="false" outlineLevel="0" collapsed="false">
      <c r="B288" s="22"/>
    </row>
    <row r="289" customFormat="false" ht="15.75" hidden="false" customHeight="false" outlineLevel="0" collapsed="false">
      <c r="B289" s="22"/>
    </row>
    <row r="290" customFormat="false" ht="15.75" hidden="false" customHeight="false" outlineLevel="0" collapsed="false">
      <c r="B290" s="22"/>
    </row>
    <row r="291" customFormat="false" ht="15.75" hidden="false" customHeight="false" outlineLevel="0" collapsed="false">
      <c r="B291" s="22"/>
    </row>
    <row r="292" customFormat="false" ht="15.75" hidden="false" customHeight="false" outlineLevel="0" collapsed="false">
      <c r="B292" s="22"/>
    </row>
    <row r="293" customFormat="false" ht="15.75" hidden="false" customHeight="false" outlineLevel="0" collapsed="false">
      <c r="B293" s="22"/>
    </row>
    <row r="294" customFormat="false" ht="15.75" hidden="false" customHeight="false" outlineLevel="0" collapsed="false">
      <c r="B294" s="22"/>
    </row>
    <row r="295" customFormat="false" ht="15.75" hidden="false" customHeight="false" outlineLevel="0" collapsed="false">
      <c r="B295" s="22"/>
    </row>
    <row r="296" customFormat="false" ht="15.75" hidden="false" customHeight="false" outlineLevel="0" collapsed="false">
      <c r="B296" s="22"/>
    </row>
    <row r="297" customFormat="false" ht="15.75" hidden="false" customHeight="false" outlineLevel="0" collapsed="false">
      <c r="B297" s="22"/>
    </row>
    <row r="298" customFormat="false" ht="15.75" hidden="false" customHeight="false" outlineLevel="0" collapsed="false">
      <c r="B298" s="2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sheetData>
  <conditionalFormatting sqref="D1:D1000">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1" min="1" style="0" width="25.38"/>
  </cols>
  <sheetData>
    <row r="1" customFormat="false" ht="15.75" hidden="false" customHeight="false" outlineLevel="0" collapsed="false">
      <c r="A1" s="7" t="s">
        <v>27</v>
      </c>
      <c r="B1" s="8" t="s">
        <v>28</v>
      </c>
      <c r="C1" s="8"/>
      <c r="D1" s="8" t="s">
        <v>483</v>
      </c>
      <c r="E1" s="8" t="s">
        <v>484</v>
      </c>
      <c r="F1" s="8" t="s">
        <v>485</v>
      </c>
      <c r="G1" s="8"/>
      <c r="I1" s="3"/>
      <c r="J1" s="3"/>
      <c r="K1" s="3"/>
      <c r="L1" s="3"/>
      <c r="M1" s="3"/>
      <c r="N1" s="3"/>
      <c r="O1" s="3"/>
      <c r="P1" s="3"/>
      <c r="Q1" s="3"/>
      <c r="R1" s="3"/>
      <c r="S1" s="3"/>
      <c r="T1" s="3"/>
      <c r="U1" s="3"/>
      <c r="V1" s="3"/>
      <c r="W1" s="3"/>
    </row>
    <row r="2" customFormat="false" ht="15.75" hidden="false" customHeight="false" outlineLevel="0" collapsed="false">
      <c r="A2" s="12" t="s">
        <v>30</v>
      </c>
      <c r="B2" s="13" t="n">
        <v>38.928341</v>
      </c>
    </row>
    <row r="3" customFormat="false" ht="15.75" hidden="false" customHeight="false" outlineLevel="0" collapsed="false">
      <c r="A3" s="12" t="s">
        <v>32</v>
      </c>
      <c r="B3" s="13" t="n">
        <v>2.837743</v>
      </c>
    </row>
    <row r="4" customFormat="false" ht="15.75" hidden="false" customHeight="false" outlineLevel="0" collapsed="false">
      <c r="A4" s="12" t="s">
        <v>34</v>
      </c>
      <c r="B4" s="13" t="n">
        <v>43.851043</v>
      </c>
    </row>
    <row r="5" customFormat="false" ht="15.75" hidden="false" customHeight="false" outlineLevel="0" collapsed="false">
      <c r="A5" s="12" t="s">
        <v>36</v>
      </c>
      <c r="B5" s="13" t="n">
        <v>32.866268</v>
      </c>
    </row>
    <row r="6" customFormat="false" ht="15.75" hidden="false" customHeight="false" outlineLevel="0" collapsed="false">
      <c r="A6" s="12" t="s">
        <v>38</v>
      </c>
      <c r="B6" s="13" t="n">
        <v>45.376763</v>
      </c>
    </row>
    <row r="7" customFormat="false" ht="15.75" hidden="false" customHeight="false" outlineLevel="0" collapsed="false">
      <c r="A7" s="12" t="s">
        <v>40</v>
      </c>
      <c r="B7" s="13" t="n">
        <v>2.963234</v>
      </c>
    </row>
    <row r="8" customFormat="false" ht="15.75" hidden="false" customHeight="false" outlineLevel="0" collapsed="false">
      <c r="A8" s="12" t="s">
        <v>42</v>
      </c>
      <c r="B8" s="13" t="n">
        <v>25.687041</v>
      </c>
    </row>
    <row r="9" customFormat="false" ht="15.75" hidden="false" customHeight="false" outlineLevel="0" collapsed="false">
      <c r="A9" s="12" t="s">
        <v>44</v>
      </c>
      <c r="B9" s="13" t="n">
        <v>10.110116</v>
      </c>
    </row>
    <row r="10" customFormat="false" ht="15.75" hidden="false" customHeight="false" outlineLevel="0" collapsed="false">
      <c r="A10" s="12" t="s">
        <v>46</v>
      </c>
      <c r="B10" s="13" t="n">
        <v>1.701583</v>
      </c>
    </row>
    <row r="11" customFormat="false" ht="15.75" hidden="false" customHeight="false" outlineLevel="0" collapsed="false">
      <c r="A11" s="12" t="s">
        <v>48</v>
      </c>
      <c r="B11" s="13" t="n">
        <v>165</v>
      </c>
    </row>
    <row r="12" customFormat="false" ht="15.75" hidden="false" customHeight="false" outlineLevel="0" collapsed="false">
      <c r="A12" s="12" t="s">
        <v>50</v>
      </c>
      <c r="B12" s="13" t="n">
        <v>0.287371</v>
      </c>
    </row>
    <row r="13" customFormat="false" ht="15.75" hidden="false" customHeight="false" outlineLevel="0" collapsed="false">
      <c r="A13" s="12" t="s">
        <v>52</v>
      </c>
      <c r="B13" s="13" t="n">
        <v>9.398861</v>
      </c>
    </row>
    <row r="14" customFormat="false" ht="15.75" hidden="false" customHeight="false" outlineLevel="0" collapsed="false">
      <c r="A14" s="12" t="s">
        <v>54</v>
      </c>
      <c r="B14" s="13" t="n">
        <v>12.123198</v>
      </c>
    </row>
    <row r="15" customFormat="false" ht="15.75" hidden="false" customHeight="false" outlineLevel="0" collapsed="false">
      <c r="A15" s="12" t="s">
        <v>56</v>
      </c>
      <c r="B15" s="13" t="n">
        <v>0.771612</v>
      </c>
    </row>
    <row r="16" customFormat="false" ht="15.75" hidden="false" customHeight="false" outlineLevel="0" collapsed="false">
      <c r="A16" s="12" t="s">
        <v>58</v>
      </c>
      <c r="B16" s="13" t="n">
        <v>11.673029</v>
      </c>
    </row>
    <row r="17" customFormat="false" ht="15.75" hidden="false" customHeight="false" outlineLevel="0" collapsed="false">
      <c r="A17" s="12" t="s">
        <v>60</v>
      </c>
      <c r="B17" s="13" t="n">
        <v>3.280815</v>
      </c>
    </row>
    <row r="18" customFormat="false" ht="15.75" hidden="false" customHeight="false" outlineLevel="0" collapsed="false">
      <c r="A18" s="12" t="s">
        <v>62</v>
      </c>
      <c r="B18" s="13" t="n">
        <v>2.351625</v>
      </c>
    </row>
    <row r="19" customFormat="false" ht="15.75" hidden="false" customHeight="false" outlineLevel="0" collapsed="false">
      <c r="A19" s="12" t="s">
        <v>64</v>
      </c>
      <c r="B19" s="13" t="n">
        <v>213</v>
      </c>
    </row>
    <row r="20" customFormat="false" ht="15.75" hidden="false" customHeight="false" outlineLevel="0" collapsed="false">
      <c r="A20" s="12" t="s">
        <v>66</v>
      </c>
      <c r="B20" s="13" t="n">
        <v>0.437483</v>
      </c>
    </row>
    <row r="21" customFormat="false" ht="15.75" hidden="false" customHeight="false" outlineLevel="0" collapsed="false">
      <c r="A21" s="12" t="s">
        <v>68</v>
      </c>
      <c r="B21" s="13" t="n">
        <v>20.903278</v>
      </c>
    </row>
    <row r="22" customFormat="false" ht="15.75" hidden="false" customHeight="false" outlineLevel="0" collapsed="false">
      <c r="A22" s="12" t="s">
        <v>70</v>
      </c>
      <c r="B22" s="13" t="n">
        <v>54.409794</v>
      </c>
    </row>
    <row r="23" customFormat="false" ht="15.75" hidden="false" customHeight="false" outlineLevel="0" collapsed="false">
      <c r="A23" s="12" t="s">
        <v>72</v>
      </c>
      <c r="B23" s="13" t="n">
        <v>11.890781</v>
      </c>
    </row>
    <row r="24" customFormat="false" ht="15.75" hidden="false" customHeight="false" outlineLevel="0" collapsed="false">
      <c r="A24" s="12" t="s">
        <v>74</v>
      </c>
      <c r="B24" s="13" t="n">
        <v>0.555988</v>
      </c>
    </row>
    <row r="25" customFormat="false" ht="15.75" hidden="false" customHeight="false" outlineLevel="0" collapsed="false">
      <c r="A25" s="12" t="s">
        <v>76</v>
      </c>
      <c r="B25" s="13" t="n">
        <v>16.718971</v>
      </c>
    </row>
    <row r="26" customFormat="false" ht="15.75" hidden="false" customHeight="false" outlineLevel="0" collapsed="false">
      <c r="A26" s="12" t="s">
        <v>78</v>
      </c>
      <c r="B26" s="13" t="n">
        <v>26.545864</v>
      </c>
    </row>
    <row r="27" customFormat="false" ht="15.75" hidden="false" customHeight="false" outlineLevel="0" collapsed="false">
      <c r="A27" s="12" t="s">
        <v>80</v>
      </c>
      <c r="B27" s="13" t="n">
        <v>38.005238</v>
      </c>
    </row>
    <row r="28" customFormat="false" ht="15.75" hidden="false" customHeight="false" outlineLevel="0" collapsed="false">
      <c r="A28" s="12" t="s">
        <v>82</v>
      </c>
      <c r="B28" s="13" t="n">
        <v>4.829764</v>
      </c>
    </row>
    <row r="29" customFormat="false" ht="15.75" hidden="false" customHeight="false" outlineLevel="0" collapsed="false">
      <c r="A29" s="12" t="s">
        <v>84</v>
      </c>
      <c r="B29" s="13" t="n">
        <v>16.425859</v>
      </c>
    </row>
    <row r="30" customFormat="false" ht="15.75" hidden="false" customHeight="false" outlineLevel="0" collapsed="false">
      <c r="A30" s="12" t="s">
        <v>86</v>
      </c>
      <c r="B30" s="13" t="n">
        <v>19.116209</v>
      </c>
    </row>
    <row r="31" customFormat="false" ht="15.75" hidden="false" customHeight="false" outlineLevel="0" collapsed="false">
      <c r="A31" s="12" t="s">
        <v>88</v>
      </c>
      <c r="B31" s="13" t="n">
        <v>1400</v>
      </c>
    </row>
    <row r="32" customFormat="false" ht="15.75" hidden="false" customHeight="false" outlineLevel="0" collapsed="false">
      <c r="A32" s="12" t="s">
        <v>90</v>
      </c>
      <c r="B32" s="13" t="n">
        <v>50.882884</v>
      </c>
    </row>
    <row r="33" customFormat="false" ht="15.75" hidden="false" customHeight="false" outlineLevel="0" collapsed="false">
      <c r="A33" s="12" t="s">
        <v>92</v>
      </c>
      <c r="B33" s="13" t="n">
        <v>5.518092</v>
      </c>
    </row>
    <row r="34" customFormat="false" ht="15.75" hidden="false" customHeight="false" outlineLevel="0" collapsed="false">
      <c r="A34" s="17" t="s">
        <v>94</v>
      </c>
      <c r="B34" s="13" t="n">
        <v>89.561404</v>
      </c>
    </row>
    <row r="35" customFormat="false" ht="15.75" hidden="false" customHeight="false" outlineLevel="0" collapsed="false">
      <c r="A35" s="12" t="s">
        <v>96</v>
      </c>
      <c r="B35" s="13" t="n">
        <v>5.094114</v>
      </c>
    </row>
    <row r="36" customFormat="false" ht="15.75" hidden="false" customHeight="false" outlineLevel="0" collapsed="false">
      <c r="A36" s="12" t="s">
        <v>98</v>
      </c>
      <c r="B36" s="13" t="n">
        <v>26.378275</v>
      </c>
    </row>
    <row r="37" customFormat="false" ht="15.75" hidden="false" customHeight="false" outlineLevel="0" collapsed="false">
      <c r="A37" s="12" t="s">
        <v>100</v>
      </c>
      <c r="B37" s="13" t="n">
        <v>11.326616</v>
      </c>
    </row>
    <row r="38" customFormat="false" ht="15.75" hidden="false" customHeight="false" outlineLevel="0" collapsed="false">
      <c r="A38" s="12" t="s">
        <v>102</v>
      </c>
      <c r="B38" s="13" t="n">
        <v>0.988002</v>
      </c>
    </row>
    <row r="39" customFormat="false" ht="15.75" hidden="false" customHeight="false" outlineLevel="0" collapsed="false">
      <c r="A39" s="12" t="s">
        <v>104</v>
      </c>
      <c r="B39" s="13" t="n">
        <v>10.847904</v>
      </c>
    </row>
    <row r="40" customFormat="false" ht="15.75" hidden="false" customHeight="false" outlineLevel="0" collapsed="false">
      <c r="A40" s="12" t="s">
        <v>106</v>
      </c>
      <c r="B40" s="13" t="n">
        <v>17.64306</v>
      </c>
    </row>
    <row r="41" customFormat="false" ht="15.75" hidden="false" customHeight="false" outlineLevel="0" collapsed="false">
      <c r="A41" s="12" t="s">
        <v>108</v>
      </c>
      <c r="B41" s="13" t="n">
        <v>102</v>
      </c>
    </row>
    <row r="42" customFormat="false" ht="15.75" hidden="false" customHeight="false" outlineLevel="0" collapsed="false">
      <c r="A42" s="12" t="s">
        <v>110</v>
      </c>
      <c r="B42" s="13" t="n">
        <v>6.486201</v>
      </c>
    </row>
    <row r="43" customFormat="false" ht="15.75" hidden="false" customHeight="false" outlineLevel="0" collapsed="false">
      <c r="A43" s="12" t="s">
        <v>112</v>
      </c>
      <c r="B43" s="13"/>
    </row>
    <row r="44" customFormat="false" ht="15.75" hidden="false" customHeight="false" outlineLevel="0" collapsed="false">
      <c r="A44" s="12" t="s">
        <v>114</v>
      </c>
      <c r="B44" s="13" t="n">
        <v>1.160164</v>
      </c>
    </row>
    <row r="45" customFormat="false" ht="15.75" hidden="false" customHeight="false" outlineLevel="0" collapsed="false">
      <c r="A45" s="12" t="s">
        <v>116</v>
      </c>
      <c r="B45" s="13" t="n">
        <v>115</v>
      </c>
    </row>
    <row r="46" customFormat="false" ht="15.75" hidden="false" customHeight="false" outlineLevel="0" collapsed="false">
      <c r="A46" s="12" t="s">
        <v>118</v>
      </c>
      <c r="B46" s="13" t="n">
        <v>515.215293</v>
      </c>
    </row>
    <row r="47" customFormat="false" ht="15.75" hidden="false" customHeight="false" outlineLevel="0" collapsed="false">
      <c r="A47" s="12" t="s">
        <v>120</v>
      </c>
      <c r="B47" s="13" t="n">
        <v>0.896444</v>
      </c>
    </row>
    <row r="48" customFormat="false" ht="15.75" hidden="false" customHeight="false" outlineLevel="0" collapsed="false">
      <c r="A48" s="12" t="s">
        <v>122</v>
      </c>
      <c r="B48" s="13" t="n">
        <v>2.225728</v>
      </c>
    </row>
    <row r="49" customFormat="false" ht="15.75" hidden="false" customHeight="false" outlineLevel="0" collapsed="false">
      <c r="A49" s="12" t="s">
        <v>124</v>
      </c>
      <c r="B49" s="13" t="n">
        <v>2.416664</v>
      </c>
    </row>
    <row r="50" customFormat="false" ht="15.75" hidden="false" customHeight="false" outlineLevel="0" collapsed="false">
      <c r="A50" s="12" t="s">
        <v>126</v>
      </c>
      <c r="B50" s="13" t="n">
        <v>3.714</v>
      </c>
    </row>
    <row r="51" customFormat="false" ht="15.75" hidden="false" customHeight="false" outlineLevel="0" collapsed="false">
      <c r="A51" s="12" t="s">
        <v>128</v>
      </c>
      <c r="B51" s="13" t="n">
        <v>31.072945</v>
      </c>
    </row>
    <row r="52" customFormat="false" ht="15.75" hidden="false" customHeight="false" outlineLevel="0" collapsed="false">
      <c r="A52" s="12" t="s">
        <v>130</v>
      </c>
      <c r="B52" s="13" t="n">
        <v>16.858333</v>
      </c>
    </row>
    <row r="53" customFormat="false" ht="15.75" hidden="false" customHeight="false" outlineLevel="0" collapsed="false">
      <c r="A53" s="12" t="s">
        <v>132</v>
      </c>
      <c r="B53" s="13" t="n">
        <v>13.132792</v>
      </c>
    </row>
    <row r="54" customFormat="false" ht="15.75" hidden="false" customHeight="false" outlineLevel="0" collapsed="false">
      <c r="A54" s="12" t="s">
        <v>134</v>
      </c>
      <c r="B54" s="13" t="n">
        <v>1.967998</v>
      </c>
    </row>
    <row r="55" customFormat="false" ht="15.75" hidden="false" customHeight="false" outlineLevel="0" collapsed="false">
      <c r="A55" s="12" t="s">
        <v>136</v>
      </c>
      <c r="B55" s="13" t="n">
        <v>0.786559</v>
      </c>
    </row>
    <row r="56" customFormat="false" ht="15.75" hidden="false" customHeight="false" outlineLevel="0" collapsed="false">
      <c r="A56" s="12" t="s">
        <v>138</v>
      </c>
      <c r="B56" s="13" t="n">
        <v>11.402533</v>
      </c>
    </row>
    <row r="57" customFormat="false" ht="15.75" hidden="false" customHeight="false" outlineLevel="0" collapsed="false">
      <c r="A57" s="12" t="s">
        <v>140</v>
      </c>
      <c r="B57" s="13" t="n">
        <v>9.904608</v>
      </c>
    </row>
    <row r="58" customFormat="false" ht="15.75" hidden="false" customHeight="false" outlineLevel="0" collapsed="false">
      <c r="A58" s="12" t="s">
        <v>142</v>
      </c>
      <c r="B58" s="13" t="n">
        <v>1380</v>
      </c>
    </row>
    <row r="59" customFormat="false" ht="15.75" hidden="false" customHeight="false" outlineLevel="0" collapsed="false">
      <c r="A59" s="12" t="s">
        <v>144</v>
      </c>
      <c r="B59" s="13" t="n">
        <v>274</v>
      </c>
    </row>
    <row r="60" customFormat="false" ht="15.75" hidden="false" customHeight="false" outlineLevel="0" collapsed="false">
      <c r="A60" s="12" t="s">
        <v>146</v>
      </c>
      <c r="B60" s="13" t="n">
        <v>83.992953</v>
      </c>
    </row>
    <row r="61" customFormat="false" ht="15.75" hidden="false" customHeight="false" outlineLevel="0" collapsed="false">
      <c r="A61" s="12" t="s">
        <v>148</v>
      </c>
      <c r="B61" s="13" t="n">
        <v>40.222503</v>
      </c>
    </row>
    <row r="62" customFormat="false" ht="15.75" hidden="false" customHeight="false" outlineLevel="0" collapsed="false">
      <c r="A62" s="12" t="s">
        <v>150</v>
      </c>
      <c r="B62" s="13" t="n">
        <v>9.2169</v>
      </c>
    </row>
    <row r="63" customFormat="false" ht="15.75" hidden="false" customHeight="false" outlineLevel="0" collapsed="false">
      <c r="A63" s="12" t="s">
        <v>152</v>
      </c>
      <c r="B63" s="13" t="n">
        <v>2.961161</v>
      </c>
    </row>
    <row r="64" customFormat="false" ht="15.75" hidden="false" customHeight="false" outlineLevel="0" collapsed="false">
      <c r="A64" s="12" t="s">
        <v>154</v>
      </c>
      <c r="B64" s="13" t="n">
        <v>126</v>
      </c>
    </row>
    <row r="65" customFormat="false" ht="15.75" hidden="false" customHeight="false" outlineLevel="0" collapsed="false">
      <c r="A65" s="12" t="s">
        <v>156</v>
      </c>
      <c r="B65" s="13" t="n">
        <v>10.20314</v>
      </c>
    </row>
    <row r="66" customFormat="false" ht="15.75" hidden="false" customHeight="false" outlineLevel="0" collapsed="false">
      <c r="A66" s="12" t="s">
        <v>158</v>
      </c>
      <c r="B66" s="13" t="n">
        <v>18.75444</v>
      </c>
    </row>
    <row r="67" customFormat="false" ht="15.75" hidden="false" customHeight="false" outlineLevel="0" collapsed="false">
      <c r="A67" s="12" t="s">
        <v>160</v>
      </c>
      <c r="B67" s="13" t="n">
        <v>53.7713</v>
      </c>
    </row>
    <row r="68" customFormat="false" ht="15.75" hidden="false" customHeight="false" outlineLevel="0" collapsed="false">
      <c r="A68" s="12" t="s">
        <v>162</v>
      </c>
      <c r="B68" s="13" t="n">
        <v>25.778815</v>
      </c>
    </row>
    <row r="69" customFormat="false" ht="15.75" hidden="false" customHeight="false" outlineLevel="0" collapsed="false">
      <c r="A69" s="12" t="s">
        <v>164</v>
      </c>
      <c r="B69" s="13" t="n">
        <v>51.780579</v>
      </c>
    </row>
    <row r="70" customFormat="false" ht="15.75" hidden="false" customHeight="false" outlineLevel="0" collapsed="false">
      <c r="A70" s="12" t="s">
        <v>166</v>
      </c>
      <c r="B70" s="13" t="n">
        <v>4.270563</v>
      </c>
    </row>
    <row r="71" customFormat="false" ht="15.75" hidden="false" customHeight="false" outlineLevel="0" collapsed="false">
      <c r="A71" s="12" t="s">
        <v>168</v>
      </c>
      <c r="B71" s="13" t="n">
        <v>6.5916</v>
      </c>
    </row>
    <row r="72" customFormat="false" ht="15.75" hidden="false" customHeight="false" outlineLevel="0" collapsed="false">
      <c r="A72" s="12" t="s">
        <v>170</v>
      </c>
      <c r="B72" s="13" t="n">
        <v>7.275556</v>
      </c>
    </row>
    <row r="73" customFormat="false" ht="15.75" hidden="false" customHeight="false" outlineLevel="0" collapsed="false">
      <c r="A73" s="12" t="s">
        <v>172</v>
      </c>
      <c r="B73" s="13" t="n">
        <v>6.825442</v>
      </c>
    </row>
    <row r="74" customFormat="false" ht="15.75" hidden="false" customHeight="false" outlineLevel="0" collapsed="false">
      <c r="A74" s="12" t="s">
        <v>174</v>
      </c>
      <c r="B74" s="13" t="n">
        <v>2.142252</v>
      </c>
    </row>
    <row r="75" customFormat="false" ht="15.75" hidden="false" customHeight="false" outlineLevel="0" collapsed="false">
      <c r="A75" s="12" t="s">
        <v>176</v>
      </c>
      <c r="B75" s="13" t="n">
        <v>5.057677</v>
      </c>
    </row>
    <row r="76" customFormat="false" ht="15.75" hidden="false" customHeight="false" outlineLevel="0" collapsed="false">
      <c r="A76" s="12" t="s">
        <v>178</v>
      </c>
      <c r="B76" s="13" t="n">
        <v>6.871287</v>
      </c>
    </row>
    <row r="77" customFormat="false" ht="15.75" hidden="false" customHeight="false" outlineLevel="0" collapsed="false">
      <c r="A77" s="12" t="s">
        <v>180</v>
      </c>
      <c r="B77" s="13" t="n">
        <v>27.691019</v>
      </c>
    </row>
    <row r="78" customFormat="false" ht="15.75" hidden="false" customHeight="false" outlineLevel="0" collapsed="false">
      <c r="A78" s="12" t="s">
        <v>182</v>
      </c>
      <c r="B78" s="13" t="n">
        <v>19.129955</v>
      </c>
    </row>
    <row r="79" customFormat="false" ht="15.75" hidden="false" customHeight="false" outlineLevel="0" collapsed="false">
      <c r="A79" s="12" t="s">
        <v>184</v>
      </c>
      <c r="B79" s="13" t="n">
        <v>32.365998</v>
      </c>
    </row>
    <row r="80" customFormat="false" ht="15.75" hidden="false" customHeight="false" outlineLevel="0" collapsed="false">
      <c r="A80" s="12" t="s">
        <v>186</v>
      </c>
      <c r="B80" s="13" t="n">
        <v>20.250834</v>
      </c>
    </row>
    <row r="81" customFormat="false" ht="15.75" hidden="false" customHeight="false" outlineLevel="0" collapsed="false">
      <c r="A81" s="12" t="s">
        <v>188</v>
      </c>
      <c r="B81" s="13" t="n">
        <v>4.64966</v>
      </c>
    </row>
    <row r="82" customFormat="false" ht="15.75" hidden="false" customHeight="false" outlineLevel="0" collapsed="false">
      <c r="A82" s="12" t="s">
        <v>190</v>
      </c>
      <c r="B82" s="13" t="n">
        <v>1.26574</v>
      </c>
    </row>
    <row r="83" customFormat="false" ht="15.75" hidden="false" customHeight="false" outlineLevel="0" collapsed="false">
      <c r="A83" s="12" t="s">
        <v>192</v>
      </c>
      <c r="B83" s="13" t="n">
        <v>129</v>
      </c>
    </row>
    <row r="84" customFormat="false" ht="15.75" hidden="false" customHeight="false" outlineLevel="0" collapsed="false">
      <c r="A84" s="12" t="s">
        <v>194</v>
      </c>
      <c r="B84" s="13" t="n">
        <v>2.61782</v>
      </c>
    </row>
    <row r="85" customFormat="false" ht="15.75" hidden="false" customHeight="false" outlineLevel="0" collapsed="false">
      <c r="A85" s="12" t="s">
        <v>196</v>
      </c>
      <c r="B85" s="13" t="n">
        <v>3.278292</v>
      </c>
    </row>
    <row r="86" customFormat="false" ht="15.75" hidden="false" customHeight="false" outlineLevel="0" collapsed="false">
      <c r="A86" s="12" t="s">
        <v>198</v>
      </c>
      <c r="B86" s="13" t="n">
        <v>36.910558</v>
      </c>
    </row>
    <row r="87" customFormat="false" ht="15.75" hidden="false" customHeight="false" outlineLevel="0" collapsed="false">
      <c r="A87" s="12" t="s">
        <v>200</v>
      </c>
      <c r="B87" s="13" t="n">
        <v>31.255435</v>
      </c>
    </row>
    <row r="88" customFormat="false" ht="15.75" hidden="false" customHeight="false" outlineLevel="0" collapsed="false">
      <c r="A88" s="12" t="s">
        <v>202</v>
      </c>
      <c r="B88" s="13" t="n">
        <v>2.540916</v>
      </c>
    </row>
    <row r="89" customFormat="false" ht="15.75" hidden="false" customHeight="false" outlineLevel="0" collapsed="false">
      <c r="A89" s="12" t="s">
        <v>204</v>
      </c>
      <c r="B89" s="13" t="n">
        <v>29.136808</v>
      </c>
    </row>
    <row r="90" customFormat="false" ht="15.75" hidden="false" customHeight="false" outlineLevel="0" collapsed="false">
      <c r="A90" s="12" t="s">
        <v>206</v>
      </c>
      <c r="B90" s="13" t="n">
        <v>5.0843</v>
      </c>
    </row>
    <row r="91" customFormat="false" ht="15.75" hidden="false" customHeight="false" outlineLevel="0" collapsed="false">
      <c r="A91" s="12" t="s">
        <v>208</v>
      </c>
      <c r="B91" s="13" t="n">
        <v>6.624554</v>
      </c>
    </row>
    <row r="92" customFormat="false" ht="15.75" hidden="false" customHeight="false" outlineLevel="0" collapsed="false">
      <c r="A92" s="12" t="s">
        <v>210</v>
      </c>
      <c r="B92" s="13" t="n">
        <v>24.206636</v>
      </c>
    </row>
    <row r="93" customFormat="false" ht="15.75" hidden="false" customHeight="false" outlineLevel="0" collapsed="false">
      <c r="A93" s="12" t="s">
        <v>212</v>
      </c>
      <c r="B93" s="13" t="n">
        <v>206</v>
      </c>
    </row>
    <row r="94" customFormat="false" ht="15.75" hidden="false" customHeight="false" outlineLevel="0" collapsed="false">
      <c r="A94" s="12" t="s">
        <v>214</v>
      </c>
      <c r="B94" s="13" t="n">
        <v>2.08338</v>
      </c>
    </row>
    <row r="95" customFormat="false" ht="15.75" hidden="false" customHeight="false" outlineLevel="0" collapsed="false">
      <c r="A95" s="12" t="s">
        <v>216</v>
      </c>
      <c r="B95" s="13" t="n">
        <v>5.379475</v>
      </c>
    </row>
    <row r="96" customFormat="false" ht="15.75" hidden="false" customHeight="false" outlineLevel="0" collapsed="false">
      <c r="A96" s="12" t="s">
        <v>218</v>
      </c>
      <c r="B96" s="13" t="n">
        <v>5.106622</v>
      </c>
    </row>
    <row r="97" customFormat="false" ht="15.75" hidden="false" customHeight="false" outlineLevel="0" collapsed="false">
      <c r="A97" s="12" t="s">
        <v>220</v>
      </c>
      <c r="B97" s="13" t="n">
        <v>221</v>
      </c>
    </row>
    <row r="98" customFormat="false" ht="15.75" hidden="false" customHeight="false" outlineLevel="0" collapsed="false">
      <c r="A98" s="12" t="s">
        <v>222</v>
      </c>
      <c r="B98" s="13" t="n">
        <v>4.314768</v>
      </c>
    </row>
    <row r="99" customFormat="false" ht="15.75" hidden="false" customHeight="false" outlineLevel="0" collapsed="false">
      <c r="A99" s="12" t="s">
        <v>224</v>
      </c>
      <c r="B99" s="13" t="n">
        <v>8.947027</v>
      </c>
    </row>
    <row r="100" customFormat="false" ht="15.75" hidden="false" customHeight="false" outlineLevel="0" collapsed="false">
      <c r="A100" s="12" t="s">
        <v>226</v>
      </c>
      <c r="B100" s="13" t="n">
        <v>7.13253</v>
      </c>
    </row>
    <row r="101" customFormat="false" ht="15.75" hidden="false" customHeight="false" outlineLevel="0" collapsed="false">
      <c r="A101" s="12" t="s">
        <v>228</v>
      </c>
      <c r="B101" s="13" t="n">
        <v>32.971846</v>
      </c>
    </row>
    <row r="102" customFormat="false" ht="15.75" hidden="false" customHeight="false" outlineLevel="0" collapsed="false">
      <c r="A102" s="12" t="s">
        <v>230</v>
      </c>
      <c r="B102" s="13" t="n">
        <v>110</v>
      </c>
    </row>
    <row r="103" customFormat="false" ht="15.75" hidden="false" customHeight="false" outlineLevel="0" collapsed="false">
      <c r="A103" s="12" t="s">
        <v>232</v>
      </c>
      <c r="B103" s="13" t="n">
        <v>2.88106</v>
      </c>
    </row>
    <row r="104" customFormat="false" ht="15.75" hidden="false" customHeight="false" outlineLevel="0" collapsed="false">
      <c r="A104" s="12" t="s">
        <v>234</v>
      </c>
      <c r="B104" s="13" t="n">
        <v>144</v>
      </c>
    </row>
    <row r="105" customFormat="false" ht="15.75" hidden="false" customHeight="false" outlineLevel="0" collapsed="false">
      <c r="A105" s="12" t="s">
        <v>236</v>
      </c>
      <c r="B105" s="13" t="n">
        <v>12.952209</v>
      </c>
    </row>
    <row r="106" customFormat="false" ht="15.75" hidden="false" customHeight="false" outlineLevel="0" collapsed="false">
      <c r="A106" s="12" t="s">
        <v>238</v>
      </c>
      <c r="B106" s="13" t="n">
        <v>34.813867</v>
      </c>
    </row>
    <row r="107" customFormat="false" ht="15.75" hidden="false" customHeight="false" outlineLevel="0" collapsed="false">
      <c r="A107" s="12" t="s">
        <v>240</v>
      </c>
      <c r="B107" s="13" t="n">
        <v>16.74393</v>
      </c>
    </row>
    <row r="108" customFormat="false" ht="15.75" hidden="false" customHeight="false" outlineLevel="0" collapsed="false">
      <c r="A108" s="12" t="s">
        <v>242</v>
      </c>
      <c r="B108" s="13" t="n">
        <v>6.908224</v>
      </c>
    </row>
    <row r="109" customFormat="false" ht="15.75" hidden="false" customHeight="false" outlineLevel="0" collapsed="false">
      <c r="A109" s="12" t="s">
        <v>244</v>
      </c>
      <c r="B109" s="13" t="n">
        <v>7.976985</v>
      </c>
    </row>
    <row r="110" customFormat="false" ht="15.75" hidden="false" customHeight="false" outlineLevel="0" collapsed="false">
      <c r="A110" s="12" t="s">
        <v>246</v>
      </c>
      <c r="B110" s="13" t="n">
        <v>5.685807</v>
      </c>
    </row>
    <row r="111" customFormat="false" ht="15.75" hidden="false" customHeight="false" outlineLevel="0" collapsed="false">
      <c r="A111" s="12" t="s">
        <v>248</v>
      </c>
      <c r="B111" s="13" t="n">
        <v>15.893219</v>
      </c>
    </row>
    <row r="112" customFormat="false" ht="15.75" hidden="false" customHeight="false" outlineLevel="0" collapsed="false">
      <c r="A112" s="12" t="s">
        <v>250</v>
      </c>
      <c r="B112" s="13" t="n">
        <v>59.30869</v>
      </c>
    </row>
    <row r="113" customFormat="false" ht="15.75" hidden="false" customHeight="false" outlineLevel="0" collapsed="false">
      <c r="A113" s="12" t="s">
        <v>252</v>
      </c>
      <c r="B113" s="13" t="n">
        <v>11.193729</v>
      </c>
    </row>
    <row r="114" customFormat="false" ht="15.75" hidden="false" customHeight="false" outlineLevel="0" collapsed="false">
      <c r="A114" s="12" t="s">
        <v>254</v>
      </c>
      <c r="B114" s="13" t="n">
        <v>21.919</v>
      </c>
    </row>
    <row r="115" customFormat="false" ht="15.75" hidden="false" customHeight="false" outlineLevel="0" collapsed="false">
      <c r="A115" s="12" t="s">
        <v>256</v>
      </c>
      <c r="B115" s="13" t="n">
        <v>43.849269</v>
      </c>
    </row>
    <row r="116" customFormat="false" ht="15.75" hidden="false" customHeight="false" outlineLevel="0" collapsed="false">
      <c r="A116" s="12" t="s">
        <v>258</v>
      </c>
      <c r="B116" s="13" t="n">
        <v>0.586634</v>
      </c>
    </row>
    <row r="117" customFormat="false" ht="15.75" hidden="false" customHeight="false" outlineLevel="0" collapsed="false">
      <c r="A117" s="12" t="s">
        <v>260</v>
      </c>
      <c r="B117" s="13" t="n">
        <v>8.636896</v>
      </c>
    </row>
    <row r="118" customFormat="false" ht="15.75" hidden="false" customHeight="false" outlineLevel="0" collapsed="false">
      <c r="A118" s="12" t="s">
        <v>262</v>
      </c>
      <c r="B118" s="13" t="n">
        <v>17.500657</v>
      </c>
    </row>
    <row r="119" customFormat="false" ht="15.75" hidden="false" customHeight="false" outlineLevel="0" collapsed="false">
      <c r="A119" s="12" t="s">
        <v>264</v>
      </c>
      <c r="B119" s="19" t="n">
        <v>23.816</v>
      </c>
    </row>
    <row r="120" customFormat="false" ht="15.75" hidden="false" customHeight="false" outlineLevel="0" collapsed="false">
      <c r="A120" s="12" t="s">
        <v>266</v>
      </c>
      <c r="B120" s="13" t="n">
        <v>9.537642</v>
      </c>
    </row>
    <row r="121" customFormat="false" ht="15.75" hidden="false" customHeight="false" outlineLevel="0" collapsed="false">
      <c r="A121" s="12" t="s">
        <v>268</v>
      </c>
      <c r="B121" s="13" t="n">
        <v>59.734213</v>
      </c>
    </row>
    <row r="122" customFormat="false" ht="15.75" hidden="false" customHeight="false" outlineLevel="0" collapsed="false">
      <c r="A122" s="12" t="s">
        <v>270</v>
      </c>
      <c r="B122" s="13" t="n">
        <v>69.799978</v>
      </c>
    </row>
    <row r="123" customFormat="false" ht="15.75" hidden="false" customHeight="false" outlineLevel="0" collapsed="false">
      <c r="A123" s="12" t="s">
        <v>272</v>
      </c>
      <c r="B123" s="13" t="n">
        <v>8.278737</v>
      </c>
    </row>
    <row r="124" customFormat="false" ht="15.75" hidden="false" customHeight="false" outlineLevel="0" collapsed="false">
      <c r="A124" s="12" t="s">
        <v>274</v>
      </c>
      <c r="B124" s="13" t="n">
        <v>1.399491</v>
      </c>
    </row>
    <row r="125" customFormat="false" ht="15.75" hidden="false" customHeight="false" outlineLevel="0" collapsed="false">
      <c r="A125" s="12" t="s">
        <v>276</v>
      </c>
      <c r="B125" s="13" t="n">
        <v>11.818618</v>
      </c>
    </row>
    <row r="126" customFormat="false" ht="15.75" hidden="false" customHeight="false" outlineLevel="0" collapsed="false">
      <c r="A126" s="12" t="s">
        <v>313</v>
      </c>
      <c r="B126" s="13" t="n">
        <v>84.339067</v>
      </c>
    </row>
    <row r="127" customFormat="false" ht="15.75" hidden="false" customHeight="false" outlineLevel="0" collapsed="false">
      <c r="A127" s="12" t="s">
        <v>280</v>
      </c>
      <c r="B127" s="13" t="n">
        <v>6.031187</v>
      </c>
    </row>
    <row r="128" customFormat="false" ht="15.75" hidden="false" customHeight="false" outlineLevel="0" collapsed="false">
      <c r="A128" s="12" t="s">
        <v>282</v>
      </c>
      <c r="B128" s="13" t="n">
        <v>45.741</v>
      </c>
    </row>
    <row r="129" customFormat="false" ht="15.75" hidden="false" customHeight="false" outlineLevel="0" collapsed="false">
      <c r="A129" s="12" t="s">
        <v>284</v>
      </c>
      <c r="B129" s="13" t="n">
        <v>44.134693</v>
      </c>
    </row>
    <row r="130" customFormat="false" ht="15.75" hidden="false" customHeight="false" outlineLevel="0" collapsed="false">
      <c r="A130" s="12" t="s">
        <v>286</v>
      </c>
      <c r="B130" s="13" t="n">
        <v>9.8904</v>
      </c>
    </row>
    <row r="131" customFormat="false" ht="15.75" hidden="false" customHeight="false" outlineLevel="0" collapsed="false">
      <c r="A131" s="12" t="s">
        <v>288</v>
      </c>
      <c r="B131" s="13" t="n">
        <v>329</v>
      </c>
    </row>
    <row r="132" customFormat="false" ht="15.75" hidden="false" customHeight="false" outlineLevel="0" collapsed="false">
      <c r="A132" s="12" t="s">
        <v>290</v>
      </c>
      <c r="B132" s="13" t="n">
        <v>3.473727</v>
      </c>
    </row>
    <row r="133" customFormat="false" ht="15.75" hidden="false" customHeight="false" outlineLevel="0" collapsed="false">
      <c r="A133" s="12" t="s">
        <v>292</v>
      </c>
      <c r="B133" s="13" t="n">
        <v>34.23205</v>
      </c>
    </row>
    <row r="134" customFormat="false" ht="15.75" hidden="false" customHeight="false" outlineLevel="0" collapsed="false">
      <c r="A134" s="12" t="s">
        <v>294</v>
      </c>
      <c r="B134" s="13" t="n">
        <v>28.435943</v>
      </c>
    </row>
    <row r="135" customFormat="false" ht="15.75" hidden="false" customHeight="false" outlineLevel="0" collapsed="false">
      <c r="A135" s="12" t="s">
        <v>296</v>
      </c>
      <c r="B135" s="13" t="n">
        <v>97.338583</v>
      </c>
    </row>
    <row r="136" customFormat="false" ht="15.75" hidden="false" customHeight="false" outlineLevel="0" collapsed="false">
      <c r="A136" s="12" t="s">
        <v>298</v>
      </c>
      <c r="B136" s="13" t="n">
        <v>29.825968</v>
      </c>
    </row>
    <row r="137" customFormat="false" ht="15.75" hidden="false" customHeight="false" outlineLevel="0" collapsed="false">
      <c r="A137" s="12" t="s">
        <v>300</v>
      </c>
      <c r="B137" s="13" t="n">
        <v>18.383956</v>
      </c>
    </row>
    <row r="138" customFormat="false" ht="15.75" hidden="false" customHeight="false" outlineLevel="0" collapsed="false">
      <c r="A138" s="12" t="s">
        <v>302</v>
      </c>
      <c r="B138" s="13" t="n">
        <v>14.862927</v>
      </c>
    </row>
    <row r="139" customFormat="false" ht="15.75" hidden="false" customHeight="false" outlineLevel="0" collapsed="false">
      <c r="A139" s="12"/>
      <c r="B139" s="13"/>
    </row>
    <row r="140" customFormat="false" ht="15.75" hidden="false" customHeight="false" outlineLevel="0" collapsed="false">
      <c r="A140" s="12"/>
      <c r="B140" s="13" t="n">
        <v>7750</v>
      </c>
    </row>
    <row r="141" customFormat="false" ht="15.75" hidden="false" customHeight="false" outlineLevel="0" collapsed="false">
      <c r="A141" s="12"/>
      <c r="B141" s="13"/>
    </row>
    <row r="142" customFormat="false" ht="15.75" hidden="false" customHeight="false" outlineLevel="0" collapsed="false">
      <c r="A142" s="12"/>
    </row>
    <row r="143" customFormat="false" ht="15.75" hidden="false" customHeight="false" outlineLevel="0" collapsed="false">
      <c r="A143" s="12"/>
    </row>
    <row r="144" customFormat="false" ht="15.75" hidden="false" customHeight="false" outlineLevel="0" collapsed="false">
      <c r="A144" s="12"/>
    </row>
    <row r="145" customFormat="false" ht="15.75" hidden="false" customHeight="false" outlineLevel="0" collapsed="false">
      <c r="A145" s="12"/>
    </row>
    <row r="146" customFormat="false" ht="15.75" hidden="false" customHeight="false" outlineLevel="0" collapsed="false">
      <c r="A146" s="12"/>
    </row>
    <row r="147" customFormat="false" ht="15.75" hidden="false" customHeight="false" outlineLevel="0" collapsed="false">
      <c r="A147" s="12"/>
    </row>
    <row r="148" customFormat="false" ht="15.75" hidden="false" customHeight="false" outlineLevel="0" collapsed="false">
      <c r="A148" s="12"/>
    </row>
    <row r="149" customFormat="false" ht="15.75" hidden="false" customHeight="false" outlineLevel="0" collapsed="false">
      <c r="A149" s="12"/>
    </row>
    <row r="150" customFormat="false" ht="15.75" hidden="false" customHeight="false" outlineLevel="0" collapsed="false">
      <c r="A150" s="12"/>
    </row>
    <row r="151" customFormat="false" ht="15.75" hidden="false" customHeight="false" outlineLevel="0" collapsed="false">
      <c r="A151" s="12"/>
    </row>
    <row r="152" customFormat="false" ht="15.75" hidden="false" customHeight="false" outlineLevel="0" collapsed="false">
      <c r="A152" s="12"/>
    </row>
    <row r="153" customFormat="false" ht="15.75" hidden="false" customHeight="false" outlineLevel="0" collapsed="false">
      <c r="A153" s="12"/>
    </row>
    <row r="154" customFormat="false" ht="15.75" hidden="false" customHeight="false" outlineLevel="0" collapsed="false">
      <c r="A154" s="12"/>
    </row>
    <row r="155" customFormat="false" ht="15.75" hidden="false" customHeight="false" outlineLevel="0" collapsed="false">
      <c r="A155" s="12"/>
    </row>
    <row r="156" customFormat="false" ht="15.75" hidden="false" customHeight="false" outlineLevel="0" collapsed="false">
      <c r="A156" s="12"/>
    </row>
    <row r="157" customFormat="false" ht="15.75" hidden="false" customHeight="false" outlineLevel="0" collapsed="false">
      <c r="A157" s="12"/>
    </row>
    <row r="158" customFormat="false" ht="15.75" hidden="false" customHeight="false" outlineLevel="0" collapsed="false">
      <c r="A158" s="12"/>
    </row>
    <row r="159" customFormat="false" ht="15.75" hidden="false" customHeight="false" outlineLevel="0" collapsed="false">
      <c r="A159" s="12"/>
    </row>
    <row r="160" customFormat="false" ht="15.75" hidden="false" customHeight="false" outlineLevel="0" collapsed="false">
      <c r="A160" s="12"/>
    </row>
    <row r="161" customFormat="false" ht="15.75" hidden="false" customHeight="false" outlineLevel="0" collapsed="false">
      <c r="A161" s="12"/>
    </row>
    <row r="162" customFormat="false" ht="15.75" hidden="false" customHeight="false" outlineLevel="0" collapsed="false">
      <c r="A162" s="12"/>
    </row>
    <row r="163" customFormat="false" ht="15.75" hidden="false" customHeight="false" outlineLevel="0" collapsed="false">
      <c r="A163" s="12"/>
    </row>
    <row r="164" customFormat="false" ht="15.75" hidden="false" customHeight="false" outlineLevel="0" collapsed="false">
      <c r="A164" s="12"/>
    </row>
    <row r="165" customFormat="false" ht="15.75" hidden="false" customHeight="false" outlineLevel="0" collapsed="false">
      <c r="A165" s="12"/>
    </row>
    <row r="166" customFormat="false" ht="15.75" hidden="false" customHeight="false" outlineLevel="0" collapsed="false">
      <c r="A166" s="12"/>
    </row>
    <row r="167" customFormat="false" ht="15.75" hidden="false" customHeight="false" outlineLevel="0" collapsed="false">
      <c r="A167" s="12"/>
    </row>
    <row r="168" customFormat="false" ht="15.75" hidden="false" customHeight="false" outlineLevel="0" collapsed="false">
      <c r="A168" s="12"/>
    </row>
    <row r="169" customFormat="false" ht="15.75" hidden="false" customHeight="false" outlineLevel="0" collapsed="false">
      <c r="A169" s="12"/>
    </row>
    <row r="170" customFormat="false" ht="15.75" hidden="false" customHeight="false" outlineLevel="0" collapsed="false">
      <c r="A170" s="12"/>
    </row>
    <row r="171" customFormat="false" ht="15.75" hidden="false" customHeight="false" outlineLevel="0" collapsed="false">
      <c r="A171" s="12"/>
    </row>
    <row r="172" customFormat="false" ht="15.75" hidden="false" customHeight="false" outlineLevel="0" collapsed="false">
      <c r="A172" s="12"/>
    </row>
    <row r="173" customFormat="false" ht="15.75" hidden="false" customHeight="false" outlineLevel="0" collapsed="false">
      <c r="A173" s="12"/>
    </row>
    <row r="174" customFormat="false" ht="15.75" hidden="false" customHeight="false" outlineLevel="0" collapsed="false">
      <c r="A174" s="12"/>
    </row>
    <row r="175" customFormat="false" ht="15.75" hidden="false" customHeight="false" outlineLevel="0" collapsed="false">
      <c r="A175" s="12"/>
    </row>
    <row r="176" customFormat="false" ht="15.75" hidden="false" customHeight="false" outlineLevel="0" collapsed="false">
      <c r="A176" s="12"/>
    </row>
    <row r="177" customFormat="false" ht="15.75" hidden="false" customHeight="false" outlineLevel="0" collapsed="false">
      <c r="A177" s="12"/>
    </row>
    <row r="178" customFormat="false" ht="15.75" hidden="false" customHeight="false" outlineLevel="0" collapsed="false">
      <c r="A178" s="12"/>
    </row>
    <row r="179" customFormat="false" ht="15.75" hidden="false" customHeight="false" outlineLevel="0" collapsed="false">
      <c r="A179" s="12"/>
    </row>
    <row r="180" customFormat="false" ht="15.75" hidden="false" customHeight="false" outlineLevel="0" collapsed="false">
      <c r="A180" s="12"/>
    </row>
    <row r="181" customFormat="false" ht="15.75" hidden="false" customHeight="false" outlineLevel="0" collapsed="false">
      <c r="A181" s="12"/>
    </row>
    <row r="182" customFormat="false" ht="15.75" hidden="false" customHeight="false" outlineLevel="0" collapsed="false">
      <c r="A182" s="12"/>
    </row>
    <row r="183" customFormat="false" ht="15.75" hidden="false" customHeight="false" outlineLevel="0" collapsed="false">
      <c r="A183" s="12"/>
    </row>
    <row r="184" customFormat="false" ht="15.75" hidden="false" customHeight="false" outlineLevel="0" collapsed="false">
      <c r="A184" s="12"/>
    </row>
    <row r="185" customFormat="false" ht="15.75" hidden="false" customHeight="false" outlineLevel="0" collapsed="false">
      <c r="A185" s="12"/>
    </row>
    <row r="186" customFormat="false" ht="15.75" hidden="false" customHeight="false" outlineLevel="0" collapsed="false">
      <c r="A186" s="12"/>
    </row>
    <row r="187" customFormat="false" ht="15.75" hidden="false" customHeight="false" outlineLevel="0" collapsed="false">
      <c r="A187" s="12"/>
    </row>
    <row r="188" customFormat="false" ht="15.75" hidden="false" customHeight="false" outlineLevel="0" collapsed="false">
      <c r="A188" s="12"/>
    </row>
    <row r="189" customFormat="false" ht="15.75" hidden="false" customHeight="false" outlineLevel="0" collapsed="false">
      <c r="A189" s="12"/>
    </row>
    <row r="190" customFormat="false" ht="15.75" hidden="false" customHeight="false" outlineLevel="0" collapsed="false">
      <c r="A190" s="12"/>
    </row>
    <row r="191" customFormat="false" ht="15.75" hidden="false" customHeight="false" outlineLevel="0" collapsed="false">
      <c r="A191" s="12"/>
    </row>
    <row r="192" customFormat="false" ht="15.75" hidden="false" customHeight="false" outlineLevel="0" collapsed="false">
      <c r="A192" s="12"/>
    </row>
    <row r="193" customFormat="false" ht="15.75" hidden="false" customHeight="false" outlineLevel="0" collapsed="false">
      <c r="A193" s="12"/>
    </row>
    <row r="194" customFormat="false" ht="15.75" hidden="false" customHeight="false" outlineLevel="0" collapsed="false">
      <c r="A194" s="12"/>
    </row>
    <row r="195" customFormat="false" ht="15.75" hidden="false" customHeight="false" outlineLevel="0" collapsed="false">
      <c r="A195" s="12"/>
    </row>
    <row r="196" customFormat="false" ht="15.75" hidden="false" customHeight="false" outlineLevel="0" collapsed="false">
      <c r="A196" s="12"/>
    </row>
    <row r="197" customFormat="false" ht="15.75" hidden="false" customHeight="false" outlineLevel="0" collapsed="false">
      <c r="A197" s="12"/>
    </row>
    <row r="198" customFormat="false" ht="15.75" hidden="false" customHeight="false" outlineLevel="0" collapsed="false">
      <c r="A198" s="12"/>
    </row>
    <row r="199" customFormat="false" ht="15.75" hidden="false" customHeight="false" outlineLevel="0" collapsed="false">
      <c r="A199" s="12"/>
    </row>
    <row r="200" customFormat="false" ht="15.75" hidden="false" customHeight="false" outlineLevel="0" collapsed="false">
      <c r="A200" s="12"/>
    </row>
    <row r="201" customFormat="false" ht="15.75" hidden="false" customHeight="false" outlineLevel="0" collapsed="false">
      <c r="A201" s="12"/>
    </row>
    <row r="202" customFormat="false" ht="15.75" hidden="false" customHeight="false" outlineLevel="0" collapsed="false">
      <c r="A202" s="12"/>
    </row>
    <row r="203" customFormat="false" ht="15.75" hidden="false" customHeight="false" outlineLevel="0" collapsed="false">
      <c r="A203" s="12"/>
    </row>
    <row r="204" customFormat="false" ht="15.75" hidden="false" customHeight="false" outlineLevel="0" collapsed="false">
      <c r="A204" s="12"/>
    </row>
    <row r="205" customFormat="false" ht="15.75" hidden="false" customHeight="false" outlineLevel="0" collapsed="false">
      <c r="A205" s="12"/>
    </row>
    <row r="206" customFormat="false" ht="15.75" hidden="false" customHeight="false" outlineLevel="0" collapsed="false">
      <c r="A206" s="12"/>
    </row>
    <row r="207" customFormat="false" ht="15.75" hidden="false" customHeight="false" outlineLevel="0" collapsed="false">
      <c r="A207" s="12"/>
    </row>
    <row r="208" customFormat="false" ht="15.75" hidden="false" customHeight="false" outlineLevel="0" collapsed="false">
      <c r="A208" s="12"/>
    </row>
    <row r="209" customFormat="false" ht="15.75" hidden="false" customHeight="false" outlineLevel="0" collapsed="false">
      <c r="A209" s="12"/>
    </row>
    <row r="210" customFormat="false" ht="15.75" hidden="false" customHeight="false" outlineLevel="0" collapsed="false">
      <c r="A210" s="12"/>
    </row>
    <row r="211" customFormat="false" ht="15.75" hidden="false" customHeight="false" outlineLevel="0" collapsed="false">
      <c r="A211" s="12"/>
    </row>
    <row r="212" customFormat="false" ht="15.75" hidden="false" customHeight="false" outlineLevel="0" collapsed="false">
      <c r="A212" s="12"/>
    </row>
    <row r="213" customFormat="false" ht="15.75" hidden="false" customHeight="false" outlineLevel="0" collapsed="false">
      <c r="A213" s="12"/>
    </row>
    <row r="214" customFormat="false" ht="15.75" hidden="false" customHeight="false" outlineLevel="0" collapsed="false">
      <c r="A214" s="12"/>
    </row>
    <row r="215" customFormat="false" ht="15.75" hidden="false" customHeight="false" outlineLevel="0" collapsed="false">
      <c r="A215" s="12"/>
    </row>
    <row r="216" customFormat="false" ht="15.75" hidden="false" customHeight="false" outlineLevel="0" collapsed="false">
      <c r="A216" s="12"/>
    </row>
    <row r="217" customFormat="false" ht="15.75" hidden="false" customHeight="false" outlineLevel="0" collapsed="false">
      <c r="A217" s="12"/>
    </row>
    <row r="218" customFormat="false" ht="15.75" hidden="false" customHeight="false" outlineLevel="0" collapsed="false">
      <c r="A218" s="12"/>
    </row>
    <row r="219" customFormat="false" ht="15.75" hidden="false" customHeight="false" outlineLevel="0" collapsed="false">
      <c r="A219" s="12"/>
    </row>
    <row r="220" customFormat="false" ht="15.75" hidden="false" customHeight="false" outlineLevel="0" collapsed="false">
      <c r="A220" s="12"/>
    </row>
    <row r="221" customFormat="false" ht="15.75" hidden="false" customHeight="false" outlineLevel="0" collapsed="false">
      <c r="A221" s="12"/>
    </row>
    <row r="222" customFormat="false" ht="15.75" hidden="false" customHeight="false" outlineLevel="0" collapsed="false">
      <c r="A222" s="12"/>
    </row>
    <row r="223" customFormat="false" ht="15.75" hidden="false" customHeight="false" outlineLevel="0" collapsed="false">
      <c r="A223" s="12"/>
    </row>
    <row r="224" customFormat="false" ht="15.75" hidden="false" customHeight="false" outlineLevel="0" collapsed="false">
      <c r="A224" s="12"/>
    </row>
    <row r="225" customFormat="false" ht="15.75" hidden="false" customHeight="false" outlineLevel="0" collapsed="false">
      <c r="A225" s="12"/>
    </row>
    <row r="226" customFormat="false" ht="15.75" hidden="false" customHeight="false" outlineLevel="0" collapsed="false">
      <c r="A226" s="12"/>
    </row>
    <row r="227" customFormat="false" ht="15.75" hidden="false" customHeight="false" outlineLevel="0" collapsed="false">
      <c r="A227" s="12"/>
    </row>
    <row r="228" customFormat="false" ht="15.75" hidden="false" customHeight="false" outlineLevel="0" collapsed="false">
      <c r="A228" s="12"/>
    </row>
    <row r="229" customFormat="false" ht="15.75" hidden="false" customHeight="false" outlineLevel="0" collapsed="false">
      <c r="A229" s="12"/>
    </row>
    <row r="230" customFormat="false" ht="15.75" hidden="false" customHeight="false" outlineLevel="0" collapsed="false">
      <c r="A230" s="12"/>
    </row>
    <row r="231" customFormat="false" ht="15.75" hidden="false" customHeight="false" outlineLevel="0" collapsed="false">
      <c r="A231" s="12"/>
    </row>
    <row r="232" customFormat="false" ht="15.75" hidden="false" customHeight="false" outlineLevel="0" collapsed="false">
      <c r="A232" s="12"/>
    </row>
    <row r="233" customFormat="false" ht="15.75" hidden="false" customHeight="false" outlineLevel="0" collapsed="false">
      <c r="A233" s="12"/>
    </row>
    <row r="234" customFormat="false" ht="15.75" hidden="false" customHeight="false" outlineLevel="0" collapsed="false">
      <c r="A234" s="12"/>
    </row>
    <row r="235" customFormat="false" ht="15.75" hidden="false" customHeight="false" outlineLevel="0" collapsed="false">
      <c r="A235" s="12"/>
    </row>
    <row r="236" customFormat="false" ht="15.75" hidden="false" customHeight="false" outlineLevel="0" collapsed="false">
      <c r="A236" s="12"/>
    </row>
    <row r="237" customFormat="false" ht="15.75" hidden="false" customHeight="false" outlineLevel="0" collapsed="false">
      <c r="A237" s="12"/>
    </row>
    <row r="238" customFormat="false" ht="15.75" hidden="false" customHeight="false" outlineLevel="0" collapsed="false">
      <c r="A238" s="12"/>
    </row>
    <row r="239" customFormat="false" ht="15.75" hidden="false" customHeight="false" outlineLevel="0" collapsed="false">
      <c r="A239" s="12"/>
    </row>
    <row r="240" customFormat="false" ht="15.75" hidden="false" customHeight="false" outlineLevel="0" collapsed="false">
      <c r="A240" s="12"/>
    </row>
    <row r="241" customFormat="false" ht="15.75" hidden="false" customHeight="false" outlineLevel="0" collapsed="false">
      <c r="A241" s="12"/>
    </row>
    <row r="242" customFormat="false" ht="15.75" hidden="false" customHeight="false" outlineLevel="0" collapsed="false">
      <c r="A242" s="12"/>
    </row>
    <row r="243" customFormat="false" ht="15.75" hidden="false" customHeight="false" outlineLevel="0" collapsed="false">
      <c r="A243" s="12"/>
    </row>
    <row r="244" customFormat="false" ht="15.75" hidden="false" customHeight="false" outlineLevel="0" collapsed="false">
      <c r="A244" s="12"/>
    </row>
    <row r="245" customFormat="false" ht="15.75" hidden="false" customHeight="false" outlineLevel="0" collapsed="false">
      <c r="A245" s="12"/>
    </row>
    <row r="246" customFormat="false" ht="15.75" hidden="false" customHeight="false" outlineLevel="0" collapsed="false">
      <c r="A246" s="12"/>
    </row>
    <row r="247" customFormat="false" ht="15.75" hidden="false" customHeight="false" outlineLevel="0" collapsed="false">
      <c r="A247" s="12"/>
    </row>
    <row r="248" customFormat="false" ht="15.75" hidden="false" customHeight="false" outlineLevel="0" collapsed="false">
      <c r="A248" s="12"/>
    </row>
    <row r="249" customFormat="false" ht="15.75" hidden="false" customHeight="false" outlineLevel="0" collapsed="false">
      <c r="A249" s="12"/>
    </row>
    <row r="250" customFormat="false" ht="15.75" hidden="false" customHeight="false" outlineLevel="0" collapsed="false">
      <c r="A250" s="12"/>
    </row>
    <row r="251" customFormat="false" ht="15.75" hidden="false" customHeight="false" outlineLevel="0" collapsed="false">
      <c r="A251" s="12"/>
    </row>
    <row r="252" customFormat="false" ht="15.75" hidden="false" customHeight="false" outlineLevel="0" collapsed="false">
      <c r="A252" s="12"/>
    </row>
    <row r="253" customFormat="false" ht="15.75" hidden="false" customHeight="false" outlineLevel="0" collapsed="false">
      <c r="A253" s="12"/>
    </row>
    <row r="254" customFormat="false" ht="15.75" hidden="false" customHeight="false" outlineLevel="0" collapsed="false">
      <c r="A254" s="12"/>
    </row>
    <row r="255" customFormat="false" ht="15.75" hidden="false" customHeight="false" outlineLevel="0" collapsed="false">
      <c r="A255" s="12"/>
    </row>
    <row r="256" customFormat="false" ht="15.75" hidden="false" customHeight="false" outlineLevel="0" collapsed="false">
      <c r="A256" s="12"/>
    </row>
    <row r="257" customFormat="false" ht="15.75" hidden="false" customHeight="false" outlineLevel="0" collapsed="false">
      <c r="A257" s="12"/>
    </row>
    <row r="258" customFormat="false" ht="15.75" hidden="false" customHeight="false" outlineLevel="0" collapsed="false">
      <c r="A258" s="12"/>
    </row>
    <row r="259" customFormat="false" ht="15.75" hidden="false" customHeight="false" outlineLevel="0" collapsed="false">
      <c r="A259" s="12"/>
    </row>
    <row r="260" customFormat="false" ht="15.75" hidden="false" customHeight="false" outlineLevel="0" collapsed="false">
      <c r="A260" s="12"/>
    </row>
    <row r="261" customFormat="false" ht="15.75" hidden="false" customHeight="false" outlineLevel="0" collapsed="false">
      <c r="A261" s="12"/>
    </row>
    <row r="262" customFormat="false" ht="15.75" hidden="false" customHeight="false" outlineLevel="0" collapsed="false">
      <c r="A262" s="12"/>
    </row>
    <row r="263" customFormat="false" ht="15.75" hidden="false" customHeight="false" outlineLevel="0" collapsed="false">
      <c r="A263" s="12"/>
    </row>
    <row r="264" customFormat="false" ht="15.75" hidden="false" customHeight="false" outlineLevel="0" collapsed="false">
      <c r="A264" s="12"/>
    </row>
    <row r="265" customFormat="false" ht="15.75" hidden="false" customHeight="false" outlineLevel="0" collapsed="false">
      <c r="A265" s="12"/>
    </row>
    <row r="266" customFormat="false" ht="15.75" hidden="false" customHeight="false" outlineLevel="0" collapsed="false">
      <c r="A266" s="12"/>
    </row>
    <row r="267" customFormat="false" ht="15.75" hidden="false" customHeight="false" outlineLevel="0" collapsed="false">
      <c r="A267" s="12"/>
    </row>
    <row r="268" customFormat="false" ht="15.75" hidden="false" customHeight="false" outlineLevel="0" collapsed="false">
      <c r="A268" s="12"/>
    </row>
    <row r="269" customFormat="false" ht="15.75" hidden="false" customHeight="false" outlineLevel="0" collapsed="false">
      <c r="A269" s="12"/>
    </row>
    <row r="270" customFormat="false" ht="15.75" hidden="false" customHeight="false" outlineLevel="0" collapsed="false">
      <c r="A270" s="12"/>
    </row>
    <row r="271" customFormat="false" ht="15.75" hidden="false" customHeight="false" outlineLevel="0" collapsed="false">
      <c r="A271" s="12"/>
    </row>
    <row r="272" customFormat="false" ht="15.75" hidden="false" customHeight="false" outlineLevel="0" collapsed="false">
      <c r="A272" s="12"/>
    </row>
    <row r="273" customFormat="false" ht="15.75" hidden="false" customHeight="false" outlineLevel="0" collapsed="false">
      <c r="A273" s="12"/>
    </row>
    <row r="274" customFormat="false" ht="15.75" hidden="false" customHeight="false" outlineLevel="0" collapsed="false">
      <c r="A274" s="12"/>
    </row>
    <row r="275" customFormat="false" ht="15.75" hidden="false" customHeight="false" outlineLevel="0" collapsed="false">
      <c r="A275" s="12"/>
    </row>
    <row r="276" customFormat="false" ht="15.75" hidden="false" customHeight="false" outlineLevel="0" collapsed="false">
      <c r="A276" s="12"/>
    </row>
    <row r="277" customFormat="false" ht="15.75" hidden="false" customHeight="false" outlineLevel="0" collapsed="false">
      <c r="A277" s="22"/>
    </row>
    <row r="278" customFormat="false" ht="15.75" hidden="false" customHeight="false" outlineLevel="0" collapsed="false">
      <c r="A278" s="22"/>
    </row>
    <row r="279" customFormat="false" ht="15.75" hidden="false" customHeight="false" outlineLevel="0" collapsed="false">
      <c r="A279" s="22"/>
    </row>
    <row r="280" customFormat="false" ht="15.75" hidden="false" customHeight="false" outlineLevel="0" collapsed="false">
      <c r="A280" s="22"/>
    </row>
    <row r="281" customFormat="false" ht="15.75" hidden="false" customHeight="false" outlineLevel="0" collapsed="false">
      <c r="A281" s="22"/>
    </row>
    <row r="282" customFormat="false" ht="15.75" hidden="false" customHeight="false" outlineLevel="0" collapsed="false">
      <c r="A282" s="22"/>
    </row>
    <row r="283" customFormat="false" ht="15.75" hidden="false" customHeight="false" outlineLevel="0" collapsed="false">
      <c r="A283" s="22"/>
    </row>
    <row r="284" customFormat="false" ht="15.75" hidden="false" customHeight="false" outlineLevel="0" collapsed="false">
      <c r="A284" s="22"/>
    </row>
    <row r="285" customFormat="false" ht="15.75" hidden="false" customHeight="false" outlineLevel="0" collapsed="false">
      <c r="A285" s="22"/>
    </row>
    <row r="286" customFormat="false" ht="15.75" hidden="false" customHeight="false" outlineLevel="0" collapsed="false">
      <c r="A286" s="22"/>
    </row>
    <row r="287" customFormat="false" ht="15.75" hidden="false" customHeight="false" outlineLevel="0" collapsed="false">
      <c r="A287" s="22"/>
    </row>
    <row r="288" customFormat="false" ht="15.75" hidden="false" customHeight="false" outlineLevel="0" collapsed="false">
      <c r="A288" s="22"/>
    </row>
    <row r="289" customFormat="false" ht="15.75" hidden="false" customHeight="false" outlineLevel="0" collapsed="false">
      <c r="A289" s="22"/>
    </row>
    <row r="290" customFormat="false" ht="15.75" hidden="false" customHeight="false" outlineLevel="0" collapsed="false">
      <c r="A290" s="22"/>
    </row>
    <row r="291" customFormat="false" ht="15.75" hidden="false" customHeight="false" outlineLevel="0" collapsed="false">
      <c r="A291" s="22"/>
    </row>
    <row r="292" customFormat="false" ht="15.75" hidden="false" customHeight="false" outlineLevel="0" collapsed="false">
      <c r="A292" s="22"/>
    </row>
    <row r="293" customFormat="false" ht="15.75" hidden="false" customHeight="false" outlineLevel="0" collapsed="false">
      <c r="A293" s="22"/>
    </row>
    <row r="294" customFormat="false" ht="15.75" hidden="false" customHeight="false" outlineLevel="0" collapsed="false">
      <c r="A294" s="22"/>
    </row>
    <row r="295" customFormat="false" ht="15.75" hidden="false" customHeight="false" outlineLevel="0" collapsed="false">
      <c r="A295" s="22"/>
    </row>
    <row r="296" customFormat="false" ht="15.75" hidden="false" customHeight="false" outlineLevel="0" collapsed="false">
      <c r="A296" s="22"/>
    </row>
    <row r="297" customFormat="false" ht="15.75" hidden="false" customHeight="false" outlineLevel="0" collapsed="false">
      <c r="A297" s="22"/>
    </row>
    <row r="298" customFormat="false" ht="15.75" hidden="false" customHeight="false" outlineLevel="0" collapsed="false">
      <c r="A298" s="22"/>
    </row>
    <row r="299" customFormat="false" ht="15.75" hidden="false" customHeight="false" outlineLevel="0" collapsed="false">
      <c r="A299" s="22"/>
    </row>
    <row r="300" customFormat="false" ht="15.75" hidden="false" customHeight="false" outlineLevel="0" collapsed="false">
      <c r="A300" s="22"/>
    </row>
    <row r="301" customFormat="false" ht="15.75" hidden="false" customHeight="false" outlineLevel="0" collapsed="false">
      <c r="A301" s="22"/>
    </row>
    <row r="302" customFormat="false" ht="15.75" hidden="false" customHeight="false" outlineLevel="0" collapsed="false">
      <c r="A302" s="22"/>
    </row>
    <row r="303" customFormat="false" ht="15.75" hidden="false" customHeight="false" outlineLevel="0" collapsed="false">
      <c r="A303" s="22"/>
    </row>
    <row r="304" customFormat="false" ht="15.75" hidden="false" customHeight="false" outlineLevel="0" collapsed="false">
      <c r="A304" s="22"/>
    </row>
    <row r="305" customFormat="false" ht="15.75" hidden="false" customHeight="false" outlineLevel="0" collapsed="false">
      <c r="A305" s="22"/>
    </row>
    <row r="306" customFormat="false" ht="15.75" hidden="false" customHeight="false" outlineLevel="0" collapsed="false">
      <c r="A306" s="22"/>
    </row>
    <row r="307" customFormat="false" ht="15.75" hidden="false" customHeight="false" outlineLevel="0" collapsed="false">
      <c r="A307" s="22"/>
    </row>
    <row r="308" customFormat="false" ht="15.75" hidden="false" customHeight="false" outlineLevel="0" collapsed="false">
      <c r="A308" s="22"/>
    </row>
    <row r="309" customFormat="false" ht="15.75" hidden="false" customHeight="false" outlineLevel="0" collapsed="false">
      <c r="A309" s="22"/>
    </row>
    <row r="310" customFormat="false" ht="15.75" hidden="false" customHeight="false" outlineLevel="0" collapsed="false">
      <c r="A310" s="22"/>
    </row>
    <row r="311" customFormat="false" ht="15.75" hidden="false" customHeight="false" outlineLevel="0" collapsed="false">
      <c r="A311" s="22"/>
    </row>
    <row r="312" customFormat="false" ht="15.75" hidden="false" customHeight="false" outlineLevel="0" collapsed="false">
      <c r="A312" s="22"/>
    </row>
    <row r="313" customFormat="false" ht="15.75" hidden="false" customHeight="false" outlineLevel="0" collapsed="false">
      <c r="A313" s="22"/>
    </row>
    <row r="314" customFormat="false" ht="15.75" hidden="false" customHeight="false" outlineLevel="0" collapsed="false">
      <c r="A314" s="22"/>
    </row>
    <row r="315" customFormat="false" ht="15.75" hidden="false" customHeight="false" outlineLevel="0" collapsed="false">
      <c r="A315" s="22"/>
    </row>
    <row r="316" customFormat="false" ht="15.75" hidden="false" customHeight="false" outlineLevel="0" collapsed="false">
      <c r="A316" s="22"/>
    </row>
    <row r="317" customFormat="false" ht="15.75" hidden="false" customHeight="false" outlineLevel="0" collapsed="false">
      <c r="A317" s="22"/>
    </row>
    <row r="318" customFormat="false" ht="15.75" hidden="false" customHeight="false" outlineLevel="0" collapsed="false">
      <c r="A318" s="22"/>
    </row>
    <row r="319" customFormat="false" ht="15.75" hidden="false" customHeight="false" outlineLevel="0" collapsed="false">
      <c r="A319" s="22"/>
    </row>
    <row r="320" customFormat="false" ht="15.75" hidden="false" customHeight="false" outlineLevel="0" collapsed="false">
      <c r="A320" s="22"/>
    </row>
    <row r="321" customFormat="false" ht="15.75" hidden="false" customHeight="false" outlineLevel="0" collapsed="false">
      <c r="A321" s="22"/>
    </row>
    <row r="322" customFormat="false" ht="15.75" hidden="false" customHeight="false" outlineLevel="0" collapsed="false">
      <c r="A322" s="22"/>
    </row>
    <row r="323" customFormat="false" ht="15.75" hidden="false" customHeight="false" outlineLevel="0" collapsed="false">
      <c r="A323" s="22"/>
    </row>
    <row r="324" customFormat="false" ht="15.75" hidden="false" customHeight="false" outlineLevel="0" collapsed="false">
      <c r="A324" s="22"/>
    </row>
    <row r="325" customFormat="false" ht="15.75" hidden="false" customHeight="false" outlineLevel="0" collapsed="false">
      <c r="A325" s="22"/>
    </row>
    <row r="326" customFormat="false" ht="15.75" hidden="false" customHeight="false" outlineLevel="0" collapsed="false">
      <c r="A326" s="22"/>
    </row>
    <row r="327" customFormat="false" ht="15.75" hidden="false" customHeight="false" outlineLevel="0" collapsed="false">
      <c r="A327" s="22"/>
    </row>
    <row r="328" customFormat="false" ht="15.75" hidden="false" customHeight="false" outlineLevel="0" collapsed="false">
      <c r="A328" s="22"/>
    </row>
    <row r="329" customFormat="false" ht="15.75" hidden="false" customHeight="false" outlineLevel="0" collapsed="false">
      <c r="A329" s="22"/>
    </row>
    <row r="330" customFormat="false" ht="15.75" hidden="false" customHeight="false" outlineLevel="0" collapsed="false">
      <c r="A330" s="22"/>
    </row>
    <row r="331" customFormat="false" ht="15.75" hidden="false" customHeight="false" outlineLevel="0" collapsed="false">
      <c r="A331" s="22"/>
    </row>
    <row r="332" customFormat="false" ht="15.75" hidden="false" customHeight="false" outlineLevel="0" collapsed="false">
      <c r="A332" s="22"/>
    </row>
    <row r="333" customFormat="false" ht="15.75" hidden="false" customHeight="false" outlineLevel="0" collapsed="false">
      <c r="A333" s="22"/>
    </row>
    <row r="334" customFormat="false" ht="15.75" hidden="false" customHeight="false" outlineLevel="0" collapsed="false">
      <c r="A334" s="22"/>
    </row>
    <row r="335" customFormat="false" ht="15.75" hidden="false" customHeight="false" outlineLevel="0" collapsed="false">
      <c r="A335" s="22"/>
    </row>
    <row r="336" customFormat="false" ht="15.75" hidden="false" customHeight="false" outlineLevel="0" collapsed="false">
      <c r="A336" s="22"/>
    </row>
    <row r="337" customFormat="false" ht="15.75" hidden="false" customHeight="false" outlineLevel="0" collapsed="false">
      <c r="A337" s="22"/>
    </row>
    <row r="338" customFormat="false" ht="15.75" hidden="false" customHeight="false" outlineLevel="0" collapsed="false">
      <c r="A338" s="22"/>
    </row>
    <row r="339" customFormat="false" ht="15.75" hidden="false" customHeight="false" outlineLevel="0" collapsed="false">
      <c r="A339" s="22"/>
    </row>
    <row r="340" customFormat="false" ht="15.75" hidden="false" customHeight="false" outlineLevel="0" collapsed="false">
      <c r="A340" s="22"/>
    </row>
    <row r="341" customFormat="false" ht="15.75" hidden="false" customHeight="false" outlineLevel="0" collapsed="false">
      <c r="A341" s="22"/>
    </row>
    <row r="342" customFormat="false" ht="15.75" hidden="false" customHeight="false" outlineLevel="0" collapsed="false">
      <c r="A342" s="22"/>
    </row>
    <row r="343" customFormat="false" ht="15.75" hidden="false" customHeight="false" outlineLevel="0" collapsed="false">
      <c r="A343" s="22"/>
    </row>
    <row r="344" customFormat="false" ht="15.75" hidden="false" customHeight="false" outlineLevel="0" collapsed="false">
      <c r="A344" s="22"/>
    </row>
    <row r="345" customFormat="false" ht="15.75" hidden="false" customHeight="false" outlineLevel="0" collapsed="false">
      <c r="A345" s="22"/>
    </row>
    <row r="346" customFormat="false" ht="15.75" hidden="false" customHeight="false" outlineLevel="0" collapsed="false">
      <c r="A346" s="22"/>
    </row>
    <row r="347" customFormat="false" ht="15.75" hidden="false" customHeight="false" outlineLevel="0" collapsed="false">
      <c r="A347" s="22"/>
    </row>
    <row r="348" customFormat="false" ht="15.75" hidden="false" customHeight="false" outlineLevel="0" collapsed="false">
      <c r="A348" s="22"/>
    </row>
    <row r="349" customFormat="false" ht="15.75" hidden="false" customHeight="false" outlineLevel="0" collapsed="false">
      <c r="A349" s="22"/>
    </row>
    <row r="350" customFormat="false" ht="15.75" hidden="false" customHeight="false" outlineLevel="0" collapsed="false">
      <c r="A350" s="22"/>
    </row>
    <row r="351" customFormat="false" ht="15.75" hidden="false" customHeight="false" outlineLevel="0" collapsed="false">
      <c r="A351" s="22"/>
    </row>
    <row r="352" customFormat="false" ht="15.75" hidden="false" customHeight="false" outlineLevel="0" collapsed="false">
      <c r="A352" s="22"/>
    </row>
    <row r="353" customFormat="false" ht="15.75" hidden="false" customHeight="false" outlineLevel="0" collapsed="false">
      <c r="A353" s="22"/>
    </row>
    <row r="354" customFormat="false" ht="15.75" hidden="false" customHeight="false" outlineLevel="0" collapsed="false">
      <c r="A354" s="22"/>
    </row>
    <row r="355" customFormat="false" ht="15.75" hidden="false" customHeight="false" outlineLevel="0" collapsed="false">
      <c r="A355" s="22"/>
    </row>
    <row r="356" customFormat="false" ht="15.75" hidden="false" customHeight="false" outlineLevel="0" collapsed="false">
      <c r="A356" s="22"/>
    </row>
    <row r="357" customFormat="false" ht="15.75" hidden="false" customHeight="false" outlineLevel="0" collapsed="false">
      <c r="A357" s="22"/>
    </row>
    <row r="358" customFormat="false" ht="15.75" hidden="false" customHeight="false" outlineLevel="0" collapsed="false">
      <c r="A358" s="22"/>
    </row>
    <row r="359" customFormat="false" ht="15.75" hidden="false" customHeight="false" outlineLevel="0" collapsed="false">
      <c r="A359" s="22"/>
    </row>
    <row r="360" customFormat="false" ht="15.75" hidden="false" customHeight="false" outlineLevel="0" collapsed="false">
      <c r="A360" s="22"/>
    </row>
    <row r="361" customFormat="false" ht="15.75" hidden="false" customHeight="false" outlineLevel="0" collapsed="false">
      <c r="A361" s="22"/>
    </row>
    <row r="362" customFormat="false" ht="15.75" hidden="false" customHeight="false" outlineLevel="0" collapsed="false">
      <c r="A362" s="22"/>
    </row>
    <row r="363" customFormat="false" ht="15.75" hidden="false" customHeight="false" outlineLevel="0" collapsed="false">
      <c r="A363" s="22"/>
    </row>
    <row r="364" customFormat="false" ht="15.75" hidden="false" customHeight="false" outlineLevel="0" collapsed="false">
      <c r="A364" s="22"/>
    </row>
    <row r="365" customFormat="false" ht="15.75" hidden="false" customHeight="false" outlineLevel="0" collapsed="false">
      <c r="A365" s="22"/>
    </row>
    <row r="366" customFormat="false" ht="15.75" hidden="false" customHeight="false" outlineLevel="0" collapsed="false">
      <c r="A366" s="22"/>
    </row>
    <row r="367" customFormat="false" ht="15.75" hidden="false" customHeight="false" outlineLevel="0" collapsed="false">
      <c r="A367" s="22"/>
    </row>
    <row r="368" customFormat="false" ht="15.75" hidden="false" customHeight="false" outlineLevel="0" collapsed="false">
      <c r="A368" s="22"/>
    </row>
    <row r="369" customFormat="false" ht="15.75" hidden="false" customHeight="false" outlineLevel="0" collapsed="false">
      <c r="A369" s="22"/>
    </row>
    <row r="370" customFormat="false" ht="15.75" hidden="false" customHeight="false" outlineLevel="0" collapsed="false">
      <c r="A370" s="22"/>
    </row>
    <row r="371" customFormat="false" ht="15.75" hidden="false" customHeight="false" outlineLevel="0" collapsed="false">
      <c r="A371" s="22"/>
    </row>
    <row r="372" customFormat="false" ht="15.75" hidden="false" customHeight="false" outlineLevel="0" collapsed="false">
      <c r="A372" s="22"/>
    </row>
    <row r="373" customFormat="false" ht="15.75" hidden="false" customHeight="false" outlineLevel="0" collapsed="false">
      <c r="A373" s="22"/>
    </row>
    <row r="374" customFormat="false" ht="15.75" hidden="false" customHeight="false" outlineLevel="0" collapsed="false">
      <c r="A374" s="22"/>
    </row>
    <row r="375" customFormat="false" ht="15.75" hidden="false" customHeight="false" outlineLevel="0" collapsed="false">
      <c r="A375" s="22"/>
    </row>
    <row r="376" customFormat="false" ht="15.75" hidden="false" customHeight="false" outlineLevel="0" collapsed="false">
      <c r="A376" s="22"/>
    </row>
    <row r="377" customFormat="false" ht="15.75" hidden="false" customHeight="false" outlineLevel="0" collapsed="false">
      <c r="A377" s="22"/>
    </row>
    <row r="378" customFormat="false" ht="15.75" hidden="false" customHeight="false" outlineLevel="0" collapsed="false">
      <c r="A378" s="22"/>
    </row>
    <row r="379" customFormat="false" ht="15.75" hidden="false" customHeight="false" outlineLevel="0" collapsed="false">
      <c r="A379" s="22"/>
    </row>
    <row r="380" customFormat="false" ht="15.75" hidden="false" customHeight="false" outlineLevel="0" collapsed="false">
      <c r="A380" s="22"/>
    </row>
    <row r="381" customFormat="false" ht="15.75" hidden="false" customHeight="false" outlineLevel="0" collapsed="false">
      <c r="A381" s="22"/>
    </row>
    <row r="382" customFormat="false" ht="15.75" hidden="false" customHeight="false" outlineLevel="0" collapsed="false">
      <c r="A382" s="22"/>
    </row>
    <row r="383" customFormat="false" ht="15.75" hidden="false" customHeight="false" outlineLevel="0" collapsed="false">
      <c r="A383" s="22"/>
    </row>
    <row r="384" customFormat="false" ht="15.75" hidden="false" customHeight="false" outlineLevel="0" collapsed="false">
      <c r="A384" s="22"/>
    </row>
    <row r="385" customFormat="false" ht="15.75" hidden="false" customHeight="false" outlineLevel="0" collapsed="false">
      <c r="A385" s="22"/>
    </row>
    <row r="386" customFormat="false" ht="15.75" hidden="false" customHeight="false" outlineLevel="0" collapsed="false">
      <c r="A386" s="22"/>
    </row>
    <row r="387" customFormat="false" ht="15.75" hidden="false" customHeight="false" outlineLevel="0" collapsed="false">
      <c r="A387" s="22"/>
    </row>
    <row r="388" customFormat="false" ht="15.75" hidden="false" customHeight="false" outlineLevel="0" collapsed="false">
      <c r="A388" s="22"/>
    </row>
    <row r="389" customFormat="false" ht="15.75" hidden="false" customHeight="false" outlineLevel="0" collapsed="false">
      <c r="A389" s="22"/>
    </row>
    <row r="390" customFormat="false" ht="15.75" hidden="false" customHeight="false" outlineLevel="0" collapsed="false">
      <c r="A390" s="22"/>
    </row>
    <row r="391" customFormat="false" ht="15.75" hidden="false" customHeight="false" outlineLevel="0" collapsed="false">
      <c r="A391" s="22"/>
    </row>
    <row r="392" customFormat="false" ht="15.75" hidden="false" customHeight="false" outlineLevel="0" collapsed="false">
      <c r="A392" s="22"/>
    </row>
    <row r="393" customFormat="false" ht="15.75" hidden="false" customHeight="false" outlineLevel="0" collapsed="false">
      <c r="A393" s="22"/>
    </row>
    <row r="394" customFormat="false" ht="15.75" hidden="false" customHeight="false" outlineLevel="0" collapsed="false">
      <c r="A394" s="22"/>
    </row>
    <row r="395" customFormat="false" ht="15.75" hidden="false" customHeight="false" outlineLevel="0" collapsed="false">
      <c r="A395" s="22"/>
    </row>
    <row r="396" customFormat="false" ht="15.75" hidden="false" customHeight="false" outlineLevel="0" collapsed="false">
      <c r="A396" s="22"/>
    </row>
    <row r="397" customFormat="false" ht="15.75" hidden="false" customHeight="false" outlineLevel="0" collapsed="false">
      <c r="A397" s="22"/>
    </row>
    <row r="398" customFormat="false" ht="15.75" hidden="false" customHeight="false" outlineLevel="0" collapsed="false">
      <c r="A398" s="22"/>
    </row>
    <row r="399" customFormat="false" ht="15.75" hidden="false" customHeight="false" outlineLevel="0" collapsed="false">
      <c r="A399" s="22"/>
    </row>
    <row r="400" customFormat="false" ht="15.75" hidden="false" customHeight="false" outlineLevel="0" collapsed="false">
      <c r="A400" s="22"/>
    </row>
    <row r="401" customFormat="false" ht="15.75" hidden="false" customHeight="false" outlineLevel="0" collapsed="false">
      <c r="A401" s="22"/>
    </row>
    <row r="402" customFormat="false" ht="15.75" hidden="false" customHeight="false" outlineLevel="0" collapsed="false">
      <c r="A402" s="22"/>
    </row>
    <row r="403" customFormat="false" ht="15.75" hidden="false" customHeight="false" outlineLevel="0" collapsed="false">
      <c r="A403" s="22"/>
    </row>
    <row r="404" customFormat="false" ht="15.75" hidden="false" customHeight="false" outlineLevel="0" collapsed="false">
      <c r="A404" s="22"/>
    </row>
    <row r="405" customFormat="false" ht="15.75" hidden="false" customHeight="false" outlineLevel="0" collapsed="false">
      <c r="A405" s="22"/>
    </row>
    <row r="406" customFormat="false" ht="15.75" hidden="false" customHeight="false" outlineLevel="0" collapsed="false">
      <c r="A406" s="22"/>
    </row>
    <row r="407" customFormat="false" ht="15.75" hidden="false" customHeight="false" outlineLevel="0" collapsed="false">
      <c r="A407" s="22"/>
    </row>
    <row r="408" customFormat="false" ht="15.75" hidden="false" customHeight="false" outlineLevel="0" collapsed="false">
      <c r="A408" s="22"/>
    </row>
    <row r="409" customFormat="false" ht="15.75" hidden="false" customHeight="false" outlineLevel="0" collapsed="false">
      <c r="A409" s="22"/>
    </row>
    <row r="410" customFormat="false" ht="15.75" hidden="false" customHeight="false" outlineLevel="0" collapsed="false">
      <c r="A410" s="22"/>
    </row>
    <row r="411" customFormat="false" ht="15.75" hidden="false" customHeight="false" outlineLevel="0" collapsed="false">
      <c r="A411" s="22"/>
    </row>
    <row r="412" customFormat="false" ht="15.75" hidden="false" customHeight="false" outlineLevel="0" collapsed="false">
      <c r="A412" s="22"/>
    </row>
    <row r="413" customFormat="false" ht="15.75" hidden="false" customHeight="false" outlineLevel="0" collapsed="false">
      <c r="A413" s="22"/>
    </row>
    <row r="414" customFormat="false" ht="15.75" hidden="false" customHeight="false" outlineLevel="0" collapsed="false">
      <c r="A414" s="22"/>
    </row>
    <row r="415" customFormat="false" ht="15.75" hidden="false" customHeight="false" outlineLevel="0" collapsed="false">
      <c r="A415" s="22"/>
    </row>
    <row r="416" customFormat="false" ht="15.75" hidden="false" customHeight="false" outlineLevel="0" collapsed="false">
      <c r="A416" s="22"/>
    </row>
    <row r="417" customFormat="false" ht="15.75" hidden="false" customHeight="false" outlineLevel="0" collapsed="false">
      <c r="A417" s="22"/>
    </row>
    <row r="418" customFormat="false" ht="15.75" hidden="false" customHeight="false" outlineLevel="0" collapsed="false">
      <c r="A418" s="22"/>
    </row>
    <row r="419" customFormat="false" ht="15.75" hidden="false" customHeight="false" outlineLevel="0" collapsed="false">
      <c r="A419" s="22"/>
    </row>
    <row r="420" customFormat="false" ht="15.75" hidden="false" customHeight="false" outlineLevel="0" collapsed="false">
      <c r="A420" s="22"/>
    </row>
    <row r="421" customFormat="false" ht="15.75" hidden="false" customHeight="false" outlineLevel="0" collapsed="false">
      <c r="A421" s="22"/>
    </row>
    <row r="422" customFormat="false" ht="15.75" hidden="false" customHeight="false" outlineLevel="0" collapsed="false">
      <c r="A422" s="22"/>
    </row>
    <row r="423" customFormat="false" ht="15.75" hidden="false" customHeight="false" outlineLevel="0" collapsed="false">
      <c r="A423" s="22"/>
    </row>
    <row r="424" customFormat="false" ht="15.75" hidden="false" customHeight="false" outlineLevel="0" collapsed="false">
      <c r="A424" s="22"/>
    </row>
    <row r="425" customFormat="false" ht="15.75" hidden="false" customHeight="false" outlineLevel="0" collapsed="false">
      <c r="A425" s="22"/>
    </row>
    <row r="426" customFormat="false" ht="15.75" hidden="false" customHeight="false" outlineLevel="0" collapsed="false">
      <c r="A426" s="22"/>
    </row>
    <row r="427" customFormat="false" ht="15.75" hidden="false" customHeight="false" outlineLevel="0" collapsed="false">
      <c r="A427" s="22"/>
    </row>
    <row r="428" customFormat="false" ht="15.75" hidden="false" customHeight="false" outlineLevel="0" collapsed="false">
      <c r="A428" s="22"/>
    </row>
    <row r="429" customFormat="false" ht="15.75" hidden="false" customHeight="false" outlineLevel="0" collapsed="false">
      <c r="A429" s="22"/>
    </row>
    <row r="430" customFormat="false" ht="15.75" hidden="false" customHeight="false" outlineLevel="0" collapsed="false">
      <c r="A430" s="22"/>
    </row>
    <row r="431" customFormat="false" ht="15.75" hidden="false" customHeight="false" outlineLevel="0" collapsed="false">
      <c r="A431" s="22"/>
    </row>
    <row r="432" customFormat="false" ht="15.75" hidden="false" customHeight="false" outlineLevel="0" collapsed="false">
      <c r="A432" s="22"/>
    </row>
    <row r="433" customFormat="false" ht="15.75" hidden="false" customHeight="false" outlineLevel="0" collapsed="false">
      <c r="A433" s="22"/>
    </row>
    <row r="434" customFormat="false" ht="15.75" hidden="false" customHeight="false" outlineLevel="0" collapsed="false">
      <c r="A434" s="22"/>
    </row>
    <row r="435" customFormat="false" ht="15.75" hidden="false" customHeight="false" outlineLevel="0" collapsed="false">
      <c r="A435" s="22"/>
    </row>
    <row r="436" customFormat="false" ht="15.75" hidden="false" customHeight="false" outlineLevel="0" collapsed="false">
      <c r="A436" s="22"/>
    </row>
    <row r="437" customFormat="false" ht="15.75" hidden="false" customHeight="false" outlineLevel="0" collapsed="false">
      <c r="A437" s="22"/>
    </row>
    <row r="438" customFormat="false" ht="15.75" hidden="false" customHeight="false" outlineLevel="0" collapsed="false">
      <c r="A438" s="22"/>
    </row>
    <row r="439" customFormat="false" ht="15.75" hidden="false" customHeight="false" outlineLevel="0" collapsed="false">
      <c r="A439" s="22"/>
    </row>
    <row r="440" customFormat="false" ht="15.75" hidden="false" customHeight="false" outlineLevel="0" collapsed="false">
      <c r="A440" s="22"/>
    </row>
    <row r="441" customFormat="false" ht="15.75" hidden="false" customHeight="false" outlineLevel="0" collapsed="false">
      <c r="A441" s="22"/>
    </row>
    <row r="442" customFormat="false" ht="15.75" hidden="false" customHeight="false" outlineLevel="0" collapsed="false">
      <c r="A442" s="22"/>
    </row>
    <row r="443" customFormat="false" ht="15.75" hidden="false" customHeight="false" outlineLevel="0" collapsed="false">
      <c r="A443" s="22"/>
    </row>
    <row r="444" customFormat="false" ht="15.75" hidden="false" customHeight="false" outlineLevel="0" collapsed="false">
      <c r="A444" s="22"/>
    </row>
    <row r="445" customFormat="false" ht="15.75" hidden="false" customHeight="false" outlineLevel="0" collapsed="false">
      <c r="A445" s="22"/>
    </row>
    <row r="446" customFormat="false" ht="15.75" hidden="false" customHeight="false" outlineLevel="0" collapsed="false">
      <c r="A446" s="22"/>
    </row>
    <row r="447" customFormat="false" ht="15.75" hidden="false" customHeight="false" outlineLevel="0" collapsed="false">
      <c r="A447" s="22"/>
    </row>
    <row r="448" customFormat="false" ht="15.75" hidden="false" customHeight="false" outlineLevel="0" collapsed="false">
      <c r="A448" s="22"/>
    </row>
    <row r="449" customFormat="false" ht="15.75" hidden="false" customHeight="false" outlineLevel="0" collapsed="false">
      <c r="A449" s="22"/>
    </row>
    <row r="450" customFormat="false" ht="15.75" hidden="false" customHeight="false" outlineLevel="0" collapsed="false">
      <c r="A450" s="22"/>
    </row>
    <row r="451" customFormat="false" ht="15.75" hidden="false" customHeight="false" outlineLevel="0" collapsed="false">
      <c r="A451" s="22"/>
    </row>
    <row r="452" customFormat="false" ht="15.75" hidden="false" customHeight="false" outlineLevel="0" collapsed="false">
      <c r="A452" s="22"/>
    </row>
    <row r="453" customFormat="false" ht="15.75" hidden="false" customHeight="false" outlineLevel="0" collapsed="false">
      <c r="A453" s="22"/>
    </row>
    <row r="454" customFormat="false" ht="15.75" hidden="false" customHeight="false" outlineLevel="0" collapsed="false">
      <c r="A454" s="22"/>
    </row>
    <row r="455" customFormat="false" ht="15.75" hidden="false" customHeight="false" outlineLevel="0" collapsed="false">
      <c r="A455" s="22"/>
    </row>
    <row r="456" customFormat="false" ht="15.75" hidden="false" customHeight="false" outlineLevel="0" collapsed="false">
      <c r="A456" s="22"/>
    </row>
    <row r="457" customFormat="false" ht="15.75" hidden="false" customHeight="false" outlineLevel="0" collapsed="false">
      <c r="A457" s="22"/>
    </row>
    <row r="458" customFormat="false" ht="15.75" hidden="false" customHeight="false" outlineLevel="0" collapsed="false">
      <c r="A458" s="22"/>
    </row>
    <row r="459" customFormat="false" ht="15.75" hidden="false" customHeight="false" outlineLevel="0" collapsed="false">
      <c r="A459" s="22"/>
    </row>
    <row r="460" customFormat="false" ht="15.75" hidden="false" customHeight="false" outlineLevel="0" collapsed="false">
      <c r="A460" s="22"/>
    </row>
    <row r="461" customFormat="false" ht="15.75" hidden="false" customHeight="false" outlineLevel="0" collapsed="false">
      <c r="A461" s="22"/>
    </row>
    <row r="462" customFormat="false" ht="15.75" hidden="false" customHeight="false" outlineLevel="0" collapsed="false">
      <c r="A462" s="22"/>
    </row>
    <row r="463" customFormat="false" ht="15.75" hidden="false" customHeight="false" outlineLevel="0" collapsed="false">
      <c r="A463" s="22"/>
    </row>
    <row r="464" customFormat="false" ht="15.75" hidden="false" customHeight="false" outlineLevel="0" collapsed="false">
      <c r="A464" s="22"/>
    </row>
    <row r="465" customFormat="false" ht="15.75" hidden="false" customHeight="false" outlineLevel="0" collapsed="false">
      <c r="A465" s="22"/>
    </row>
    <row r="466" customFormat="false" ht="15.75" hidden="false" customHeight="false" outlineLevel="0" collapsed="false">
      <c r="A466" s="22"/>
    </row>
    <row r="467" customFormat="false" ht="15.75" hidden="false" customHeight="false" outlineLevel="0" collapsed="false">
      <c r="A467" s="22"/>
    </row>
    <row r="468" customFormat="false" ht="15.75" hidden="false" customHeight="false" outlineLevel="0" collapsed="false">
      <c r="A468" s="22"/>
    </row>
    <row r="469" customFormat="false" ht="15.75" hidden="false" customHeight="false" outlineLevel="0" collapsed="false">
      <c r="A469" s="22"/>
    </row>
    <row r="470" customFormat="false" ht="15.75" hidden="false" customHeight="false" outlineLevel="0" collapsed="false">
      <c r="A470" s="22"/>
    </row>
    <row r="471" customFormat="false" ht="15.75" hidden="false" customHeight="false" outlineLevel="0" collapsed="false">
      <c r="A471" s="22"/>
    </row>
    <row r="472" customFormat="false" ht="15.75" hidden="false" customHeight="false" outlineLevel="0" collapsed="false">
      <c r="A472" s="22"/>
    </row>
    <row r="473" customFormat="false" ht="15.75" hidden="false" customHeight="false" outlineLevel="0" collapsed="false">
      <c r="A473" s="22"/>
    </row>
    <row r="474" customFormat="false" ht="15.75" hidden="false" customHeight="false" outlineLevel="0" collapsed="false">
      <c r="A474" s="22"/>
    </row>
    <row r="475" customFormat="false" ht="15.75" hidden="false" customHeight="false" outlineLevel="0" collapsed="false">
      <c r="A475" s="22"/>
    </row>
    <row r="476" customFormat="false" ht="15.75" hidden="false" customHeight="false" outlineLevel="0" collapsed="false">
      <c r="A476" s="22"/>
    </row>
    <row r="477" customFormat="false" ht="15.75" hidden="false" customHeight="false" outlineLevel="0" collapsed="false">
      <c r="A477" s="22"/>
    </row>
    <row r="478" customFormat="false" ht="15.75" hidden="false" customHeight="false" outlineLevel="0" collapsed="false">
      <c r="A478" s="22"/>
    </row>
    <row r="479" customFormat="false" ht="15.75" hidden="false" customHeight="false" outlineLevel="0" collapsed="false">
      <c r="A479" s="22"/>
    </row>
    <row r="480" customFormat="false" ht="15.75" hidden="false" customHeight="false" outlineLevel="0" collapsed="false">
      <c r="A480" s="22"/>
    </row>
    <row r="481" customFormat="false" ht="15.75" hidden="false" customHeight="false" outlineLevel="0" collapsed="false">
      <c r="A481" s="22"/>
    </row>
    <row r="482" customFormat="false" ht="15.75" hidden="false" customHeight="false" outlineLevel="0" collapsed="false">
      <c r="A482" s="22"/>
    </row>
    <row r="483" customFormat="false" ht="15.75" hidden="false" customHeight="false" outlineLevel="0" collapsed="false">
      <c r="A483" s="22"/>
    </row>
    <row r="484" customFormat="false" ht="15.75" hidden="false" customHeight="false" outlineLevel="0" collapsed="false">
      <c r="A484" s="22"/>
    </row>
    <row r="485" customFormat="false" ht="15.75" hidden="false" customHeight="false" outlineLevel="0" collapsed="false">
      <c r="A485" s="22"/>
    </row>
    <row r="486" customFormat="false" ht="15.75" hidden="false" customHeight="false" outlineLevel="0" collapsed="false">
      <c r="A486" s="22"/>
    </row>
    <row r="487" customFormat="false" ht="15.75" hidden="false" customHeight="false" outlineLevel="0" collapsed="false">
      <c r="A487" s="22"/>
    </row>
    <row r="488" customFormat="false" ht="15.75" hidden="false" customHeight="false" outlineLevel="0" collapsed="false">
      <c r="A488" s="22"/>
    </row>
    <row r="489" customFormat="false" ht="15.75" hidden="false" customHeight="false" outlineLevel="0" collapsed="false">
      <c r="A489" s="22"/>
    </row>
    <row r="490" customFormat="false" ht="15.75" hidden="false" customHeight="false" outlineLevel="0" collapsed="false">
      <c r="A490" s="22"/>
    </row>
    <row r="491" customFormat="false" ht="15.75" hidden="false" customHeight="false" outlineLevel="0" collapsed="false">
      <c r="A491" s="22"/>
    </row>
    <row r="492" customFormat="false" ht="15.75" hidden="false" customHeight="false" outlineLevel="0" collapsed="false">
      <c r="A492" s="22"/>
    </row>
    <row r="493" customFormat="false" ht="15.75" hidden="false" customHeight="false" outlineLevel="0" collapsed="false">
      <c r="A493" s="22"/>
    </row>
    <row r="494" customFormat="false" ht="15.75" hidden="false" customHeight="false" outlineLevel="0" collapsed="false">
      <c r="A494" s="22"/>
    </row>
    <row r="495" customFormat="false" ht="15.75" hidden="false" customHeight="false" outlineLevel="0" collapsed="false">
      <c r="A495" s="22"/>
    </row>
    <row r="496" customFormat="false" ht="15.75" hidden="false" customHeight="false" outlineLevel="0" collapsed="false">
      <c r="A496" s="22"/>
    </row>
    <row r="497" customFormat="false" ht="15.75" hidden="false" customHeight="false" outlineLevel="0" collapsed="false">
      <c r="A497" s="22"/>
    </row>
    <row r="498" customFormat="false" ht="15.75" hidden="false" customHeight="false" outlineLevel="0" collapsed="false">
      <c r="A498" s="22"/>
    </row>
    <row r="499" customFormat="false" ht="15.75" hidden="false" customHeight="false" outlineLevel="0" collapsed="false">
      <c r="A499" s="22"/>
    </row>
    <row r="500" customFormat="false" ht="15.75" hidden="false" customHeight="false" outlineLevel="0" collapsed="false">
      <c r="A500" s="22"/>
    </row>
    <row r="501" customFormat="false" ht="15.75" hidden="false" customHeight="false" outlineLevel="0" collapsed="false">
      <c r="A501" s="22"/>
    </row>
    <row r="502" customFormat="false" ht="15.75" hidden="false" customHeight="false" outlineLevel="0" collapsed="false">
      <c r="A502" s="22"/>
    </row>
    <row r="503" customFormat="false" ht="15.75" hidden="false" customHeight="false" outlineLevel="0" collapsed="false">
      <c r="A503" s="22"/>
    </row>
    <row r="504" customFormat="false" ht="15.75" hidden="false" customHeight="false" outlineLevel="0" collapsed="false">
      <c r="A504" s="22"/>
    </row>
    <row r="505" customFormat="false" ht="15.75" hidden="false" customHeight="false" outlineLevel="0" collapsed="false">
      <c r="A505" s="22"/>
    </row>
    <row r="506" customFormat="false" ht="15.75" hidden="false" customHeight="false" outlineLevel="0" collapsed="false">
      <c r="A506" s="22"/>
    </row>
    <row r="507" customFormat="false" ht="15.75" hidden="false" customHeight="false" outlineLevel="0" collapsed="false">
      <c r="A507" s="22"/>
    </row>
    <row r="508" customFormat="false" ht="15.75" hidden="false" customHeight="false" outlineLevel="0" collapsed="false">
      <c r="A508" s="22"/>
    </row>
    <row r="509" customFormat="false" ht="15.75" hidden="false" customHeight="false" outlineLevel="0" collapsed="false">
      <c r="A509" s="22"/>
    </row>
    <row r="510" customFormat="false" ht="15.75" hidden="false" customHeight="false" outlineLevel="0" collapsed="false">
      <c r="A510" s="22"/>
    </row>
    <row r="511" customFormat="false" ht="15.75" hidden="false" customHeight="false" outlineLevel="0" collapsed="false">
      <c r="A511" s="22"/>
    </row>
    <row r="512" customFormat="false" ht="15.75" hidden="false" customHeight="false" outlineLevel="0" collapsed="false">
      <c r="A512" s="22"/>
    </row>
    <row r="513" customFormat="false" ht="15.75" hidden="false" customHeight="false" outlineLevel="0" collapsed="false">
      <c r="A513" s="22"/>
    </row>
    <row r="514" customFormat="false" ht="15.75" hidden="false" customHeight="false" outlineLevel="0" collapsed="false">
      <c r="A514" s="22"/>
    </row>
    <row r="515" customFormat="false" ht="15.75" hidden="false" customHeight="false" outlineLevel="0" collapsed="false">
      <c r="A515" s="22"/>
    </row>
    <row r="516" customFormat="false" ht="15.75" hidden="false" customHeight="false" outlineLevel="0" collapsed="false">
      <c r="A516" s="22"/>
    </row>
    <row r="517" customFormat="false" ht="15.75" hidden="false" customHeight="false" outlineLevel="0" collapsed="false">
      <c r="A517" s="22"/>
    </row>
    <row r="518" customFormat="false" ht="15.75" hidden="false" customHeight="false" outlineLevel="0" collapsed="false">
      <c r="A518" s="22"/>
    </row>
    <row r="519" customFormat="false" ht="15.75" hidden="false" customHeight="false" outlineLevel="0" collapsed="false">
      <c r="A519" s="22"/>
    </row>
    <row r="520" customFormat="false" ht="15.75" hidden="false" customHeight="false" outlineLevel="0" collapsed="false">
      <c r="A520" s="22"/>
    </row>
    <row r="521" customFormat="false" ht="15.75" hidden="false" customHeight="false" outlineLevel="0" collapsed="false">
      <c r="A521" s="22"/>
    </row>
    <row r="522" customFormat="false" ht="15.75" hidden="false" customHeight="false" outlineLevel="0" collapsed="false">
      <c r="A522" s="22"/>
    </row>
    <row r="523" customFormat="false" ht="15.75" hidden="false" customHeight="false" outlineLevel="0" collapsed="false">
      <c r="A523" s="22"/>
    </row>
    <row r="524" customFormat="false" ht="15.75" hidden="false" customHeight="false" outlineLevel="0" collapsed="false">
      <c r="A524" s="22"/>
    </row>
    <row r="525" customFormat="false" ht="15.75" hidden="false" customHeight="false" outlineLevel="0" collapsed="false">
      <c r="A525" s="22"/>
    </row>
    <row r="526" customFormat="false" ht="15.75" hidden="false" customHeight="false" outlineLevel="0" collapsed="false">
      <c r="A526" s="22"/>
    </row>
    <row r="527" customFormat="false" ht="15.75" hidden="false" customHeight="false" outlineLevel="0" collapsed="false">
      <c r="A527" s="22"/>
    </row>
    <row r="528" customFormat="false" ht="15.75" hidden="false" customHeight="false" outlineLevel="0" collapsed="false">
      <c r="A528" s="22"/>
    </row>
    <row r="529" customFormat="false" ht="15.75" hidden="false" customHeight="false" outlineLevel="0" collapsed="false">
      <c r="A529" s="22"/>
    </row>
    <row r="530" customFormat="false" ht="15.75" hidden="false" customHeight="false" outlineLevel="0" collapsed="false">
      <c r="A530" s="22"/>
    </row>
    <row r="531" customFormat="false" ht="15.75" hidden="false" customHeight="false" outlineLevel="0" collapsed="false">
      <c r="A531" s="22"/>
    </row>
    <row r="532" customFormat="false" ht="15.75" hidden="false" customHeight="false" outlineLevel="0" collapsed="false">
      <c r="A532" s="22"/>
    </row>
    <row r="533" customFormat="false" ht="15.75" hidden="false" customHeight="false" outlineLevel="0" collapsed="false">
      <c r="A533" s="22"/>
    </row>
    <row r="534" customFormat="false" ht="15.75" hidden="false" customHeight="false" outlineLevel="0" collapsed="false">
      <c r="A534" s="22"/>
    </row>
    <row r="535" customFormat="false" ht="15.75" hidden="false" customHeight="false" outlineLevel="0" collapsed="false">
      <c r="A535" s="22"/>
    </row>
    <row r="536" customFormat="false" ht="15.75" hidden="false" customHeight="false" outlineLevel="0" collapsed="false">
      <c r="A536" s="22"/>
    </row>
    <row r="537" customFormat="false" ht="15.75" hidden="false" customHeight="false" outlineLevel="0" collapsed="false">
      <c r="A537" s="22"/>
    </row>
    <row r="538" customFormat="false" ht="15.75" hidden="false" customHeight="false" outlineLevel="0" collapsed="false">
      <c r="A538" s="22"/>
    </row>
    <row r="539" customFormat="false" ht="15.75" hidden="false" customHeight="false" outlineLevel="0" collapsed="false">
      <c r="A539" s="22"/>
    </row>
    <row r="540" customFormat="false" ht="15.75" hidden="false" customHeight="false" outlineLevel="0" collapsed="false">
      <c r="A540" s="22"/>
    </row>
    <row r="541" customFormat="false" ht="15.75" hidden="false" customHeight="false" outlineLevel="0" collapsed="false">
      <c r="A541" s="22"/>
    </row>
    <row r="542" customFormat="false" ht="15.75" hidden="false" customHeight="false" outlineLevel="0" collapsed="false">
      <c r="A542" s="22"/>
    </row>
    <row r="543" customFormat="false" ht="15.75" hidden="false" customHeight="false" outlineLevel="0" collapsed="false">
      <c r="A543" s="22"/>
    </row>
    <row r="544" customFormat="false" ht="15.75" hidden="false" customHeight="false" outlineLevel="0" collapsed="false">
      <c r="A544" s="22"/>
    </row>
    <row r="545" customFormat="false" ht="15.75" hidden="false" customHeight="false" outlineLevel="0" collapsed="false">
      <c r="A545" s="22"/>
    </row>
    <row r="546" customFormat="false" ht="15.75" hidden="false" customHeight="false" outlineLevel="0" collapsed="false">
      <c r="A546" s="22"/>
    </row>
    <row r="547" customFormat="false" ht="15.75" hidden="false" customHeight="false" outlineLevel="0" collapsed="false">
      <c r="A547" s="22"/>
    </row>
    <row r="548" customFormat="false" ht="15.75" hidden="false" customHeight="false" outlineLevel="0" collapsed="false">
      <c r="A548" s="22"/>
    </row>
    <row r="549" customFormat="false" ht="15.75" hidden="false" customHeight="false" outlineLevel="0" collapsed="false">
      <c r="A549" s="22"/>
    </row>
    <row r="550" customFormat="false" ht="15.75" hidden="false" customHeight="false" outlineLevel="0" collapsed="false">
      <c r="A550" s="22"/>
    </row>
    <row r="551" customFormat="false" ht="15.75" hidden="false" customHeight="false" outlineLevel="0" collapsed="false">
      <c r="A551" s="22"/>
    </row>
    <row r="552" customFormat="false" ht="15.75" hidden="false" customHeight="false" outlineLevel="0" collapsed="false">
      <c r="A552" s="22"/>
    </row>
    <row r="553" customFormat="false" ht="15.75" hidden="false" customHeight="false" outlineLevel="0" collapsed="false">
      <c r="A553" s="22"/>
    </row>
    <row r="554" customFormat="false" ht="15.75" hidden="false" customHeight="false" outlineLevel="0" collapsed="false">
      <c r="A554" s="22"/>
    </row>
    <row r="555" customFormat="false" ht="15.75" hidden="false" customHeight="false" outlineLevel="0" collapsed="false">
      <c r="A555" s="22"/>
    </row>
    <row r="556" customFormat="false" ht="15.75" hidden="false" customHeight="false" outlineLevel="0" collapsed="false">
      <c r="A556" s="22"/>
    </row>
    <row r="557" customFormat="false" ht="15.75" hidden="false" customHeight="false" outlineLevel="0" collapsed="false">
      <c r="A557" s="22"/>
    </row>
    <row r="558" customFormat="false" ht="15.75" hidden="false" customHeight="false" outlineLevel="0" collapsed="false">
      <c r="A558" s="22"/>
    </row>
    <row r="559" customFormat="false" ht="15.75" hidden="false" customHeight="false" outlineLevel="0" collapsed="false">
      <c r="A559" s="22"/>
    </row>
    <row r="560" customFormat="false" ht="15.75" hidden="false" customHeight="false" outlineLevel="0" collapsed="false">
      <c r="A560" s="22"/>
    </row>
    <row r="561" customFormat="false" ht="15.75" hidden="false" customHeight="false" outlineLevel="0" collapsed="false">
      <c r="A561" s="22"/>
    </row>
    <row r="562" customFormat="false" ht="15.75" hidden="false" customHeight="false" outlineLevel="0" collapsed="false">
      <c r="A562" s="22"/>
    </row>
    <row r="563" customFormat="false" ht="15.75" hidden="false" customHeight="false" outlineLevel="0" collapsed="false">
      <c r="A563" s="22"/>
    </row>
    <row r="564" customFormat="false" ht="15.75" hidden="false" customHeight="false" outlineLevel="0" collapsed="false">
      <c r="A564" s="22"/>
    </row>
    <row r="565" customFormat="false" ht="15.75" hidden="false" customHeight="false" outlineLevel="0" collapsed="false">
      <c r="A565" s="22"/>
    </row>
    <row r="566" customFormat="false" ht="15.75" hidden="false" customHeight="false" outlineLevel="0" collapsed="false">
      <c r="A566" s="22"/>
    </row>
    <row r="567" customFormat="false" ht="15.75" hidden="false" customHeight="false" outlineLevel="0" collapsed="false">
      <c r="A567" s="22"/>
    </row>
    <row r="568" customFormat="false" ht="15.75" hidden="false" customHeight="false" outlineLevel="0" collapsed="false">
      <c r="A568" s="22"/>
    </row>
    <row r="569" customFormat="false" ht="15.75" hidden="false" customHeight="false" outlineLevel="0" collapsed="false">
      <c r="A569" s="22"/>
    </row>
    <row r="570" customFormat="false" ht="15.75" hidden="false" customHeight="false" outlineLevel="0" collapsed="false">
      <c r="A570" s="22"/>
    </row>
    <row r="571" customFormat="false" ht="15.75" hidden="false" customHeight="false" outlineLevel="0" collapsed="false">
      <c r="A571" s="22"/>
    </row>
    <row r="572" customFormat="false" ht="15.75" hidden="false" customHeight="false" outlineLevel="0" collapsed="false">
      <c r="A572" s="22"/>
    </row>
    <row r="573" customFormat="false" ht="15.75" hidden="false" customHeight="false" outlineLevel="0" collapsed="false">
      <c r="A573" s="22"/>
    </row>
    <row r="574" customFormat="false" ht="15.75" hidden="false" customHeight="false" outlineLevel="0" collapsed="false">
      <c r="A574" s="22"/>
    </row>
    <row r="575" customFormat="false" ht="15.75" hidden="false" customHeight="false" outlineLevel="0" collapsed="false">
      <c r="A575" s="22"/>
    </row>
    <row r="576" customFormat="false" ht="15.75" hidden="false" customHeight="false" outlineLevel="0" collapsed="false">
      <c r="A576" s="22"/>
    </row>
    <row r="577" customFormat="false" ht="15.75" hidden="false" customHeight="false" outlineLevel="0" collapsed="false">
      <c r="A577" s="22"/>
    </row>
    <row r="578" customFormat="false" ht="15.75" hidden="false" customHeight="false" outlineLevel="0" collapsed="false">
      <c r="A578" s="22"/>
    </row>
    <row r="579" customFormat="false" ht="15.75" hidden="false" customHeight="false" outlineLevel="0" collapsed="false">
      <c r="A579" s="22"/>
    </row>
    <row r="580" customFormat="false" ht="15.75" hidden="false" customHeight="false" outlineLevel="0" collapsed="false">
      <c r="A580" s="22"/>
    </row>
    <row r="581" customFormat="false" ht="15.75" hidden="false" customHeight="false" outlineLevel="0" collapsed="false">
      <c r="A581" s="22"/>
    </row>
    <row r="582" customFormat="false" ht="15.75" hidden="false" customHeight="false" outlineLevel="0" collapsed="false">
      <c r="A582" s="22"/>
    </row>
    <row r="583" customFormat="false" ht="15.75" hidden="false" customHeight="false" outlineLevel="0" collapsed="false">
      <c r="A583" s="22"/>
    </row>
    <row r="584" customFormat="false" ht="15.75" hidden="false" customHeight="false" outlineLevel="0" collapsed="false">
      <c r="A584" s="22"/>
    </row>
    <row r="585" customFormat="false" ht="15.75" hidden="false" customHeight="false" outlineLevel="0" collapsed="false">
      <c r="A585" s="22"/>
    </row>
    <row r="586" customFormat="false" ht="15.75" hidden="false" customHeight="false" outlineLevel="0" collapsed="false">
      <c r="A586" s="22"/>
    </row>
    <row r="587" customFormat="false" ht="15.75" hidden="false" customHeight="false" outlineLevel="0" collapsed="false">
      <c r="A587" s="22"/>
    </row>
    <row r="588" customFormat="false" ht="15.75" hidden="false" customHeight="false" outlineLevel="0" collapsed="false">
      <c r="A588" s="22"/>
    </row>
    <row r="589" customFormat="false" ht="15.75" hidden="false" customHeight="false" outlineLevel="0" collapsed="false">
      <c r="A589" s="22"/>
    </row>
    <row r="590" customFormat="false" ht="15.75" hidden="false" customHeight="false" outlineLevel="0" collapsed="false">
      <c r="A590" s="22"/>
    </row>
    <row r="591" customFormat="false" ht="15.75" hidden="false" customHeight="false" outlineLevel="0" collapsed="false">
      <c r="A591" s="22"/>
    </row>
    <row r="592" customFormat="false" ht="15.75" hidden="false" customHeight="false" outlineLevel="0" collapsed="false">
      <c r="A592" s="22"/>
    </row>
    <row r="593" customFormat="false" ht="15.75" hidden="false" customHeight="false" outlineLevel="0" collapsed="false">
      <c r="A593" s="22"/>
    </row>
    <row r="594" customFormat="false" ht="15.75" hidden="false" customHeight="false" outlineLevel="0" collapsed="false">
      <c r="A594" s="22"/>
    </row>
    <row r="595" customFormat="false" ht="15.75" hidden="false" customHeight="false" outlineLevel="0" collapsed="false">
      <c r="A595" s="22"/>
    </row>
    <row r="596" customFormat="false" ht="15.75" hidden="false" customHeight="false" outlineLevel="0" collapsed="false">
      <c r="A596" s="22"/>
    </row>
    <row r="597" customFormat="false" ht="15.75" hidden="false" customHeight="false" outlineLevel="0" collapsed="false">
      <c r="A597" s="22"/>
    </row>
    <row r="598" customFormat="false" ht="15.75" hidden="false" customHeight="false" outlineLevel="0" collapsed="false">
      <c r="A598" s="22"/>
    </row>
    <row r="599" customFormat="false" ht="15.75" hidden="false" customHeight="false" outlineLevel="0" collapsed="false">
      <c r="A599" s="22"/>
    </row>
    <row r="600" customFormat="false" ht="15.75" hidden="false" customHeight="false" outlineLevel="0" collapsed="false">
      <c r="A600" s="22"/>
    </row>
    <row r="601" customFormat="false" ht="15.75" hidden="false" customHeight="false" outlineLevel="0" collapsed="false">
      <c r="A601" s="22"/>
    </row>
    <row r="602" customFormat="false" ht="15.75" hidden="false" customHeight="false" outlineLevel="0" collapsed="false">
      <c r="A602" s="22"/>
    </row>
    <row r="603" customFormat="false" ht="15.75" hidden="false" customHeight="false" outlineLevel="0" collapsed="false">
      <c r="A603" s="22"/>
    </row>
    <row r="604" customFormat="false" ht="15.75" hidden="false" customHeight="false" outlineLevel="0" collapsed="false">
      <c r="A604" s="22"/>
    </row>
    <row r="605" customFormat="false" ht="15.75" hidden="false" customHeight="false" outlineLevel="0" collapsed="false">
      <c r="A605" s="22"/>
    </row>
    <row r="606" customFormat="false" ht="15.75" hidden="false" customHeight="false" outlineLevel="0" collapsed="false">
      <c r="A606" s="22"/>
    </row>
    <row r="607" customFormat="false" ht="15.75" hidden="false" customHeight="false" outlineLevel="0" collapsed="false">
      <c r="A607" s="22"/>
    </row>
    <row r="608" customFormat="false" ht="15.75" hidden="false" customHeight="false" outlineLevel="0" collapsed="false">
      <c r="A608" s="22"/>
    </row>
    <row r="609" customFormat="false" ht="15.75" hidden="false" customHeight="false" outlineLevel="0" collapsed="false">
      <c r="A609" s="22"/>
    </row>
    <row r="610" customFormat="false" ht="15.75" hidden="false" customHeight="false" outlineLevel="0" collapsed="false">
      <c r="A610" s="22"/>
    </row>
    <row r="611" customFormat="false" ht="15.75" hidden="false" customHeight="false" outlineLevel="0" collapsed="false">
      <c r="A611" s="22"/>
    </row>
    <row r="612" customFormat="false" ht="15.75" hidden="false" customHeight="false" outlineLevel="0" collapsed="false">
      <c r="A612" s="22"/>
    </row>
    <row r="613" customFormat="false" ht="15.75" hidden="false" customHeight="false" outlineLevel="0" collapsed="false">
      <c r="A613" s="22"/>
    </row>
    <row r="614" customFormat="false" ht="15.75" hidden="false" customHeight="false" outlineLevel="0" collapsed="false">
      <c r="A614" s="22"/>
    </row>
    <row r="615" customFormat="false" ht="15.75" hidden="false" customHeight="false" outlineLevel="0" collapsed="false">
      <c r="A615" s="22"/>
    </row>
    <row r="616" customFormat="false" ht="15.75" hidden="false" customHeight="false" outlineLevel="0" collapsed="false">
      <c r="A616" s="22"/>
    </row>
    <row r="617" customFormat="false" ht="15.75" hidden="false" customHeight="false" outlineLevel="0" collapsed="false">
      <c r="A617" s="22"/>
    </row>
    <row r="618" customFormat="false" ht="15.75" hidden="false" customHeight="false" outlineLevel="0" collapsed="false">
      <c r="A618" s="22"/>
    </row>
    <row r="619" customFormat="false" ht="15.75" hidden="false" customHeight="false" outlineLevel="0" collapsed="false">
      <c r="A619" s="22"/>
    </row>
    <row r="620" customFormat="false" ht="15.75" hidden="false" customHeight="false" outlineLevel="0" collapsed="false">
      <c r="A620" s="22"/>
    </row>
    <row r="621" customFormat="false" ht="15.75" hidden="false" customHeight="false" outlineLevel="0" collapsed="false">
      <c r="A621" s="22"/>
    </row>
    <row r="622" customFormat="false" ht="15.75" hidden="false" customHeight="false" outlineLevel="0" collapsed="false">
      <c r="A622" s="22"/>
    </row>
    <row r="623" customFormat="false" ht="15.75" hidden="false" customHeight="false" outlineLevel="0" collapsed="false">
      <c r="A623" s="22"/>
    </row>
    <row r="624" customFormat="false" ht="15.75" hidden="false" customHeight="false" outlineLevel="0" collapsed="false">
      <c r="A624" s="22"/>
    </row>
    <row r="625" customFormat="false" ht="15.75" hidden="false" customHeight="false" outlineLevel="0" collapsed="false">
      <c r="A625" s="22"/>
    </row>
    <row r="626" customFormat="false" ht="15.75" hidden="false" customHeight="false" outlineLevel="0" collapsed="false">
      <c r="A626" s="22"/>
    </row>
    <row r="627" customFormat="false" ht="15.75" hidden="false" customHeight="false" outlineLevel="0" collapsed="false">
      <c r="A627" s="22"/>
    </row>
    <row r="628" customFormat="false" ht="15.75" hidden="false" customHeight="false" outlineLevel="0" collapsed="false">
      <c r="A628" s="22"/>
    </row>
    <row r="629" customFormat="false" ht="15.75" hidden="false" customHeight="false" outlineLevel="0" collapsed="false">
      <c r="A629" s="22"/>
    </row>
    <row r="630" customFormat="false" ht="15.75" hidden="false" customHeight="false" outlineLevel="0" collapsed="false">
      <c r="A630" s="22"/>
    </row>
    <row r="631" customFormat="false" ht="15.75" hidden="false" customHeight="false" outlineLevel="0" collapsed="false">
      <c r="A631" s="22"/>
    </row>
    <row r="632" customFormat="false" ht="15.75" hidden="false" customHeight="false" outlineLevel="0" collapsed="false">
      <c r="A632" s="22"/>
    </row>
    <row r="633" customFormat="false" ht="15.75" hidden="false" customHeight="false" outlineLevel="0" collapsed="false">
      <c r="A633" s="22"/>
    </row>
    <row r="634" customFormat="false" ht="15.75" hidden="false" customHeight="false" outlineLevel="0" collapsed="false">
      <c r="A634" s="22"/>
    </row>
    <row r="635" customFormat="false" ht="15.75" hidden="false" customHeight="false" outlineLevel="0" collapsed="false">
      <c r="A635" s="22"/>
    </row>
    <row r="636" customFormat="false" ht="15.75" hidden="false" customHeight="false" outlineLevel="0" collapsed="false">
      <c r="A636" s="22"/>
    </row>
    <row r="637" customFormat="false" ht="15.75" hidden="false" customHeight="false" outlineLevel="0" collapsed="false">
      <c r="A637" s="22"/>
    </row>
    <row r="638" customFormat="false" ht="15.75" hidden="false" customHeight="false" outlineLevel="0" collapsed="false">
      <c r="A638" s="22"/>
    </row>
    <row r="639" customFormat="false" ht="15.75" hidden="false" customHeight="false" outlineLevel="0" collapsed="false">
      <c r="A639" s="22"/>
    </row>
    <row r="640" customFormat="false" ht="15.75" hidden="false" customHeight="false" outlineLevel="0" collapsed="false">
      <c r="A640" s="22"/>
    </row>
    <row r="641" customFormat="false" ht="15.75" hidden="false" customHeight="false" outlineLevel="0" collapsed="false">
      <c r="A641" s="22"/>
    </row>
    <row r="642" customFormat="false" ht="15.75" hidden="false" customHeight="false" outlineLevel="0" collapsed="false">
      <c r="A642" s="22"/>
    </row>
    <row r="643" customFormat="false" ht="15.75" hidden="false" customHeight="false" outlineLevel="0" collapsed="false">
      <c r="A643" s="22"/>
    </row>
    <row r="644" customFormat="false" ht="15.75" hidden="false" customHeight="false" outlineLevel="0" collapsed="false">
      <c r="A644" s="22"/>
    </row>
    <row r="645" customFormat="false" ht="15.75" hidden="false" customHeight="false" outlineLevel="0" collapsed="false">
      <c r="A645" s="22"/>
    </row>
    <row r="646" customFormat="false" ht="15.75" hidden="false" customHeight="false" outlineLevel="0" collapsed="false">
      <c r="A646" s="22"/>
    </row>
    <row r="647" customFormat="false" ht="15.75" hidden="false" customHeight="false" outlineLevel="0" collapsed="false">
      <c r="A647" s="22"/>
    </row>
    <row r="648" customFormat="false" ht="15.75" hidden="false" customHeight="false" outlineLevel="0" collapsed="false">
      <c r="A648" s="22"/>
    </row>
    <row r="649" customFormat="false" ht="15.75" hidden="false" customHeight="false" outlineLevel="0" collapsed="false">
      <c r="A649" s="22"/>
    </row>
    <row r="650" customFormat="false" ht="15.75" hidden="false" customHeight="false" outlineLevel="0" collapsed="false">
      <c r="A650" s="22"/>
    </row>
    <row r="651" customFormat="false" ht="15.75" hidden="false" customHeight="false" outlineLevel="0" collapsed="false">
      <c r="A651" s="22"/>
    </row>
    <row r="652" customFormat="false" ht="15.75" hidden="false" customHeight="false" outlineLevel="0" collapsed="false">
      <c r="A652" s="22"/>
    </row>
    <row r="653" customFormat="false" ht="15.75" hidden="false" customHeight="false" outlineLevel="0" collapsed="false">
      <c r="A653" s="22"/>
    </row>
    <row r="654" customFormat="false" ht="15.75" hidden="false" customHeight="false" outlineLevel="0" collapsed="false">
      <c r="A654" s="22"/>
    </row>
    <row r="655" customFormat="false" ht="15.75" hidden="false" customHeight="false" outlineLevel="0" collapsed="false">
      <c r="A655" s="22"/>
    </row>
    <row r="656" customFormat="false" ht="15.75" hidden="false" customHeight="false" outlineLevel="0" collapsed="false">
      <c r="A656" s="22"/>
    </row>
    <row r="657" customFormat="false" ht="15.75" hidden="false" customHeight="false" outlineLevel="0" collapsed="false">
      <c r="A657" s="22"/>
    </row>
    <row r="658" customFormat="false" ht="15.75" hidden="false" customHeight="false" outlineLevel="0" collapsed="false">
      <c r="A658" s="22"/>
    </row>
    <row r="659" customFormat="false" ht="15.75" hidden="false" customHeight="false" outlineLevel="0" collapsed="false">
      <c r="A659" s="22"/>
    </row>
    <row r="660" customFormat="false" ht="15.75" hidden="false" customHeight="false" outlineLevel="0" collapsed="false">
      <c r="A660" s="22"/>
    </row>
    <row r="661" customFormat="false" ht="15.75" hidden="false" customHeight="false" outlineLevel="0" collapsed="false">
      <c r="A661" s="22"/>
    </row>
    <row r="662" customFormat="false" ht="15.75" hidden="false" customHeight="false" outlineLevel="0" collapsed="false">
      <c r="A662" s="22"/>
    </row>
    <row r="663" customFormat="false" ht="15.75" hidden="false" customHeight="false" outlineLevel="0" collapsed="false">
      <c r="A663" s="22"/>
    </row>
    <row r="664" customFormat="false" ht="15.75" hidden="false" customHeight="false" outlineLevel="0" collapsed="false">
      <c r="A664" s="22"/>
    </row>
    <row r="665" customFormat="false" ht="15.75" hidden="false" customHeight="false" outlineLevel="0" collapsed="false">
      <c r="A665" s="22"/>
    </row>
    <row r="666" customFormat="false" ht="15.75" hidden="false" customHeight="false" outlineLevel="0" collapsed="false">
      <c r="A666" s="22"/>
    </row>
    <row r="667" customFormat="false" ht="15.75" hidden="false" customHeight="false" outlineLevel="0" collapsed="false">
      <c r="A667" s="22"/>
    </row>
    <row r="668" customFormat="false" ht="15.75" hidden="false" customHeight="false" outlineLevel="0" collapsed="false">
      <c r="A668" s="22"/>
    </row>
    <row r="669" customFormat="false" ht="15.75" hidden="false" customHeight="false" outlineLevel="0" collapsed="false">
      <c r="A669" s="22"/>
    </row>
    <row r="670" customFormat="false" ht="15.75" hidden="false" customHeight="false" outlineLevel="0" collapsed="false">
      <c r="A670" s="22"/>
    </row>
    <row r="671" customFormat="false" ht="15.75" hidden="false" customHeight="false" outlineLevel="0" collapsed="false">
      <c r="A671" s="22"/>
    </row>
    <row r="672" customFormat="false" ht="15.75" hidden="false" customHeight="false" outlineLevel="0" collapsed="false">
      <c r="A672" s="22"/>
    </row>
    <row r="673" customFormat="false" ht="15.75" hidden="false" customHeight="false" outlineLevel="0" collapsed="false">
      <c r="A673" s="22"/>
    </row>
    <row r="674" customFormat="false" ht="15.75" hidden="false" customHeight="false" outlineLevel="0" collapsed="false">
      <c r="A674" s="22"/>
    </row>
    <row r="675" customFormat="false" ht="15.75" hidden="false" customHeight="false" outlineLevel="0" collapsed="false">
      <c r="A675" s="22"/>
    </row>
    <row r="676" customFormat="false" ht="15.75" hidden="false" customHeight="false" outlineLevel="0" collapsed="false">
      <c r="A676" s="22"/>
    </row>
    <row r="677" customFormat="false" ht="15.75" hidden="false" customHeight="false" outlineLevel="0" collapsed="false">
      <c r="A677" s="22"/>
    </row>
    <row r="678" customFormat="false" ht="15.75" hidden="false" customHeight="false" outlineLevel="0" collapsed="false">
      <c r="A678" s="22"/>
    </row>
    <row r="679" customFormat="false" ht="15.75" hidden="false" customHeight="false" outlineLevel="0" collapsed="false">
      <c r="A679" s="22"/>
    </row>
    <row r="680" customFormat="false" ht="15.75" hidden="false" customHeight="false" outlineLevel="0" collapsed="false">
      <c r="A680" s="22"/>
    </row>
    <row r="681" customFormat="false" ht="15.75" hidden="false" customHeight="false" outlineLevel="0" collapsed="false">
      <c r="A681" s="22"/>
    </row>
    <row r="682" customFormat="false" ht="15.75" hidden="false" customHeight="false" outlineLevel="0" collapsed="false">
      <c r="A682" s="22"/>
    </row>
    <row r="683" customFormat="false" ht="15.75" hidden="false" customHeight="false" outlineLevel="0" collapsed="false">
      <c r="A683" s="22"/>
    </row>
    <row r="684" customFormat="false" ht="15.75" hidden="false" customHeight="false" outlineLevel="0" collapsed="false">
      <c r="A684" s="22"/>
    </row>
    <row r="685" customFormat="false" ht="15.75" hidden="false" customHeight="false" outlineLevel="0" collapsed="false">
      <c r="A685" s="22"/>
    </row>
    <row r="686" customFormat="false" ht="15.75" hidden="false" customHeight="false" outlineLevel="0" collapsed="false">
      <c r="A686" s="22"/>
    </row>
    <row r="687" customFormat="false" ht="15.75" hidden="false" customHeight="false" outlineLevel="0" collapsed="false">
      <c r="A687" s="22"/>
    </row>
    <row r="688" customFormat="false" ht="15.75" hidden="false" customHeight="false" outlineLevel="0" collapsed="false">
      <c r="A688" s="22"/>
    </row>
    <row r="689" customFormat="false" ht="15.75" hidden="false" customHeight="false" outlineLevel="0" collapsed="false">
      <c r="A689" s="22"/>
    </row>
    <row r="690" customFormat="false" ht="15.75" hidden="false" customHeight="false" outlineLevel="0" collapsed="false">
      <c r="A690" s="22"/>
    </row>
    <row r="691" customFormat="false" ht="15.75" hidden="false" customHeight="false" outlineLevel="0" collapsed="false">
      <c r="A691" s="22"/>
    </row>
    <row r="692" customFormat="false" ht="15.75" hidden="false" customHeight="false" outlineLevel="0" collapsed="false">
      <c r="A692" s="22"/>
    </row>
    <row r="693" customFormat="false" ht="15.75" hidden="false" customHeight="false" outlineLevel="0" collapsed="false">
      <c r="A693" s="22"/>
    </row>
    <row r="694" customFormat="false" ht="15.75" hidden="false" customHeight="false" outlineLevel="0" collapsed="false">
      <c r="A694" s="22"/>
    </row>
    <row r="695" customFormat="false" ht="15.75" hidden="false" customHeight="false" outlineLevel="0" collapsed="false">
      <c r="A695" s="22"/>
    </row>
    <row r="696" customFormat="false" ht="15.75" hidden="false" customHeight="false" outlineLevel="0" collapsed="false">
      <c r="A696" s="22"/>
    </row>
    <row r="697" customFormat="false" ht="15.75" hidden="false" customHeight="false" outlineLevel="0" collapsed="false">
      <c r="A697" s="22"/>
    </row>
    <row r="698" customFormat="false" ht="15.75" hidden="false" customHeight="false" outlineLevel="0" collapsed="false">
      <c r="A698" s="22"/>
    </row>
    <row r="699" customFormat="false" ht="15.75" hidden="false" customHeight="false" outlineLevel="0" collapsed="false">
      <c r="A699" s="22"/>
    </row>
    <row r="700" customFormat="false" ht="15.75" hidden="false" customHeight="false" outlineLevel="0" collapsed="false">
      <c r="A700" s="22"/>
    </row>
    <row r="701" customFormat="false" ht="15.75" hidden="false" customHeight="false" outlineLevel="0" collapsed="false">
      <c r="A701" s="22"/>
    </row>
    <row r="702" customFormat="false" ht="15.75" hidden="false" customHeight="false" outlineLevel="0" collapsed="false">
      <c r="A702" s="22"/>
    </row>
    <row r="703" customFormat="false" ht="15.75" hidden="false" customHeight="false" outlineLevel="0" collapsed="false">
      <c r="A703" s="22"/>
    </row>
    <row r="704" customFormat="false" ht="15.75" hidden="false" customHeight="false" outlineLevel="0" collapsed="false">
      <c r="A704" s="22"/>
    </row>
    <row r="705" customFormat="false" ht="15.75" hidden="false" customHeight="false" outlineLevel="0" collapsed="false">
      <c r="A705" s="22"/>
    </row>
    <row r="706" customFormat="false" ht="15.75" hidden="false" customHeight="false" outlineLevel="0" collapsed="false">
      <c r="A706" s="22"/>
    </row>
    <row r="707" customFormat="false" ht="15.75" hidden="false" customHeight="false" outlineLevel="0" collapsed="false">
      <c r="A707" s="22"/>
    </row>
    <row r="708" customFormat="false" ht="15.75" hidden="false" customHeight="false" outlineLevel="0" collapsed="false">
      <c r="A708" s="22"/>
    </row>
    <row r="709" customFormat="false" ht="15.75" hidden="false" customHeight="false" outlineLevel="0" collapsed="false">
      <c r="A709" s="22"/>
    </row>
    <row r="710" customFormat="false" ht="15.75" hidden="false" customHeight="false" outlineLevel="0" collapsed="false">
      <c r="A710" s="22"/>
    </row>
    <row r="711" customFormat="false" ht="15.75" hidden="false" customHeight="false" outlineLevel="0" collapsed="false">
      <c r="A711" s="22"/>
    </row>
    <row r="712" customFormat="false" ht="15.75" hidden="false" customHeight="false" outlineLevel="0" collapsed="false">
      <c r="A712" s="22"/>
    </row>
    <row r="713" customFormat="false" ht="15.75" hidden="false" customHeight="false" outlineLevel="0" collapsed="false">
      <c r="A713" s="22"/>
    </row>
    <row r="714" customFormat="false" ht="15.75" hidden="false" customHeight="false" outlineLevel="0" collapsed="false">
      <c r="A714" s="22"/>
    </row>
    <row r="715" customFormat="false" ht="15.75" hidden="false" customHeight="false" outlineLevel="0" collapsed="false">
      <c r="A715" s="22"/>
    </row>
    <row r="716" customFormat="false" ht="15.75" hidden="false" customHeight="false" outlineLevel="0" collapsed="false">
      <c r="A716" s="22"/>
    </row>
    <row r="717" customFormat="false" ht="15.75" hidden="false" customHeight="false" outlineLevel="0" collapsed="false">
      <c r="A717" s="22"/>
    </row>
    <row r="718" customFormat="false" ht="15.75" hidden="false" customHeight="false" outlineLevel="0" collapsed="false">
      <c r="A718" s="22"/>
    </row>
    <row r="719" customFormat="false" ht="15.75" hidden="false" customHeight="false" outlineLevel="0" collapsed="false">
      <c r="A719" s="22"/>
    </row>
    <row r="720" customFormat="false" ht="15.75" hidden="false" customHeight="false" outlineLevel="0" collapsed="false">
      <c r="A720" s="22"/>
    </row>
    <row r="721" customFormat="false" ht="15.75" hidden="false" customHeight="false" outlineLevel="0" collapsed="false">
      <c r="A721" s="22"/>
    </row>
    <row r="722" customFormat="false" ht="15.75" hidden="false" customHeight="false" outlineLevel="0" collapsed="false">
      <c r="A722" s="22"/>
    </row>
    <row r="723" customFormat="false" ht="15.75" hidden="false" customHeight="false" outlineLevel="0" collapsed="false">
      <c r="A723" s="22"/>
    </row>
    <row r="724" customFormat="false" ht="15.75" hidden="false" customHeight="false" outlineLevel="0" collapsed="false">
      <c r="A724" s="22"/>
    </row>
    <row r="725" customFormat="false" ht="15.75" hidden="false" customHeight="false" outlineLevel="0" collapsed="false">
      <c r="A725" s="22"/>
    </row>
    <row r="726" customFormat="false" ht="15.75" hidden="false" customHeight="false" outlineLevel="0" collapsed="false">
      <c r="A726" s="22"/>
    </row>
    <row r="727" customFormat="false" ht="15.75" hidden="false" customHeight="false" outlineLevel="0" collapsed="false">
      <c r="A727" s="22"/>
    </row>
    <row r="728" customFormat="false" ht="15.75" hidden="false" customHeight="false" outlineLevel="0" collapsed="false">
      <c r="A728" s="22"/>
    </row>
    <row r="729" customFormat="false" ht="15.75" hidden="false" customHeight="false" outlineLevel="0" collapsed="false">
      <c r="A729" s="22"/>
    </row>
    <row r="730" customFormat="false" ht="15.75" hidden="false" customHeight="false" outlineLevel="0" collapsed="false">
      <c r="A730" s="22"/>
    </row>
    <row r="731" customFormat="false" ht="15.75" hidden="false" customHeight="false" outlineLevel="0" collapsed="false">
      <c r="A731" s="22"/>
    </row>
    <row r="732" customFormat="false" ht="15.75" hidden="false" customHeight="false" outlineLevel="0" collapsed="false">
      <c r="A732" s="22"/>
    </row>
    <row r="733" customFormat="false" ht="15.75" hidden="false" customHeight="false" outlineLevel="0" collapsed="false">
      <c r="A733" s="22"/>
    </row>
    <row r="734" customFormat="false" ht="15.75" hidden="false" customHeight="false" outlineLevel="0" collapsed="false">
      <c r="A734" s="22"/>
    </row>
    <row r="735" customFormat="false" ht="15.75" hidden="false" customHeight="false" outlineLevel="0" collapsed="false">
      <c r="A735" s="22"/>
    </row>
    <row r="736" customFormat="false" ht="15.75" hidden="false" customHeight="false" outlineLevel="0" collapsed="false">
      <c r="A736" s="22"/>
    </row>
    <row r="737" customFormat="false" ht="15.75" hidden="false" customHeight="false" outlineLevel="0" collapsed="false">
      <c r="A737" s="22"/>
    </row>
    <row r="738" customFormat="false" ht="15.75" hidden="false" customHeight="false" outlineLevel="0" collapsed="false">
      <c r="A738" s="22"/>
    </row>
    <row r="739" customFormat="false" ht="15.75" hidden="false" customHeight="false" outlineLevel="0" collapsed="false">
      <c r="A739" s="22"/>
    </row>
    <row r="740" customFormat="false" ht="15.75" hidden="false" customHeight="false" outlineLevel="0" collapsed="false">
      <c r="A740" s="22"/>
    </row>
    <row r="741" customFormat="false" ht="15.75" hidden="false" customHeight="false" outlineLevel="0" collapsed="false">
      <c r="A741" s="22"/>
    </row>
    <row r="742" customFormat="false" ht="15.75" hidden="false" customHeight="false" outlineLevel="0" collapsed="false">
      <c r="A742" s="22"/>
    </row>
    <row r="743" customFormat="false" ht="15.75" hidden="false" customHeight="false" outlineLevel="0" collapsed="false">
      <c r="A743" s="22"/>
    </row>
    <row r="744" customFormat="false" ht="15.75" hidden="false" customHeight="false" outlineLevel="0" collapsed="false">
      <c r="A744" s="22"/>
    </row>
    <row r="745" customFormat="false" ht="15.75" hidden="false" customHeight="false" outlineLevel="0" collapsed="false">
      <c r="A745" s="22"/>
    </row>
    <row r="746" customFormat="false" ht="15.75" hidden="false" customHeight="false" outlineLevel="0" collapsed="false">
      <c r="A746" s="22"/>
    </row>
    <row r="747" customFormat="false" ht="15.75" hidden="false" customHeight="false" outlineLevel="0" collapsed="false">
      <c r="A747" s="22"/>
    </row>
    <row r="748" customFormat="false" ht="15.75" hidden="false" customHeight="false" outlineLevel="0" collapsed="false">
      <c r="A748" s="22"/>
    </row>
    <row r="749" customFormat="false" ht="15.75" hidden="false" customHeight="false" outlineLevel="0" collapsed="false">
      <c r="A749" s="22"/>
    </row>
    <row r="750" customFormat="false" ht="15.75" hidden="false" customHeight="false" outlineLevel="0" collapsed="false">
      <c r="A750" s="22"/>
    </row>
    <row r="751" customFormat="false" ht="15.75" hidden="false" customHeight="false" outlineLevel="0" collapsed="false">
      <c r="A751" s="22"/>
    </row>
    <row r="752" customFormat="false" ht="15.75" hidden="false" customHeight="false" outlineLevel="0" collapsed="false">
      <c r="A752" s="22"/>
    </row>
    <row r="753" customFormat="false" ht="15.75" hidden="false" customHeight="false" outlineLevel="0" collapsed="false">
      <c r="A753" s="22"/>
    </row>
    <row r="754" customFormat="false" ht="15.75" hidden="false" customHeight="false" outlineLevel="0" collapsed="false">
      <c r="A754" s="22"/>
    </row>
    <row r="755" customFormat="false" ht="15.75" hidden="false" customHeight="false" outlineLevel="0" collapsed="false">
      <c r="A755" s="22"/>
    </row>
    <row r="756" customFormat="false" ht="15.75" hidden="false" customHeight="false" outlineLevel="0" collapsed="false">
      <c r="A756" s="22"/>
    </row>
    <row r="757" customFormat="false" ht="15.75" hidden="false" customHeight="false" outlineLevel="0" collapsed="false">
      <c r="A757" s="22"/>
    </row>
    <row r="758" customFormat="false" ht="15.75" hidden="false" customHeight="false" outlineLevel="0" collapsed="false">
      <c r="A758" s="22"/>
    </row>
    <row r="759" customFormat="false" ht="15.75" hidden="false" customHeight="false" outlineLevel="0" collapsed="false">
      <c r="A759" s="22"/>
    </row>
    <row r="760" customFormat="false" ht="15.75" hidden="false" customHeight="false" outlineLevel="0" collapsed="false">
      <c r="A760" s="22"/>
    </row>
    <row r="761" customFormat="false" ht="15.75" hidden="false" customHeight="false" outlineLevel="0" collapsed="false">
      <c r="A761" s="22"/>
    </row>
    <row r="762" customFormat="false" ht="15.75" hidden="false" customHeight="false" outlineLevel="0" collapsed="false">
      <c r="A762" s="22"/>
    </row>
    <row r="763" customFormat="false" ht="15.75" hidden="false" customHeight="false" outlineLevel="0" collapsed="false">
      <c r="A763" s="22"/>
    </row>
    <row r="764" customFormat="false" ht="15.75" hidden="false" customHeight="false" outlineLevel="0" collapsed="false">
      <c r="A764" s="22"/>
    </row>
    <row r="765" customFormat="false" ht="15.75" hidden="false" customHeight="false" outlineLevel="0" collapsed="false">
      <c r="A765" s="22"/>
    </row>
    <row r="766" customFormat="false" ht="15.75" hidden="false" customHeight="false" outlineLevel="0" collapsed="false">
      <c r="A766" s="22"/>
    </row>
    <row r="767" customFormat="false" ht="15.75" hidden="false" customHeight="false" outlineLevel="0" collapsed="false">
      <c r="A767" s="22"/>
    </row>
    <row r="768" customFormat="false" ht="15.75" hidden="false" customHeight="false" outlineLevel="0" collapsed="false">
      <c r="A768" s="22"/>
    </row>
    <row r="769" customFormat="false" ht="15.75" hidden="false" customHeight="false" outlineLevel="0" collapsed="false">
      <c r="A769" s="22"/>
    </row>
    <row r="770" customFormat="false" ht="15.75" hidden="false" customHeight="false" outlineLevel="0" collapsed="false">
      <c r="A770" s="22"/>
    </row>
    <row r="771" customFormat="false" ht="15.75" hidden="false" customHeight="false" outlineLevel="0" collapsed="false">
      <c r="A771" s="22"/>
    </row>
    <row r="772" customFormat="false" ht="15.75" hidden="false" customHeight="false" outlineLevel="0" collapsed="false">
      <c r="A772" s="22"/>
    </row>
    <row r="773" customFormat="false" ht="15.75" hidden="false" customHeight="false" outlineLevel="0" collapsed="false">
      <c r="A773" s="22"/>
    </row>
    <row r="774" customFormat="false" ht="15.75" hidden="false" customHeight="false" outlineLevel="0" collapsed="false">
      <c r="A774" s="22"/>
    </row>
    <row r="775" customFormat="false" ht="15.75" hidden="false" customHeight="false" outlineLevel="0" collapsed="false">
      <c r="A775" s="22"/>
    </row>
    <row r="776" customFormat="false" ht="15.75" hidden="false" customHeight="false" outlineLevel="0" collapsed="false">
      <c r="A776" s="22"/>
    </row>
    <row r="777" customFormat="false" ht="15.75" hidden="false" customHeight="false" outlineLevel="0" collapsed="false">
      <c r="A777" s="22"/>
    </row>
    <row r="778" customFormat="false" ht="15.75" hidden="false" customHeight="false" outlineLevel="0" collapsed="false">
      <c r="A778" s="22"/>
    </row>
    <row r="779" customFormat="false" ht="15.75" hidden="false" customHeight="false" outlineLevel="0" collapsed="false">
      <c r="A779" s="22"/>
    </row>
    <row r="780" customFormat="false" ht="15.75" hidden="false" customHeight="false" outlineLevel="0" collapsed="false">
      <c r="A780" s="22"/>
    </row>
    <row r="781" customFormat="false" ht="15.75" hidden="false" customHeight="false" outlineLevel="0" collapsed="false">
      <c r="A781" s="22"/>
    </row>
    <row r="782" customFormat="false" ht="15.75" hidden="false" customHeight="false" outlineLevel="0" collapsed="false">
      <c r="A782" s="22"/>
    </row>
    <row r="783" customFormat="false" ht="15.75" hidden="false" customHeight="false" outlineLevel="0" collapsed="false">
      <c r="A783" s="22"/>
    </row>
    <row r="784" customFormat="false" ht="15.75" hidden="false" customHeight="false" outlineLevel="0" collapsed="false">
      <c r="A784" s="22"/>
    </row>
    <row r="785" customFormat="false" ht="15.75" hidden="false" customHeight="false" outlineLevel="0" collapsed="false">
      <c r="A785" s="22"/>
    </row>
    <row r="786" customFormat="false" ht="15.75" hidden="false" customHeight="false" outlineLevel="0" collapsed="false">
      <c r="A786" s="22"/>
    </row>
    <row r="787" customFormat="false" ht="15.75" hidden="false" customHeight="false" outlineLevel="0" collapsed="false">
      <c r="A787" s="22"/>
    </row>
    <row r="788" customFormat="false" ht="15.75" hidden="false" customHeight="false" outlineLevel="0" collapsed="false">
      <c r="A788" s="22"/>
    </row>
    <row r="789" customFormat="false" ht="15.75" hidden="false" customHeight="false" outlineLevel="0" collapsed="false">
      <c r="A789" s="22"/>
    </row>
    <row r="790" customFormat="false" ht="15.75" hidden="false" customHeight="false" outlineLevel="0" collapsed="false">
      <c r="A790" s="22"/>
    </row>
    <row r="791" customFormat="false" ht="15.75" hidden="false" customHeight="false" outlineLevel="0" collapsed="false">
      <c r="A791" s="22"/>
    </row>
    <row r="792" customFormat="false" ht="15.75" hidden="false" customHeight="false" outlineLevel="0" collapsed="false">
      <c r="A792" s="22"/>
    </row>
    <row r="793" customFormat="false" ht="15.75" hidden="false" customHeight="false" outlineLevel="0" collapsed="false">
      <c r="A793" s="22"/>
    </row>
    <row r="794" customFormat="false" ht="15.75" hidden="false" customHeight="false" outlineLevel="0" collapsed="false">
      <c r="A794" s="22"/>
    </row>
    <row r="795" customFormat="false" ht="15.75" hidden="false" customHeight="false" outlineLevel="0" collapsed="false">
      <c r="A795" s="22"/>
    </row>
    <row r="796" customFormat="false" ht="15.75" hidden="false" customHeight="false" outlineLevel="0" collapsed="false">
      <c r="A796" s="22"/>
    </row>
    <row r="797" customFormat="false" ht="15.75" hidden="false" customHeight="false" outlineLevel="0" collapsed="false">
      <c r="A797" s="22"/>
    </row>
    <row r="798" customFormat="false" ht="15.75" hidden="false" customHeight="false" outlineLevel="0" collapsed="false">
      <c r="A798" s="22"/>
    </row>
    <row r="799" customFormat="false" ht="15.75" hidden="false" customHeight="false" outlineLevel="0" collapsed="false">
      <c r="A799" s="22"/>
    </row>
    <row r="800" customFormat="false" ht="15.75" hidden="false" customHeight="false" outlineLevel="0" collapsed="false">
      <c r="A800" s="22"/>
    </row>
    <row r="801" customFormat="false" ht="15.75" hidden="false" customHeight="false" outlineLevel="0" collapsed="false">
      <c r="A801" s="22"/>
    </row>
    <row r="802" customFormat="false" ht="15.75" hidden="false" customHeight="false" outlineLevel="0" collapsed="false">
      <c r="A802" s="22"/>
    </row>
    <row r="803" customFormat="false" ht="15.75" hidden="false" customHeight="false" outlineLevel="0" collapsed="false">
      <c r="A803" s="22"/>
    </row>
    <row r="804" customFormat="false" ht="15.75" hidden="false" customHeight="false" outlineLevel="0" collapsed="false">
      <c r="A804" s="22"/>
    </row>
    <row r="805" customFormat="false" ht="15.75" hidden="false" customHeight="false" outlineLevel="0" collapsed="false">
      <c r="A805" s="22"/>
    </row>
    <row r="806" customFormat="false" ht="15.75" hidden="false" customHeight="false" outlineLevel="0" collapsed="false">
      <c r="A806" s="22"/>
    </row>
    <row r="807" customFormat="false" ht="15.75" hidden="false" customHeight="false" outlineLevel="0" collapsed="false">
      <c r="A807" s="22"/>
    </row>
    <row r="808" customFormat="false" ht="15.75" hidden="false" customHeight="false" outlineLevel="0" collapsed="false">
      <c r="A808" s="22"/>
    </row>
    <row r="809" customFormat="false" ht="15.75" hidden="false" customHeight="false" outlineLevel="0" collapsed="false">
      <c r="A809" s="22"/>
    </row>
    <row r="810" customFormat="false" ht="15.75" hidden="false" customHeight="false" outlineLevel="0" collapsed="false">
      <c r="A810" s="22"/>
    </row>
    <row r="811" customFormat="false" ht="15.75" hidden="false" customHeight="false" outlineLevel="0" collapsed="false">
      <c r="A811" s="22"/>
    </row>
    <row r="812" customFormat="false" ht="15.75" hidden="false" customHeight="false" outlineLevel="0" collapsed="false">
      <c r="A812" s="22"/>
    </row>
    <row r="813" customFormat="false" ht="15.75" hidden="false" customHeight="false" outlineLevel="0" collapsed="false">
      <c r="A813" s="22"/>
    </row>
    <row r="814" customFormat="false" ht="15.75" hidden="false" customHeight="false" outlineLevel="0" collapsed="false">
      <c r="A814" s="22"/>
    </row>
    <row r="815" customFormat="false" ht="15.75" hidden="false" customHeight="false" outlineLevel="0" collapsed="false">
      <c r="A815" s="22"/>
    </row>
    <row r="816" customFormat="false" ht="15.75" hidden="false" customHeight="false" outlineLevel="0" collapsed="false">
      <c r="A816" s="22"/>
    </row>
    <row r="817" customFormat="false" ht="15.75" hidden="false" customHeight="false" outlineLevel="0" collapsed="false">
      <c r="A817" s="22"/>
    </row>
    <row r="818" customFormat="false" ht="15.75" hidden="false" customHeight="false" outlineLevel="0" collapsed="false">
      <c r="A818" s="22"/>
    </row>
    <row r="819" customFormat="false" ht="15.75" hidden="false" customHeight="false" outlineLevel="0" collapsed="false">
      <c r="A819" s="22"/>
    </row>
    <row r="820" customFormat="false" ht="15.75" hidden="false" customHeight="false" outlineLevel="0" collapsed="false">
      <c r="A820" s="22"/>
    </row>
    <row r="821" customFormat="false" ht="15.75" hidden="false" customHeight="false" outlineLevel="0" collapsed="false">
      <c r="A821" s="22"/>
    </row>
    <row r="822" customFormat="false" ht="15.75" hidden="false" customHeight="false" outlineLevel="0" collapsed="false">
      <c r="A822" s="22"/>
    </row>
    <row r="823" customFormat="false" ht="15.75" hidden="false" customHeight="false" outlineLevel="0" collapsed="false">
      <c r="A823" s="22"/>
    </row>
    <row r="824" customFormat="false" ht="15.75" hidden="false" customHeight="false" outlineLevel="0" collapsed="false">
      <c r="A824" s="22"/>
    </row>
    <row r="825" customFormat="false" ht="15.75" hidden="false" customHeight="false" outlineLevel="0" collapsed="false">
      <c r="A825" s="22"/>
    </row>
    <row r="826" customFormat="false" ht="15.75" hidden="false" customHeight="false" outlineLevel="0" collapsed="false">
      <c r="A826" s="22"/>
    </row>
    <row r="827" customFormat="false" ht="15.75" hidden="false" customHeight="false" outlineLevel="0" collapsed="false">
      <c r="A827" s="22"/>
    </row>
    <row r="828" customFormat="false" ht="15.75" hidden="false" customHeight="false" outlineLevel="0" collapsed="false">
      <c r="A828" s="22"/>
    </row>
    <row r="829" customFormat="false" ht="15.75" hidden="false" customHeight="false" outlineLevel="0" collapsed="false">
      <c r="A829" s="22"/>
    </row>
    <row r="830" customFormat="false" ht="15.75" hidden="false" customHeight="false" outlineLevel="0" collapsed="false">
      <c r="A830" s="22"/>
    </row>
    <row r="831" customFormat="false" ht="15.75" hidden="false" customHeight="false" outlineLevel="0" collapsed="false">
      <c r="A831" s="22"/>
    </row>
    <row r="832" customFormat="false" ht="15.75" hidden="false" customHeight="false" outlineLevel="0" collapsed="false">
      <c r="A832" s="22"/>
    </row>
    <row r="833" customFormat="false" ht="15.75" hidden="false" customHeight="false" outlineLevel="0" collapsed="false">
      <c r="A833" s="22"/>
    </row>
    <row r="834" customFormat="false" ht="15.75" hidden="false" customHeight="false" outlineLevel="0" collapsed="false">
      <c r="A834" s="22"/>
    </row>
    <row r="835" customFormat="false" ht="15.75" hidden="false" customHeight="false" outlineLevel="0" collapsed="false">
      <c r="A835" s="22"/>
    </row>
    <row r="836" customFormat="false" ht="15.75" hidden="false" customHeight="false" outlineLevel="0" collapsed="false">
      <c r="A836" s="22"/>
    </row>
    <row r="837" customFormat="false" ht="15.75" hidden="false" customHeight="false" outlineLevel="0" collapsed="false">
      <c r="A837" s="22"/>
    </row>
    <row r="838" customFormat="false" ht="15.75" hidden="false" customHeight="false" outlineLevel="0" collapsed="false">
      <c r="A838" s="22"/>
    </row>
    <row r="839" customFormat="false" ht="15.75" hidden="false" customHeight="false" outlineLevel="0" collapsed="false">
      <c r="A839" s="22"/>
    </row>
    <row r="840" customFormat="false" ht="15.75" hidden="false" customHeight="false" outlineLevel="0" collapsed="false">
      <c r="A840" s="22"/>
    </row>
    <row r="841" customFormat="false" ht="15.75" hidden="false" customHeight="false" outlineLevel="0" collapsed="false">
      <c r="A841" s="22"/>
    </row>
    <row r="842" customFormat="false" ht="15.75" hidden="false" customHeight="false" outlineLevel="0" collapsed="false">
      <c r="A842" s="22"/>
    </row>
    <row r="843" customFormat="false" ht="15.75" hidden="false" customHeight="false" outlineLevel="0" collapsed="false">
      <c r="A843" s="22"/>
    </row>
    <row r="844" customFormat="false" ht="15.75" hidden="false" customHeight="false" outlineLevel="0" collapsed="false">
      <c r="A844" s="22"/>
    </row>
    <row r="845" customFormat="false" ht="15.75" hidden="false" customHeight="false" outlineLevel="0" collapsed="false">
      <c r="A845" s="22"/>
    </row>
    <row r="846" customFormat="false" ht="15.75" hidden="false" customHeight="false" outlineLevel="0" collapsed="false">
      <c r="A846" s="22"/>
    </row>
    <row r="847" customFormat="false" ht="15.75" hidden="false" customHeight="false" outlineLevel="0" collapsed="false">
      <c r="A847" s="22"/>
    </row>
    <row r="848" customFormat="false" ht="15.75" hidden="false" customHeight="false" outlineLevel="0" collapsed="false">
      <c r="A848" s="22"/>
    </row>
    <row r="849" customFormat="false" ht="15.75" hidden="false" customHeight="false" outlineLevel="0" collapsed="false">
      <c r="A849" s="22"/>
    </row>
    <row r="850" customFormat="false" ht="15.75" hidden="false" customHeight="false" outlineLevel="0" collapsed="false">
      <c r="A850" s="22"/>
    </row>
    <row r="851" customFormat="false" ht="15.75" hidden="false" customHeight="false" outlineLevel="0" collapsed="false">
      <c r="A851" s="22"/>
    </row>
    <row r="852" customFormat="false" ht="15.75" hidden="false" customHeight="false" outlineLevel="0" collapsed="false">
      <c r="A852" s="22"/>
    </row>
    <row r="853" customFormat="false" ht="15.75" hidden="false" customHeight="false" outlineLevel="0" collapsed="false">
      <c r="A853" s="22"/>
    </row>
    <row r="854" customFormat="false" ht="15.75" hidden="false" customHeight="false" outlineLevel="0" collapsed="false">
      <c r="A854" s="22"/>
    </row>
    <row r="855" customFormat="false" ht="15.75" hidden="false" customHeight="false" outlineLevel="0" collapsed="false">
      <c r="A855" s="22"/>
    </row>
    <row r="856" customFormat="false" ht="15.75" hidden="false" customHeight="false" outlineLevel="0" collapsed="false">
      <c r="A856" s="22"/>
    </row>
    <row r="857" customFormat="false" ht="15.75" hidden="false" customHeight="false" outlineLevel="0" collapsed="false">
      <c r="A857" s="22"/>
    </row>
    <row r="858" customFormat="false" ht="15.75" hidden="false" customHeight="false" outlineLevel="0" collapsed="false">
      <c r="A858" s="22"/>
    </row>
    <row r="859" customFormat="false" ht="15.75" hidden="false" customHeight="false" outlineLevel="0" collapsed="false">
      <c r="A859" s="22"/>
    </row>
    <row r="860" customFormat="false" ht="15.75" hidden="false" customHeight="false" outlineLevel="0" collapsed="false">
      <c r="A860" s="22"/>
    </row>
    <row r="861" customFormat="false" ht="15.75" hidden="false" customHeight="false" outlineLevel="0" collapsed="false">
      <c r="A861" s="22"/>
    </row>
    <row r="862" customFormat="false" ht="15.75" hidden="false" customHeight="false" outlineLevel="0" collapsed="false">
      <c r="A862" s="22"/>
    </row>
    <row r="863" customFormat="false" ht="15.75" hidden="false" customHeight="false" outlineLevel="0" collapsed="false">
      <c r="A863" s="22"/>
    </row>
    <row r="864" customFormat="false" ht="15.75" hidden="false" customHeight="false" outlineLevel="0" collapsed="false">
      <c r="A864" s="22"/>
    </row>
    <row r="865" customFormat="false" ht="15.75" hidden="false" customHeight="false" outlineLevel="0" collapsed="false">
      <c r="A865" s="22"/>
    </row>
    <row r="866" customFormat="false" ht="15.75" hidden="false" customHeight="false" outlineLevel="0" collapsed="false">
      <c r="A866" s="22"/>
    </row>
    <row r="867" customFormat="false" ht="15.75" hidden="false" customHeight="false" outlineLevel="0" collapsed="false">
      <c r="A867" s="22"/>
    </row>
    <row r="868" customFormat="false" ht="15.75" hidden="false" customHeight="false" outlineLevel="0" collapsed="false">
      <c r="A868" s="22"/>
    </row>
    <row r="869" customFormat="false" ht="15.75" hidden="false" customHeight="false" outlineLevel="0" collapsed="false">
      <c r="A869" s="22"/>
    </row>
    <row r="870" customFormat="false" ht="15.75" hidden="false" customHeight="false" outlineLevel="0" collapsed="false">
      <c r="A870" s="22"/>
    </row>
    <row r="871" customFormat="false" ht="15.75" hidden="false" customHeight="false" outlineLevel="0" collapsed="false">
      <c r="A871" s="22"/>
    </row>
    <row r="872" customFormat="false" ht="15.75" hidden="false" customHeight="false" outlineLevel="0" collapsed="false">
      <c r="A872" s="22"/>
    </row>
    <row r="873" customFormat="false" ht="15.75" hidden="false" customHeight="false" outlineLevel="0" collapsed="false">
      <c r="A873" s="22"/>
    </row>
    <row r="874" customFormat="false" ht="15.75" hidden="false" customHeight="false" outlineLevel="0" collapsed="false">
      <c r="A874" s="22"/>
    </row>
    <row r="875" customFormat="false" ht="15.75" hidden="false" customHeight="false" outlineLevel="0" collapsed="false">
      <c r="A875" s="22"/>
    </row>
    <row r="876" customFormat="false" ht="15.75" hidden="false" customHeight="false" outlineLevel="0" collapsed="false">
      <c r="A876" s="22"/>
    </row>
    <row r="877" customFormat="false" ht="15.75" hidden="false" customHeight="false" outlineLevel="0" collapsed="false">
      <c r="A877" s="22"/>
    </row>
    <row r="878" customFormat="false" ht="15.75" hidden="false" customHeight="false" outlineLevel="0" collapsed="false">
      <c r="A878" s="22"/>
    </row>
    <row r="879" customFormat="false" ht="15.75" hidden="false" customHeight="false" outlineLevel="0" collapsed="false">
      <c r="A879" s="22"/>
    </row>
    <row r="880" customFormat="false" ht="15.75" hidden="false" customHeight="false" outlineLevel="0" collapsed="false">
      <c r="A880" s="22"/>
    </row>
    <row r="881" customFormat="false" ht="15.75" hidden="false" customHeight="false" outlineLevel="0" collapsed="false">
      <c r="A881" s="22"/>
    </row>
    <row r="882" customFormat="false" ht="15.75" hidden="false" customHeight="false" outlineLevel="0" collapsed="false">
      <c r="A882" s="22"/>
    </row>
    <row r="883" customFormat="false" ht="15.75" hidden="false" customHeight="false" outlineLevel="0" collapsed="false">
      <c r="A883" s="22"/>
    </row>
    <row r="884" customFormat="false" ht="15.75" hidden="false" customHeight="false" outlineLevel="0" collapsed="false">
      <c r="A884" s="22"/>
    </row>
    <row r="885" customFormat="false" ht="15.75" hidden="false" customHeight="false" outlineLevel="0" collapsed="false">
      <c r="A885" s="22"/>
    </row>
    <row r="886" customFormat="false" ht="15.75" hidden="false" customHeight="false" outlineLevel="0" collapsed="false">
      <c r="A886" s="22"/>
    </row>
    <row r="887" customFormat="false" ht="15.75" hidden="false" customHeight="false" outlineLevel="0" collapsed="false">
      <c r="A887" s="22"/>
    </row>
    <row r="888" customFormat="false" ht="15.75" hidden="false" customHeight="false" outlineLevel="0" collapsed="false">
      <c r="A888" s="22"/>
    </row>
    <row r="889" customFormat="false" ht="15.75" hidden="false" customHeight="false" outlineLevel="0" collapsed="false">
      <c r="A889" s="22"/>
    </row>
    <row r="890" customFormat="false" ht="15.75" hidden="false" customHeight="false" outlineLevel="0" collapsed="false">
      <c r="A890" s="22"/>
    </row>
    <row r="891" customFormat="false" ht="15.75" hidden="false" customHeight="false" outlineLevel="0" collapsed="false">
      <c r="A891" s="22"/>
    </row>
    <row r="892" customFormat="false" ht="15.75" hidden="false" customHeight="false" outlineLevel="0" collapsed="false">
      <c r="A892" s="22"/>
    </row>
    <row r="893" customFormat="false" ht="15.75" hidden="false" customHeight="false" outlineLevel="0" collapsed="false">
      <c r="A893" s="22"/>
    </row>
    <row r="894" customFormat="false" ht="15.75" hidden="false" customHeight="false" outlineLevel="0" collapsed="false">
      <c r="A894" s="22"/>
    </row>
    <row r="895" customFormat="false" ht="15.75" hidden="false" customHeight="false" outlineLevel="0" collapsed="false">
      <c r="A895" s="22"/>
    </row>
    <row r="896" customFormat="false" ht="15.75" hidden="false" customHeight="false" outlineLevel="0" collapsed="false">
      <c r="A896" s="22"/>
    </row>
    <row r="897" customFormat="false" ht="15.75" hidden="false" customHeight="false" outlineLevel="0" collapsed="false">
      <c r="A897" s="22"/>
    </row>
    <row r="898" customFormat="false" ht="15.75" hidden="false" customHeight="false" outlineLevel="0" collapsed="false">
      <c r="A898" s="22"/>
    </row>
    <row r="899" customFormat="false" ht="15.75" hidden="false" customHeight="false" outlineLevel="0" collapsed="false">
      <c r="A899" s="22"/>
    </row>
    <row r="900" customFormat="false" ht="15.75" hidden="false" customHeight="false" outlineLevel="0" collapsed="false">
      <c r="A900" s="22"/>
    </row>
    <row r="901" customFormat="false" ht="15.75" hidden="false" customHeight="false" outlineLevel="0" collapsed="false">
      <c r="A901" s="22"/>
    </row>
    <row r="902" customFormat="false" ht="15.75" hidden="false" customHeight="false" outlineLevel="0" collapsed="false">
      <c r="A902" s="22"/>
    </row>
    <row r="903" customFormat="false" ht="15.75" hidden="false" customHeight="false" outlineLevel="0" collapsed="false">
      <c r="A903" s="22"/>
    </row>
    <row r="904" customFormat="false" ht="15.75" hidden="false" customHeight="false" outlineLevel="0" collapsed="false">
      <c r="A904" s="22"/>
    </row>
    <row r="905" customFormat="false" ht="15.75" hidden="false" customHeight="false" outlineLevel="0" collapsed="false">
      <c r="A905" s="22"/>
    </row>
    <row r="906" customFormat="false" ht="15.75" hidden="false" customHeight="false" outlineLevel="0" collapsed="false">
      <c r="A906" s="22"/>
    </row>
    <row r="907" customFormat="false" ht="15.75" hidden="false" customHeight="false" outlineLevel="0" collapsed="false">
      <c r="A907" s="22"/>
    </row>
    <row r="908" customFormat="false" ht="15.75" hidden="false" customHeight="false" outlineLevel="0" collapsed="false">
      <c r="A908" s="22"/>
    </row>
    <row r="909" customFormat="false" ht="15.75" hidden="false" customHeight="false" outlineLevel="0" collapsed="false">
      <c r="A909" s="22"/>
    </row>
    <row r="910" customFormat="false" ht="15.75" hidden="false" customHeight="false" outlineLevel="0" collapsed="false">
      <c r="A910" s="22"/>
    </row>
    <row r="911" customFormat="false" ht="15.75" hidden="false" customHeight="false" outlineLevel="0" collapsed="false">
      <c r="A911" s="22"/>
    </row>
    <row r="912" customFormat="false" ht="15.75" hidden="false" customHeight="false" outlineLevel="0" collapsed="false">
      <c r="A912" s="22"/>
    </row>
    <row r="913" customFormat="false" ht="15.75" hidden="false" customHeight="false" outlineLevel="0" collapsed="false">
      <c r="A913" s="22"/>
    </row>
    <row r="914" customFormat="false" ht="15.75" hidden="false" customHeight="false" outlineLevel="0" collapsed="false">
      <c r="A914" s="22"/>
    </row>
    <row r="915" customFormat="false" ht="15.75" hidden="false" customHeight="false" outlineLevel="0" collapsed="false">
      <c r="A915" s="22"/>
    </row>
    <row r="916" customFormat="false" ht="15.75" hidden="false" customHeight="false" outlineLevel="0" collapsed="false">
      <c r="A916" s="22"/>
    </row>
    <row r="917" customFormat="false" ht="15.75" hidden="false" customHeight="false" outlineLevel="0" collapsed="false">
      <c r="A917" s="22"/>
    </row>
    <row r="918" customFormat="false" ht="15.75" hidden="false" customHeight="false" outlineLevel="0" collapsed="false">
      <c r="A918" s="22"/>
    </row>
    <row r="919" customFormat="false" ht="15.75" hidden="false" customHeight="false" outlineLevel="0" collapsed="false">
      <c r="A919" s="22"/>
    </row>
    <row r="920" customFormat="false" ht="15.75" hidden="false" customHeight="false" outlineLevel="0" collapsed="false">
      <c r="A920" s="22"/>
    </row>
    <row r="921" customFormat="false" ht="15.75" hidden="false" customHeight="false" outlineLevel="0" collapsed="false">
      <c r="A921" s="22"/>
    </row>
    <row r="922" customFormat="false" ht="15.75" hidden="false" customHeight="false" outlineLevel="0" collapsed="false">
      <c r="A922" s="22"/>
    </row>
    <row r="923" customFormat="false" ht="15.75" hidden="false" customHeight="false" outlineLevel="0" collapsed="false">
      <c r="A923" s="22"/>
    </row>
    <row r="924" customFormat="false" ht="15.75" hidden="false" customHeight="false" outlineLevel="0" collapsed="false">
      <c r="A924" s="22"/>
    </row>
    <row r="925" customFormat="false" ht="15.75" hidden="false" customHeight="false" outlineLevel="0" collapsed="false">
      <c r="A925" s="22"/>
    </row>
    <row r="926" customFormat="false" ht="15.75" hidden="false" customHeight="false" outlineLevel="0" collapsed="false">
      <c r="A926" s="22"/>
    </row>
    <row r="927" customFormat="false" ht="15.75" hidden="false" customHeight="false" outlineLevel="0" collapsed="false">
      <c r="A927" s="22"/>
    </row>
    <row r="928" customFormat="false" ht="15.75" hidden="false" customHeight="false" outlineLevel="0" collapsed="false">
      <c r="A928" s="22"/>
    </row>
    <row r="929" customFormat="false" ht="15.75" hidden="false" customHeight="false" outlineLevel="0" collapsed="false">
      <c r="A929" s="22"/>
    </row>
    <row r="930" customFormat="false" ht="15.75" hidden="false" customHeight="false" outlineLevel="0" collapsed="false">
      <c r="A930" s="22"/>
    </row>
    <row r="931" customFormat="false" ht="15.75" hidden="false" customHeight="false" outlineLevel="0" collapsed="false">
      <c r="A931" s="22"/>
    </row>
    <row r="932" customFormat="false" ht="15.75" hidden="false" customHeight="false" outlineLevel="0" collapsed="false">
      <c r="A932" s="22"/>
    </row>
    <row r="933" customFormat="false" ht="15.75" hidden="false" customHeight="false" outlineLevel="0" collapsed="false">
      <c r="A933" s="22"/>
    </row>
    <row r="934" customFormat="false" ht="15.75" hidden="false" customHeight="false" outlineLevel="0" collapsed="false">
      <c r="A934" s="22"/>
    </row>
    <row r="935" customFormat="false" ht="15.75" hidden="false" customHeight="false" outlineLevel="0" collapsed="false">
      <c r="A935" s="22"/>
    </row>
    <row r="936" customFormat="false" ht="15.75" hidden="false" customHeight="false" outlineLevel="0" collapsed="false">
      <c r="A936" s="22"/>
    </row>
    <row r="937" customFormat="false" ht="15.75" hidden="false" customHeight="false" outlineLevel="0" collapsed="false">
      <c r="A937" s="22"/>
    </row>
    <row r="938" customFormat="false" ht="15.75" hidden="false" customHeight="false" outlineLevel="0" collapsed="false">
      <c r="A938" s="22"/>
    </row>
    <row r="939" customFormat="false" ht="15.75" hidden="false" customHeight="false" outlineLevel="0" collapsed="false">
      <c r="A939" s="22"/>
    </row>
    <row r="940" customFormat="false" ht="15.75" hidden="false" customHeight="false" outlineLevel="0" collapsed="false">
      <c r="A940" s="22"/>
    </row>
    <row r="941" customFormat="false" ht="15.75" hidden="false" customHeight="false" outlineLevel="0" collapsed="false">
      <c r="A941" s="22"/>
    </row>
    <row r="942" customFormat="false" ht="15.75" hidden="false" customHeight="false" outlineLevel="0" collapsed="false">
      <c r="A942" s="22"/>
    </row>
    <row r="943" customFormat="false" ht="15.75" hidden="false" customHeight="false" outlineLevel="0" collapsed="false">
      <c r="A943" s="22"/>
    </row>
    <row r="944" customFormat="false" ht="15.75" hidden="false" customHeight="false" outlineLevel="0" collapsed="false">
      <c r="A944" s="22"/>
    </row>
    <row r="945" customFormat="false" ht="15.75" hidden="false" customHeight="false" outlineLevel="0" collapsed="false">
      <c r="A945" s="22"/>
    </row>
    <row r="946" customFormat="false" ht="15.75" hidden="false" customHeight="false" outlineLevel="0" collapsed="false">
      <c r="A946" s="22"/>
    </row>
    <row r="947" customFormat="false" ht="15.75" hidden="false" customHeight="false" outlineLevel="0" collapsed="false">
      <c r="A947" s="22"/>
    </row>
    <row r="948" customFormat="false" ht="15.75" hidden="false" customHeight="false" outlineLevel="0" collapsed="false">
      <c r="A948" s="22"/>
    </row>
    <row r="949" customFormat="false" ht="15.75" hidden="false" customHeight="false" outlineLevel="0" collapsed="false">
      <c r="A949" s="22"/>
    </row>
    <row r="950" customFormat="false" ht="15.75" hidden="false" customHeight="false" outlineLevel="0" collapsed="false">
      <c r="A950" s="22"/>
    </row>
    <row r="951" customFormat="false" ht="15.75" hidden="false" customHeight="false" outlineLevel="0" collapsed="false">
      <c r="A951" s="22"/>
    </row>
    <row r="952" customFormat="false" ht="15.75" hidden="false" customHeight="false" outlineLevel="0" collapsed="false">
      <c r="A952" s="22"/>
    </row>
    <row r="953" customFormat="false" ht="15.75" hidden="false" customHeight="false" outlineLevel="0" collapsed="false">
      <c r="A953" s="22"/>
    </row>
    <row r="954" customFormat="false" ht="15.75" hidden="false" customHeight="false" outlineLevel="0" collapsed="false">
      <c r="A954" s="22"/>
    </row>
    <row r="955" customFormat="false" ht="15.75" hidden="false" customHeight="false" outlineLevel="0" collapsed="false">
      <c r="A955" s="22"/>
    </row>
    <row r="956" customFormat="false" ht="15.75" hidden="false" customHeight="false" outlineLevel="0" collapsed="false">
      <c r="A956" s="22"/>
    </row>
    <row r="957" customFormat="false" ht="15.75" hidden="false" customHeight="false" outlineLevel="0" collapsed="false">
      <c r="A957" s="22"/>
    </row>
    <row r="958" customFormat="false" ht="15.75" hidden="false" customHeight="false" outlineLevel="0" collapsed="false">
      <c r="A958" s="22"/>
    </row>
    <row r="959" customFormat="false" ht="15.75" hidden="false" customHeight="false" outlineLevel="0" collapsed="false">
      <c r="A959" s="22"/>
    </row>
    <row r="960" customFormat="false" ht="15.75" hidden="false" customHeight="false" outlineLevel="0" collapsed="false">
      <c r="A960" s="22"/>
    </row>
    <row r="961" customFormat="false" ht="15.75" hidden="false" customHeight="false" outlineLevel="0" collapsed="false">
      <c r="A961" s="22"/>
    </row>
    <row r="962" customFormat="false" ht="15.75" hidden="false" customHeight="false" outlineLevel="0" collapsed="false">
      <c r="A962" s="22"/>
    </row>
    <row r="963" customFormat="false" ht="15.75" hidden="false" customHeight="false" outlineLevel="0" collapsed="false">
      <c r="A963" s="22"/>
    </row>
    <row r="964" customFormat="false" ht="15.75" hidden="false" customHeight="false" outlineLevel="0" collapsed="false">
      <c r="A964" s="22"/>
    </row>
    <row r="965" customFormat="false" ht="15.75" hidden="false" customHeight="false" outlineLevel="0" collapsed="false">
      <c r="A965" s="22"/>
    </row>
    <row r="966" customFormat="false" ht="15.75" hidden="false" customHeight="false" outlineLevel="0" collapsed="false">
      <c r="A966" s="22"/>
    </row>
    <row r="967" customFormat="false" ht="15.75" hidden="false" customHeight="false" outlineLevel="0" collapsed="false">
      <c r="A967" s="22"/>
    </row>
    <row r="968" customFormat="false" ht="15.75" hidden="false" customHeight="false" outlineLevel="0" collapsed="false">
      <c r="A968" s="22"/>
    </row>
    <row r="969" customFormat="false" ht="15.75" hidden="false" customHeight="false" outlineLevel="0" collapsed="false">
      <c r="A969" s="22"/>
    </row>
    <row r="970" customFormat="false" ht="15.75" hidden="false" customHeight="false" outlineLevel="0" collapsed="false">
      <c r="A970" s="22"/>
    </row>
    <row r="971" customFormat="false" ht="15.75" hidden="false" customHeight="false" outlineLevel="0" collapsed="false">
      <c r="A971" s="22"/>
    </row>
    <row r="972" customFormat="false" ht="15.75" hidden="false" customHeight="false" outlineLevel="0" collapsed="false">
      <c r="A972" s="22"/>
    </row>
    <row r="973" customFormat="false" ht="15.75" hidden="false" customHeight="false" outlineLevel="0" collapsed="false">
      <c r="A973" s="22"/>
    </row>
    <row r="974" customFormat="false" ht="15.75" hidden="false" customHeight="false" outlineLevel="0" collapsed="false">
      <c r="A974" s="22"/>
    </row>
    <row r="975" customFormat="false" ht="15.75" hidden="false" customHeight="false" outlineLevel="0" collapsed="false">
      <c r="A975" s="22"/>
    </row>
    <row r="976" customFormat="false" ht="15.75" hidden="false" customHeight="false" outlineLevel="0" collapsed="false">
      <c r="A976" s="22"/>
    </row>
    <row r="977" customFormat="false" ht="15.75" hidden="false" customHeight="false" outlineLevel="0" collapsed="false">
      <c r="A977"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R100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4" min="4" style="0" width="3.13"/>
    <col collapsed="false" customWidth="true" hidden="false" outlineLevel="0" max="5" min="5" style="0" width="17.51"/>
    <col collapsed="false" customWidth="true" hidden="false" outlineLevel="0" max="7" min="7" style="0" width="16.75"/>
    <col collapsed="false" customWidth="true" hidden="false" outlineLevel="0" max="8" min="8" style="0" width="4.5"/>
    <col collapsed="false" customWidth="true" hidden="false" outlineLevel="0" max="9" min="9" style="0" width="20.5"/>
    <col collapsed="false" customWidth="true" hidden="false" outlineLevel="0" max="11" min="11" style="0" width="15.38"/>
  </cols>
  <sheetData>
    <row r="1" customFormat="false" ht="15.75" hidden="false" customHeight="false" outlineLevel="0" collapsed="false">
      <c r="A1" s="2" t="s">
        <v>26</v>
      </c>
      <c r="B1" s="7" t="s">
        <v>27</v>
      </c>
      <c r="C1" s="8" t="s">
        <v>28</v>
      </c>
      <c r="E1" s="9"/>
      <c r="F1" s="9"/>
      <c r="G1" s="9"/>
      <c r="H1" s="10"/>
      <c r="I1" s="9"/>
      <c r="J1" s="9"/>
      <c r="K1" s="9"/>
    </row>
    <row r="2" customFormat="false" ht="15.75" hidden="false" customHeight="false" outlineLevel="0" collapsed="false">
      <c r="A2" s="11" t="s">
        <v>29</v>
      </c>
      <c r="B2" s="12" t="s">
        <v>30</v>
      </c>
      <c r="C2" s="13" t="n">
        <v>38.928341</v>
      </c>
      <c r="E2" s="14"/>
      <c r="F2" s="14"/>
      <c r="G2" s="14"/>
      <c r="H2" s="15"/>
      <c r="I2" s="14"/>
      <c r="J2" s="14"/>
      <c r="K2" s="14"/>
      <c r="L2" s="14"/>
      <c r="M2" s="14"/>
      <c r="N2" s="14"/>
      <c r="O2" s="15"/>
      <c r="P2" s="14"/>
      <c r="Q2" s="14"/>
      <c r="R2" s="14"/>
    </row>
    <row r="3" customFormat="false" ht="15.75" hidden="false" customHeight="false" outlineLevel="0" collapsed="false">
      <c r="A3" s="11" t="s">
        <v>31</v>
      </c>
      <c r="B3" s="12" t="s">
        <v>32</v>
      </c>
      <c r="C3" s="13" t="n">
        <v>2.837743</v>
      </c>
      <c r="E3" s="14"/>
      <c r="F3" s="14"/>
      <c r="G3" s="14"/>
      <c r="H3" s="15"/>
      <c r="I3" s="14"/>
      <c r="J3" s="14"/>
      <c r="K3" s="14"/>
      <c r="L3" s="14"/>
      <c r="M3" s="14"/>
      <c r="N3" s="14"/>
      <c r="O3" s="15"/>
      <c r="P3" s="14"/>
      <c r="Q3" s="14"/>
      <c r="R3" s="14"/>
    </row>
    <row r="4" customFormat="false" ht="15.75" hidden="false" customHeight="false" outlineLevel="0" collapsed="false">
      <c r="A4" s="11" t="s">
        <v>33</v>
      </c>
      <c r="B4" s="12" t="s">
        <v>34</v>
      </c>
      <c r="C4" s="13" t="n">
        <v>43.851043</v>
      </c>
      <c r="E4" s="14"/>
      <c r="F4" s="14"/>
      <c r="G4" s="14"/>
      <c r="H4" s="15"/>
      <c r="I4" s="14"/>
      <c r="J4" s="14"/>
      <c r="K4" s="14"/>
      <c r="L4" s="14"/>
      <c r="M4" s="14"/>
      <c r="N4" s="14"/>
      <c r="O4" s="15"/>
      <c r="P4" s="14"/>
      <c r="Q4" s="14"/>
      <c r="R4" s="14"/>
    </row>
    <row r="5" customFormat="false" ht="15.75" hidden="false" customHeight="false" outlineLevel="0" collapsed="false">
      <c r="A5" s="11" t="s">
        <v>35</v>
      </c>
      <c r="B5" s="12" t="s">
        <v>36</v>
      </c>
      <c r="C5" s="13" t="n">
        <v>32.866268</v>
      </c>
      <c r="E5" s="14"/>
      <c r="F5" s="14"/>
      <c r="G5" s="14"/>
      <c r="H5" s="15"/>
      <c r="I5" s="14"/>
      <c r="J5" s="14"/>
      <c r="K5" s="14"/>
      <c r="L5" s="14"/>
      <c r="M5" s="14"/>
      <c r="N5" s="14"/>
      <c r="O5" s="15"/>
      <c r="P5" s="14"/>
      <c r="Q5" s="14"/>
      <c r="R5" s="14"/>
    </row>
    <row r="6" customFormat="false" ht="15.75" hidden="false" customHeight="false" outlineLevel="0" collapsed="false">
      <c r="A6" s="11" t="s">
        <v>37</v>
      </c>
      <c r="B6" s="12" t="s">
        <v>38</v>
      </c>
      <c r="C6" s="13" t="n">
        <v>45.376763</v>
      </c>
      <c r="E6" s="14"/>
      <c r="F6" s="14"/>
      <c r="G6" s="14"/>
      <c r="H6" s="15"/>
      <c r="I6" s="14"/>
      <c r="J6" s="14"/>
      <c r="K6" s="14"/>
      <c r="L6" s="14"/>
      <c r="M6" s="14"/>
      <c r="N6" s="14"/>
      <c r="O6" s="15"/>
      <c r="P6" s="14"/>
      <c r="Q6" s="14"/>
      <c r="R6" s="14"/>
    </row>
    <row r="7" customFormat="false" ht="15.75" hidden="false" customHeight="false" outlineLevel="0" collapsed="false">
      <c r="A7" s="11" t="s">
        <v>39</v>
      </c>
      <c r="B7" s="12" t="s">
        <v>40</v>
      </c>
      <c r="C7" s="13" t="n">
        <v>2.963234</v>
      </c>
      <c r="E7" s="14"/>
      <c r="F7" s="14"/>
      <c r="G7" s="14"/>
      <c r="H7" s="15"/>
      <c r="I7" s="14"/>
      <c r="J7" s="14"/>
      <c r="K7" s="14"/>
      <c r="L7" s="14"/>
      <c r="M7" s="14"/>
      <c r="N7" s="14"/>
      <c r="O7" s="15"/>
      <c r="P7" s="14"/>
      <c r="Q7" s="14"/>
      <c r="R7" s="14"/>
    </row>
    <row r="8" customFormat="false" ht="15.75" hidden="false" customHeight="false" outlineLevel="0" collapsed="false">
      <c r="A8" s="11" t="s">
        <v>41</v>
      </c>
      <c r="B8" s="12" t="s">
        <v>42</v>
      </c>
      <c r="C8" s="13" t="n">
        <v>25.687041</v>
      </c>
      <c r="E8" s="14"/>
      <c r="F8" s="14"/>
      <c r="G8" s="14"/>
      <c r="H8" s="15"/>
      <c r="I8" s="14"/>
      <c r="J8" s="14"/>
      <c r="K8" s="14"/>
      <c r="L8" s="14"/>
      <c r="M8" s="14"/>
      <c r="N8" s="14"/>
      <c r="O8" s="15"/>
      <c r="P8" s="14"/>
      <c r="Q8" s="14"/>
      <c r="R8" s="14"/>
    </row>
    <row r="9" customFormat="false" ht="15.75" hidden="false" customHeight="false" outlineLevel="0" collapsed="false">
      <c r="A9" s="11" t="s">
        <v>43</v>
      </c>
      <c r="B9" s="12" t="s">
        <v>44</v>
      </c>
      <c r="C9" s="13" t="n">
        <v>10.110116</v>
      </c>
      <c r="E9" s="14"/>
      <c r="F9" s="14"/>
      <c r="G9" s="14"/>
      <c r="H9" s="15"/>
      <c r="I9" s="14"/>
      <c r="J9" s="14"/>
      <c r="K9" s="14"/>
      <c r="L9" s="14"/>
      <c r="M9" s="14"/>
      <c r="N9" s="14"/>
      <c r="O9" s="15"/>
      <c r="P9" s="14"/>
      <c r="Q9" s="14"/>
      <c r="R9" s="14"/>
    </row>
    <row r="10" customFormat="false" ht="15.75" hidden="false" customHeight="false" outlineLevel="0" collapsed="false">
      <c r="A10" s="11" t="s">
        <v>45</v>
      </c>
      <c r="B10" s="12" t="s">
        <v>46</v>
      </c>
      <c r="C10" s="13" t="n">
        <v>1.701583</v>
      </c>
      <c r="E10" s="14"/>
      <c r="F10" s="14"/>
      <c r="G10" s="14"/>
      <c r="H10" s="15"/>
      <c r="I10" s="14"/>
      <c r="J10" s="14"/>
      <c r="K10" s="14"/>
      <c r="L10" s="14"/>
      <c r="M10" s="14"/>
      <c r="N10" s="14"/>
      <c r="O10" s="15"/>
      <c r="P10" s="14"/>
      <c r="Q10" s="14"/>
      <c r="R10" s="14"/>
    </row>
    <row r="11" customFormat="false" ht="15.75" hidden="false" customHeight="false" outlineLevel="0" collapsed="false">
      <c r="A11" s="11" t="s">
        <v>47</v>
      </c>
      <c r="B11" s="12" t="s">
        <v>48</v>
      </c>
      <c r="C11" s="13" t="n">
        <v>165</v>
      </c>
      <c r="E11" s="14"/>
      <c r="F11" s="14"/>
      <c r="G11" s="14"/>
      <c r="H11" s="15"/>
      <c r="I11" s="14"/>
      <c r="J11" s="14"/>
      <c r="K11" s="14"/>
      <c r="L11" s="14"/>
      <c r="M11" s="14"/>
      <c r="N11" s="14"/>
      <c r="O11" s="15"/>
      <c r="P11" s="14"/>
      <c r="Q11" s="14"/>
      <c r="R11" s="14"/>
    </row>
    <row r="12" customFormat="false" ht="15.75" hidden="false" customHeight="false" outlineLevel="0" collapsed="false">
      <c r="A12" s="11" t="s">
        <v>49</v>
      </c>
      <c r="B12" s="12" t="s">
        <v>50</v>
      </c>
      <c r="C12" s="13" t="n">
        <v>0.287371</v>
      </c>
      <c r="E12" s="14"/>
      <c r="F12" s="14"/>
      <c r="G12" s="14"/>
      <c r="H12" s="15"/>
      <c r="I12" s="14"/>
      <c r="J12" s="14"/>
      <c r="K12" s="14"/>
      <c r="L12" s="14"/>
      <c r="M12" s="14"/>
      <c r="N12" s="14"/>
      <c r="O12" s="15"/>
      <c r="P12" s="14"/>
      <c r="Q12" s="14"/>
      <c r="R12" s="14"/>
    </row>
    <row r="13" customFormat="false" ht="15.75" hidden="false" customHeight="false" outlineLevel="0" collapsed="false">
      <c r="A13" s="11" t="s">
        <v>51</v>
      </c>
      <c r="B13" s="12" t="s">
        <v>52</v>
      </c>
      <c r="C13" s="13" t="n">
        <v>9.398861</v>
      </c>
      <c r="E13" s="14"/>
      <c r="F13" s="14"/>
      <c r="G13" s="14"/>
      <c r="H13" s="15"/>
      <c r="I13" s="14"/>
      <c r="J13" s="14"/>
      <c r="K13" s="14"/>
      <c r="L13" s="14"/>
      <c r="M13" s="14"/>
      <c r="N13" s="14"/>
      <c r="O13" s="15"/>
      <c r="P13" s="14"/>
      <c r="Q13" s="14"/>
      <c r="R13" s="14"/>
    </row>
    <row r="14" customFormat="false" ht="15.75" hidden="false" customHeight="false" outlineLevel="0" collapsed="false">
      <c r="A14" s="11" t="s">
        <v>53</v>
      </c>
      <c r="B14" s="12" t="s">
        <v>54</v>
      </c>
      <c r="C14" s="13" t="n">
        <v>12.123198</v>
      </c>
      <c r="E14" s="14"/>
      <c r="F14" s="16"/>
      <c r="G14" s="14"/>
      <c r="H14" s="15"/>
      <c r="I14" s="14"/>
      <c r="J14" s="14"/>
      <c r="K14" s="14"/>
      <c r="L14" s="14"/>
      <c r="M14" s="14"/>
      <c r="N14" s="14"/>
      <c r="O14" s="15"/>
      <c r="P14" s="14"/>
      <c r="Q14" s="14"/>
      <c r="R14" s="14"/>
    </row>
    <row r="15" customFormat="false" ht="15.75" hidden="false" customHeight="false" outlineLevel="0" collapsed="false">
      <c r="A15" s="11" t="s">
        <v>55</v>
      </c>
      <c r="B15" s="12" t="s">
        <v>56</v>
      </c>
      <c r="C15" s="13" t="n">
        <v>0.771612</v>
      </c>
      <c r="E15" s="14"/>
      <c r="F15" s="14"/>
      <c r="G15" s="14"/>
      <c r="H15" s="15"/>
      <c r="I15" s="14"/>
      <c r="J15" s="14"/>
      <c r="K15" s="14"/>
      <c r="L15" s="14"/>
      <c r="M15" s="14"/>
      <c r="N15" s="14"/>
      <c r="O15" s="15"/>
      <c r="P15" s="14"/>
      <c r="Q15" s="14"/>
      <c r="R15" s="14"/>
    </row>
    <row r="16" customFormat="false" ht="15.75" hidden="false" customHeight="false" outlineLevel="0" collapsed="false">
      <c r="A16" s="11" t="s">
        <v>57</v>
      </c>
      <c r="B16" s="12" t="s">
        <v>58</v>
      </c>
      <c r="C16" s="13" t="n">
        <v>11.673029</v>
      </c>
      <c r="E16" s="14"/>
      <c r="F16" s="14"/>
      <c r="G16" s="14"/>
      <c r="H16" s="15"/>
      <c r="I16" s="14"/>
      <c r="J16" s="14"/>
      <c r="K16" s="14"/>
      <c r="L16" s="14"/>
      <c r="M16" s="14"/>
      <c r="N16" s="14"/>
      <c r="O16" s="15"/>
      <c r="P16" s="14"/>
      <c r="Q16" s="14"/>
      <c r="R16" s="14"/>
    </row>
    <row r="17" customFormat="false" ht="15.75" hidden="false" customHeight="false" outlineLevel="0" collapsed="false">
      <c r="A17" s="11" t="s">
        <v>59</v>
      </c>
      <c r="B17" s="12" t="s">
        <v>60</v>
      </c>
      <c r="C17" s="13" t="n">
        <v>3.280815</v>
      </c>
      <c r="E17" s="14"/>
      <c r="F17" s="14"/>
      <c r="G17" s="14"/>
      <c r="H17" s="15"/>
      <c r="I17" s="14"/>
      <c r="J17" s="14"/>
      <c r="K17" s="14"/>
      <c r="L17" s="14"/>
      <c r="M17" s="14"/>
      <c r="N17" s="14"/>
      <c r="O17" s="15"/>
      <c r="P17" s="14"/>
      <c r="Q17" s="14"/>
      <c r="R17" s="14"/>
    </row>
    <row r="18" customFormat="false" ht="15.75" hidden="false" customHeight="false" outlineLevel="0" collapsed="false">
      <c r="A18" s="11" t="s">
        <v>61</v>
      </c>
      <c r="B18" s="12" t="s">
        <v>62</v>
      </c>
      <c r="C18" s="13" t="n">
        <v>2.351625</v>
      </c>
      <c r="E18" s="14"/>
      <c r="F18" s="14"/>
      <c r="G18" s="14"/>
      <c r="H18" s="15"/>
      <c r="I18" s="14"/>
      <c r="J18" s="14"/>
      <c r="K18" s="14"/>
      <c r="L18" s="14"/>
      <c r="M18" s="14"/>
      <c r="N18" s="14"/>
      <c r="O18" s="15"/>
      <c r="P18" s="14"/>
      <c r="Q18" s="14"/>
      <c r="R18" s="14"/>
    </row>
    <row r="19" customFormat="false" ht="15.75" hidden="false" customHeight="false" outlineLevel="0" collapsed="false">
      <c r="A19" s="11" t="s">
        <v>63</v>
      </c>
      <c r="B19" s="12" t="s">
        <v>64</v>
      </c>
      <c r="C19" s="13" t="n">
        <v>213</v>
      </c>
      <c r="E19" s="14"/>
      <c r="F19" s="14"/>
      <c r="G19" s="14"/>
      <c r="H19" s="15"/>
      <c r="I19" s="14"/>
      <c r="J19" s="14"/>
      <c r="K19" s="14"/>
      <c r="L19" s="14"/>
      <c r="M19" s="14"/>
      <c r="N19" s="14"/>
      <c r="O19" s="15"/>
      <c r="P19" s="14"/>
      <c r="Q19" s="14"/>
      <c r="R19" s="14"/>
    </row>
    <row r="20" customFormat="false" ht="15.75" hidden="false" customHeight="false" outlineLevel="0" collapsed="false">
      <c r="A20" s="11" t="s">
        <v>65</v>
      </c>
      <c r="B20" s="12" t="s">
        <v>66</v>
      </c>
      <c r="C20" s="13" t="n">
        <v>0.437483</v>
      </c>
      <c r="E20" s="14"/>
      <c r="F20" s="14"/>
      <c r="G20" s="14"/>
      <c r="H20" s="15"/>
      <c r="I20" s="14"/>
      <c r="J20" s="14"/>
      <c r="K20" s="14"/>
      <c r="L20" s="14"/>
      <c r="M20" s="14"/>
      <c r="N20" s="14"/>
      <c r="O20" s="15"/>
      <c r="P20" s="14"/>
      <c r="Q20" s="14"/>
      <c r="R20" s="14"/>
    </row>
    <row r="21" customFormat="false" ht="15.75" hidden="false" customHeight="false" outlineLevel="0" collapsed="false">
      <c r="A21" s="11" t="s">
        <v>67</v>
      </c>
      <c r="B21" s="12" t="s">
        <v>68</v>
      </c>
      <c r="C21" s="13" t="n">
        <v>20.903278</v>
      </c>
      <c r="E21" s="14"/>
      <c r="F21" s="14"/>
      <c r="G21" s="14"/>
      <c r="H21" s="15"/>
      <c r="I21" s="14"/>
      <c r="J21" s="14"/>
      <c r="K21" s="14"/>
      <c r="L21" s="14"/>
      <c r="M21" s="14"/>
      <c r="N21" s="14"/>
      <c r="O21" s="15"/>
      <c r="P21" s="14"/>
      <c r="Q21" s="14"/>
      <c r="R21" s="14"/>
    </row>
    <row r="22" customFormat="false" ht="15.75" hidden="false" customHeight="false" outlineLevel="0" collapsed="false">
      <c r="A22" s="11" t="s">
        <v>69</v>
      </c>
      <c r="B22" s="12" t="s">
        <v>70</v>
      </c>
      <c r="C22" s="13" t="n">
        <v>54.409794</v>
      </c>
      <c r="E22" s="14"/>
      <c r="F22" s="14"/>
      <c r="G22" s="14"/>
      <c r="H22" s="15"/>
      <c r="I22" s="14"/>
      <c r="J22" s="14"/>
      <c r="K22" s="14"/>
      <c r="L22" s="14"/>
      <c r="M22" s="14"/>
      <c r="N22" s="14"/>
      <c r="O22" s="15"/>
      <c r="P22" s="14"/>
      <c r="Q22" s="14"/>
      <c r="R22" s="14"/>
    </row>
    <row r="23" customFormat="false" ht="15.75" hidden="false" customHeight="false" outlineLevel="0" collapsed="false">
      <c r="A23" s="11" t="s">
        <v>71</v>
      </c>
      <c r="B23" s="12" t="s">
        <v>72</v>
      </c>
      <c r="C23" s="13" t="n">
        <v>11.890781</v>
      </c>
      <c r="E23" s="14"/>
      <c r="F23" s="14"/>
      <c r="G23" s="14"/>
      <c r="H23" s="15"/>
      <c r="I23" s="14"/>
      <c r="J23" s="14"/>
      <c r="K23" s="14"/>
      <c r="L23" s="14"/>
      <c r="M23" s="14"/>
      <c r="N23" s="14"/>
      <c r="O23" s="15"/>
      <c r="P23" s="14"/>
      <c r="Q23" s="14"/>
      <c r="R23" s="14"/>
    </row>
    <row r="24" customFormat="false" ht="15.75" hidden="false" customHeight="false" outlineLevel="0" collapsed="false">
      <c r="A24" s="11" t="s">
        <v>73</v>
      </c>
      <c r="B24" s="12" t="s">
        <v>74</v>
      </c>
      <c r="C24" s="13" t="n">
        <v>0.555988</v>
      </c>
      <c r="E24" s="14"/>
      <c r="F24" s="14"/>
      <c r="G24" s="14"/>
      <c r="H24" s="15"/>
      <c r="I24" s="14"/>
      <c r="J24" s="14"/>
      <c r="K24" s="14"/>
      <c r="L24" s="14"/>
      <c r="M24" s="14"/>
      <c r="N24" s="14"/>
      <c r="O24" s="15"/>
      <c r="P24" s="14"/>
      <c r="Q24" s="14"/>
      <c r="R24" s="14"/>
    </row>
    <row r="25" customFormat="false" ht="15.75" hidden="false" customHeight="false" outlineLevel="0" collapsed="false">
      <c r="A25" s="11" t="s">
        <v>75</v>
      </c>
      <c r="B25" s="12" t="s">
        <v>76</v>
      </c>
      <c r="C25" s="13" t="n">
        <v>16.718971</v>
      </c>
      <c r="E25" s="14"/>
      <c r="F25" s="14"/>
      <c r="G25" s="14"/>
      <c r="H25" s="15"/>
      <c r="I25" s="14"/>
      <c r="J25" s="14"/>
      <c r="K25" s="14"/>
      <c r="L25" s="14"/>
      <c r="M25" s="14"/>
      <c r="N25" s="14"/>
      <c r="O25" s="15"/>
      <c r="P25" s="14"/>
      <c r="Q25" s="14"/>
      <c r="R25" s="14"/>
    </row>
    <row r="26" customFormat="false" ht="15.75" hidden="false" customHeight="false" outlineLevel="0" collapsed="false">
      <c r="A26" s="11" t="s">
        <v>77</v>
      </c>
      <c r="B26" s="12" t="s">
        <v>78</v>
      </c>
      <c r="C26" s="13" t="n">
        <v>26.545864</v>
      </c>
      <c r="E26" s="14"/>
      <c r="F26" s="14"/>
      <c r="G26" s="14"/>
      <c r="H26" s="15"/>
      <c r="I26" s="14"/>
      <c r="J26" s="14"/>
      <c r="K26" s="14"/>
      <c r="L26" s="14"/>
      <c r="M26" s="14"/>
      <c r="N26" s="14"/>
      <c r="O26" s="15"/>
      <c r="P26" s="14"/>
      <c r="Q26" s="14"/>
      <c r="R26" s="14"/>
    </row>
    <row r="27" customFormat="false" ht="15.75" hidden="false" customHeight="false" outlineLevel="0" collapsed="false">
      <c r="A27" s="11" t="s">
        <v>79</v>
      </c>
      <c r="B27" s="12" t="s">
        <v>80</v>
      </c>
      <c r="C27" s="13" t="n">
        <v>38.005238</v>
      </c>
      <c r="E27" s="14"/>
      <c r="F27" s="14"/>
      <c r="G27" s="14"/>
      <c r="H27" s="15"/>
      <c r="I27" s="14"/>
      <c r="J27" s="14"/>
      <c r="K27" s="14"/>
      <c r="L27" s="14"/>
      <c r="M27" s="14"/>
      <c r="N27" s="14"/>
      <c r="O27" s="15"/>
      <c r="P27" s="14"/>
      <c r="Q27" s="14"/>
      <c r="R27" s="14"/>
    </row>
    <row r="28" customFormat="false" ht="15.75" hidden="false" customHeight="false" outlineLevel="0" collapsed="false">
      <c r="A28" s="11" t="s">
        <v>81</v>
      </c>
      <c r="B28" s="12" t="s">
        <v>82</v>
      </c>
      <c r="C28" s="13" t="n">
        <v>4.829764</v>
      </c>
      <c r="E28" s="14"/>
      <c r="F28" s="14"/>
      <c r="G28" s="14"/>
      <c r="H28" s="15"/>
      <c r="I28" s="14"/>
      <c r="J28" s="14"/>
      <c r="K28" s="14"/>
      <c r="L28" s="14"/>
      <c r="M28" s="14"/>
      <c r="N28" s="14"/>
      <c r="O28" s="15"/>
      <c r="P28" s="14"/>
      <c r="Q28" s="14"/>
      <c r="R28" s="14"/>
    </row>
    <row r="29" customFormat="false" ht="15.75" hidden="false" customHeight="false" outlineLevel="0" collapsed="false">
      <c r="A29" s="11" t="s">
        <v>83</v>
      </c>
      <c r="B29" s="12" t="s">
        <v>84</v>
      </c>
      <c r="C29" s="13" t="n">
        <v>16.425859</v>
      </c>
      <c r="E29" s="14"/>
      <c r="F29" s="14"/>
      <c r="G29" s="14"/>
      <c r="H29" s="15"/>
      <c r="I29" s="14"/>
      <c r="J29" s="14"/>
      <c r="K29" s="14"/>
      <c r="L29" s="14"/>
      <c r="M29" s="14"/>
      <c r="N29" s="14"/>
      <c r="O29" s="15"/>
      <c r="P29" s="14"/>
      <c r="Q29" s="14"/>
      <c r="R29" s="14"/>
    </row>
    <row r="30" customFormat="false" ht="15.75" hidden="false" customHeight="false" outlineLevel="0" collapsed="false">
      <c r="A30" s="11" t="s">
        <v>85</v>
      </c>
      <c r="B30" s="12" t="s">
        <v>86</v>
      </c>
      <c r="C30" s="13" t="n">
        <v>19.116209</v>
      </c>
      <c r="E30" s="14"/>
      <c r="F30" s="14"/>
      <c r="G30" s="14"/>
      <c r="H30" s="15"/>
      <c r="I30" s="14"/>
      <c r="J30" s="14"/>
      <c r="K30" s="14"/>
      <c r="L30" s="14"/>
      <c r="M30" s="14"/>
      <c r="N30" s="14"/>
      <c r="O30" s="15"/>
      <c r="P30" s="14"/>
      <c r="Q30" s="14"/>
      <c r="R30" s="14"/>
    </row>
    <row r="31" customFormat="false" ht="15.75" hidden="false" customHeight="false" outlineLevel="0" collapsed="false">
      <c r="A31" s="11" t="s">
        <v>87</v>
      </c>
      <c r="B31" s="12" t="s">
        <v>88</v>
      </c>
      <c r="C31" s="13" t="n">
        <v>1400</v>
      </c>
      <c r="E31" s="14"/>
      <c r="F31" s="14"/>
      <c r="G31" s="14"/>
      <c r="H31" s="15"/>
      <c r="I31" s="14"/>
      <c r="J31" s="14"/>
      <c r="K31" s="14"/>
      <c r="L31" s="14"/>
      <c r="M31" s="14"/>
      <c r="N31" s="14"/>
      <c r="O31" s="15"/>
      <c r="P31" s="14"/>
      <c r="Q31" s="14"/>
      <c r="R31" s="14"/>
    </row>
    <row r="32" customFormat="false" ht="15.75" hidden="false" customHeight="false" outlineLevel="0" collapsed="false">
      <c r="A32" s="11" t="s">
        <v>89</v>
      </c>
      <c r="B32" s="12" t="s">
        <v>90</v>
      </c>
      <c r="C32" s="13" t="n">
        <v>50.882884</v>
      </c>
      <c r="E32" s="14"/>
      <c r="F32" s="14"/>
      <c r="G32" s="14"/>
      <c r="H32" s="15"/>
      <c r="I32" s="14"/>
      <c r="J32" s="14"/>
      <c r="K32" s="14"/>
      <c r="L32" s="14"/>
      <c r="M32" s="14"/>
      <c r="N32" s="14"/>
      <c r="O32" s="15"/>
      <c r="P32" s="14"/>
      <c r="Q32" s="14"/>
      <c r="R32" s="14"/>
    </row>
    <row r="33" customFormat="false" ht="15.75" hidden="false" customHeight="false" outlineLevel="0" collapsed="false">
      <c r="A33" s="11" t="s">
        <v>91</v>
      </c>
      <c r="B33" s="12" t="s">
        <v>92</v>
      </c>
      <c r="C33" s="13" t="n">
        <v>5.518092</v>
      </c>
      <c r="E33" s="14"/>
      <c r="F33" s="14"/>
      <c r="G33" s="14"/>
      <c r="H33" s="15"/>
      <c r="I33" s="14"/>
      <c r="J33" s="14"/>
      <c r="K33" s="14"/>
      <c r="L33" s="14"/>
      <c r="M33" s="14"/>
      <c r="N33" s="14"/>
      <c r="O33" s="15"/>
      <c r="P33" s="14"/>
      <c r="Q33" s="14"/>
      <c r="R33" s="14"/>
    </row>
    <row r="34" customFormat="false" ht="15.75" hidden="false" customHeight="false" outlineLevel="0" collapsed="false">
      <c r="A34" s="11" t="s">
        <v>93</v>
      </c>
      <c r="B34" s="17" t="s">
        <v>94</v>
      </c>
      <c r="C34" s="13" t="n">
        <v>89.561404</v>
      </c>
      <c r="E34" s="14"/>
      <c r="F34" s="14"/>
      <c r="G34" s="14"/>
      <c r="H34" s="15"/>
      <c r="I34" s="14"/>
      <c r="J34" s="14"/>
      <c r="K34" s="14"/>
      <c r="L34" s="14"/>
      <c r="M34" s="14"/>
      <c r="N34" s="14"/>
      <c r="O34" s="15"/>
      <c r="P34" s="14"/>
      <c r="Q34" s="14"/>
      <c r="R34" s="14"/>
    </row>
    <row r="35" customFormat="false" ht="15.75" hidden="false" customHeight="false" outlineLevel="0" collapsed="false">
      <c r="A35" s="11" t="s">
        <v>95</v>
      </c>
      <c r="B35" s="12" t="s">
        <v>96</v>
      </c>
      <c r="C35" s="13" t="n">
        <v>5.094114</v>
      </c>
      <c r="E35" s="14"/>
      <c r="F35" s="14"/>
      <c r="G35" s="14"/>
      <c r="H35" s="15"/>
      <c r="I35" s="14"/>
      <c r="J35" s="14"/>
      <c r="K35" s="14"/>
      <c r="L35" s="14"/>
      <c r="M35" s="14"/>
      <c r="N35" s="14"/>
      <c r="O35" s="15"/>
      <c r="P35" s="14"/>
      <c r="Q35" s="14"/>
      <c r="R35" s="14"/>
    </row>
    <row r="36" customFormat="false" ht="15.75" hidden="false" customHeight="false" outlineLevel="0" collapsed="false">
      <c r="A36" s="11" t="s">
        <v>97</v>
      </c>
      <c r="B36" s="12" t="s">
        <v>98</v>
      </c>
      <c r="C36" s="13" t="n">
        <v>26.378275</v>
      </c>
      <c r="E36" s="14"/>
      <c r="F36" s="14"/>
      <c r="G36" s="14"/>
      <c r="H36" s="15"/>
      <c r="I36" s="14"/>
      <c r="J36" s="14"/>
      <c r="K36" s="14"/>
      <c r="L36" s="14"/>
      <c r="M36" s="14"/>
      <c r="N36" s="14"/>
      <c r="O36" s="15"/>
      <c r="P36" s="14"/>
      <c r="Q36" s="14"/>
      <c r="R36" s="14"/>
    </row>
    <row r="37" customFormat="false" ht="15.75" hidden="false" customHeight="false" outlineLevel="0" collapsed="false">
      <c r="A37" s="11" t="s">
        <v>99</v>
      </c>
      <c r="B37" s="12" t="s">
        <v>100</v>
      </c>
      <c r="C37" s="13" t="n">
        <v>11.326616</v>
      </c>
      <c r="E37" s="14"/>
      <c r="F37" s="14"/>
      <c r="G37" s="14"/>
      <c r="H37" s="15"/>
      <c r="I37" s="14"/>
      <c r="J37" s="14"/>
      <c r="K37" s="14"/>
      <c r="L37" s="14"/>
      <c r="M37" s="14"/>
      <c r="N37" s="14"/>
      <c r="O37" s="15"/>
      <c r="P37" s="14"/>
      <c r="Q37" s="14"/>
      <c r="R37" s="14"/>
    </row>
    <row r="38" customFormat="false" ht="15.75" hidden="false" customHeight="false" outlineLevel="0" collapsed="false">
      <c r="A38" s="11" t="s">
        <v>101</v>
      </c>
      <c r="B38" s="12" t="s">
        <v>102</v>
      </c>
      <c r="C38" s="13" t="n">
        <v>0.988002</v>
      </c>
      <c r="E38" s="14"/>
      <c r="F38" s="14"/>
      <c r="G38" s="14"/>
      <c r="H38" s="15"/>
      <c r="I38" s="14"/>
      <c r="J38" s="14"/>
      <c r="K38" s="14"/>
      <c r="L38" s="14"/>
      <c r="M38" s="14"/>
      <c r="N38" s="14"/>
      <c r="O38" s="15"/>
      <c r="P38" s="14"/>
      <c r="Q38" s="14"/>
      <c r="R38" s="14"/>
    </row>
    <row r="39" customFormat="false" ht="15.75" hidden="false" customHeight="false" outlineLevel="0" collapsed="false">
      <c r="A39" s="11" t="s">
        <v>103</v>
      </c>
      <c r="B39" s="12" t="s">
        <v>104</v>
      </c>
      <c r="C39" s="13" t="n">
        <v>10.847904</v>
      </c>
      <c r="E39" s="14"/>
      <c r="F39" s="14"/>
      <c r="G39" s="14"/>
      <c r="H39" s="15"/>
      <c r="I39" s="14"/>
      <c r="J39" s="14"/>
      <c r="K39" s="14"/>
      <c r="L39" s="14"/>
      <c r="M39" s="14"/>
      <c r="N39" s="14"/>
      <c r="O39" s="15"/>
      <c r="P39" s="14"/>
      <c r="Q39" s="14"/>
      <c r="R39" s="14"/>
    </row>
    <row r="40" customFormat="false" ht="15.75" hidden="false" customHeight="false" outlineLevel="0" collapsed="false">
      <c r="A40" s="11" t="s">
        <v>105</v>
      </c>
      <c r="B40" s="12" t="s">
        <v>106</v>
      </c>
      <c r="C40" s="13" t="n">
        <v>17.64306</v>
      </c>
      <c r="E40" s="14"/>
      <c r="F40" s="14"/>
      <c r="G40" s="14"/>
      <c r="H40" s="15"/>
      <c r="I40" s="14"/>
      <c r="J40" s="14"/>
      <c r="K40" s="14"/>
      <c r="L40" s="14"/>
      <c r="M40" s="14"/>
      <c r="N40" s="14"/>
      <c r="O40" s="15"/>
      <c r="P40" s="14"/>
      <c r="Q40" s="14"/>
      <c r="R40" s="14"/>
    </row>
    <row r="41" customFormat="false" ht="15.75" hidden="false" customHeight="false" outlineLevel="0" collapsed="false">
      <c r="A41" s="11" t="s">
        <v>107</v>
      </c>
      <c r="B41" s="12" t="s">
        <v>108</v>
      </c>
      <c r="C41" s="13" t="n">
        <v>102</v>
      </c>
      <c r="E41" s="14"/>
      <c r="F41" s="14"/>
      <c r="G41" s="14"/>
      <c r="H41" s="15"/>
      <c r="I41" s="14"/>
      <c r="J41" s="14"/>
      <c r="K41" s="14"/>
      <c r="L41" s="14"/>
      <c r="M41" s="14"/>
      <c r="N41" s="14"/>
      <c r="O41" s="15"/>
      <c r="P41" s="14"/>
      <c r="Q41" s="14"/>
      <c r="R41" s="14"/>
    </row>
    <row r="42" customFormat="false" ht="15.75" hidden="false" customHeight="false" outlineLevel="0" collapsed="false">
      <c r="A42" s="11" t="s">
        <v>109</v>
      </c>
      <c r="B42" s="12" t="s">
        <v>110</v>
      </c>
      <c r="C42" s="13" t="n">
        <v>6.486201</v>
      </c>
      <c r="E42" s="14"/>
      <c r="F42" s="14"/>
      <c r="G42" s="14"/>
      <c r="H42" s="15"/>
      <c r="I42" s="14"/>
      <c r="J42" s="14"/>
      <c r="K42" s="14"/>
      <c r="L42" s="14"/>
      <c r="M42" s="14"/>
      <c r="N42" s="14"/>
      <c r="O42" s="15"/>
      <c r="P42" s="14"/>
      <c r="Q42" s="14"/>
      <c r="R42" s="14"/>
    </row>
    <row r="43" customFormat="false" ht="15.75" hidden="false" customHeight="false" outlineLevel="0" collapsed="false">
      <c r="A43" s="11" t="s">
        <v>111</v>
      </c>
      <c r="B43" s="12" t="s">
        <v>112</v>
      </c>
      <c r="C43" s="18" t="n">
        <v>3.6</v>
      </c>
      <c r="E43" s="14"/>
      <c r="F43" s="14"/>
      <c r="G43" s="14"/>
      <c r="H43" s="15"/>
      <c r="I43" s="14"/>
      <c r="J43" s="14"/>
      <c r="K43" s="14"/>
      <c r="L43" s="14"/>
      <c r="M43" s="14"/>
      <c r="N43" s="14"/>
      <c r="O43" s="15"/>
      <c r="P43" s="14"/>
      <c r="Q43" s="14"/>
      <c r="R43" s="14"/>
    </row>
    <row r="44" customFormat="false" ht="15.75" hidden="false" customHeight="false" outlineLevel="0" collapsed="false">
      <c r="A44" s="11" t="s">
        <v>113</v>
      </c>
      <c r="B44" s="12" t="s">
        <v>114</v>
      </c>
      <c r="C44" s="13" t="n">
        <v>1.160164</v>
      </c>
      <c r="E44" s="14"/>
      <c r="F44" s="14"/>
      <c r="G44" s="14"/>
      <c r="H44" s="15"/>
      <c r="I44" s="14"/>
      <c r="J44" s="14"/>
      <c r="K44" s="14"/>
      <c r="L44" s="14"/>
      <c r="M44" s="14"/>
      <c r="N44" s="14"/>
      <c r="O44" s="15"/>
      <c r="P44" s="14"/>
      <c r="Q44" s="14"/>
      <c r="R44" s="14"/>
    </row>
    <row r="45" customFormat="false" ht="15.75" hidden="false" customHeight="false" outlineLevel="0" collapsed="false">
      <c r="A45" s="11" t="s">
        <v>115</v>
      </c>
      <c r="B45" s="12" t="s">
        <v>116</v>
      </c>
      <c r="C45" s="13" t="n">
        <v>115</v>
      </c>
      <c r="E45" s="14"/>
      <c r="F45" s="14"/>
      <c r="G45" s="14"/>
      <c r="H45" s="15"/>
      <c r="I45" s="14"/>
      <c r="J45" s="14"/>
      <c r="K45" s="14"/>
      <c r="L45" s="14"/>
      <c r="M45" s="14"/>
      <c r="N45" s="14"/>
      <c r="O45" s="15"/>
      <c r="P45" s="14"/>
      <c r="Q45" s="14"/>
      <c r="R45" s="14"/>
    </row>
    <row r="46" customFormat="false" ht="15.75" hidden="false" customHeight="false" outlineLevel="0" collapsed="false">
      <c r="A46" s="11" t="s">
        <v>117</v>
      </c>
      <c r="B46" s="12" t="s">
        <v>118</v>
      </c>
      <c r="C46" s="13" t="n">
        <v>515.215293</v>
      </c>
      <c r="D46" s="11"/>
      <c r="E46" s="14"/>
      <c r="F46" s="14"/>
      <c r="G46" s="14"/>
      <c r="H46" s="15"/>
      <c r="I46" s="14"/>
      <c r="J46" s="14"/>
      <c r="K46" s="14"/>
      <c r="L46" s="14"/>
      <c r="M46" s="14"/>
      <c r="N46" s="14"/>
      <c r="O46" s="15"/>
      <c r="P46" s="14"/>
      <c r="Q46" s="14"/>
      <c r="R46" s="14"/>
    </row>
    <row r="47" customFormat="false" ht="15.75" hidden="false" customHeight="false" outlineLevel="0" collapsed="false">
      <c r="A47" s="11" t="s">
        <v>119</v>
      </c>
      <c r="B47" s="12" t="s">
        <v>120</v>
      </c>
      <c r="C47" s="13" t="n">
        <v>0.896444</v>
      </c>
      <c r="E47" s="14"/>
      <c r="F47" s="14"/>
      <c r="G47" s="14"/>
      <c r="H47" s="15"/>
      <c r="I47" s="14"/>
      <c r="J47" s="14"/>
      <c r="K47" s="14"/>
      <c r="L47" s="14"/>
      <c r="M47" s="14"/>
      <c r="N47" s="14"/>
      <c r="O47" s="15"/>
      <c r="P47" s="14"/>
      <c r="Q47" s="14"/>
      <c r="R47" s="14"/>
    </row>
    <row r="48" customFormat="false" ht="15.75" hidden="false" customHeight="false" outlineLevel="0" collapsed="false">
      <c r="A48" s="11" t="s">
        <v>121</v>
      </c>
      <c r="B48" s="12" t="s">
        <v>122</v>
      </c>
      <c r="C48" s="13" t="n">
        <v>2.225728</v>
      </c>
      <c r="E48" s="14"/>
      <c r="F48" s="14"/>
      <c r="G48" s="14"/>
      <c r="H48" s="15"/>
      <c r="I48" s="14"/>
      <c r="J48" s="14"/>
      <c r="K48" s="14"/>
      <c r="L48" s="14"/>
      <c r="M48" s="14"/>
      <c r="N48" s="14"/>
      <c r="O48" s="15"/>
      <c r="P48" s="14"/>
      <c r="Q48" s="14"/>
      <c r="R48" s="14"/>
    </row>
    <row r="49" customFormat="false" ht="15.75" hidden="false" customHeight="false" outlineLevel="0" collapsed="false">
      <c r="A49" s="11" t="s">
        <v>123</v>
      </c>
      <c r="B49" s="12" t="s">
        <v>124</v>
      </c>
      <c r="C49" s="13" t="n">
        <v>2.416664</v>
      </c>
      <c r="E49" s="14"/>
      <c r="F49" s="14"/>
      <c r="G49" s="14"/>
      <c r="H49" s="15"/>
      <c r="I49" s="14"/>
      <c r="J49" s="14"/>
      <c r="K49" s="14"/>
      <c r="L49" s="14"/>
      <c r="M49" s="14"/>
      <c r="N49" s="14"/>
      <c r="O49" s="15"/>
      <c r="P49" s="14"/>
      <c r="Q49" s="14"/>
      <c r="R49" s="14"/>
    </row>
    <row r="50" customFormat="false" ht="15.75" hidden="false" customHeight="false" outlineLevel="0" collapsed="false">
      <c r="A50" s="11" t="s">
        <v>125</v>
      </c>
      <c r="B50" s="12" t="s">
        <v>126</v>
      </c>
      <c r="C50" s="13" t="n">
        <v>3.714</v>
      </c>
      <c r="E50" s="14"/>
      <c r="F50" s="14"/>
      <c r="G50" s="14"/>
      <c r="H50" s="15"/>
      <c r="I50" s="14"/>
      <c r="J50" s="14"/>
      <c r="K50" s="14"/>
      <c r="L50" s="14"/>
      <c r="M50" s="14"/>
      <c r="N50" s="14"/>
      <c r="O50" s="15"/>
      <c r="P50" s="14"/>
      <c r="Q50" s="14"/>
      <c r="R50" s="14"/>
    </row>
    <row r="51" customFormat="false" ht="15.75" hidden="false" customHeight="false" outlineLevel="0" collapsed="false">
      <c r="A51" s="11" t="s">
        <v>127</v>
      </c>
      <c r="B51" s="12" t="s">
        <v>128</v>
      </c>
      <c r="C51" s="13" t="n">
        <v>31.072945</v>
      </c>
      <c r="E51" s="14"/>
      <c r="F51" s="14"/>
      <c r="G51" s="14"/>
      <c r="H51" s="15"/>
      <c r="I51" s="14"/>
      <c r="J51" s="14"/>
      <c r="K51" s="14"/>
      <c r="L51" s="14"/>
      <c r="M51" s="14"/>
      <c r="N51" s="14"/>
      <c r="O51" s="15"/>
      <c r="P51" s="14"/>
      <c r="Q51" s="14"/>
      <c r="R51" s="14"/>
    </row>
    <row r="52" customFormat="false" ht="15.75" hidden="false" customHeight="false" outlineLevel="0" collapsed="false">
      <c r="A52" s="11" t="s">
        <v>129</v>
      </c>
      <c r="B52" s="12" t="s">
        <v>130</v>
      </c>
      <c r="C52" s="13" t="n">
        <v>16.858333</v>
      </c>
      <c r="E52" s="14"/>
      <c r="F52" s="14"/>
      <c r="G52" s="14"/>
      <c r="H52" s="15"/>
      <c r="I52" s="14"/>
      <c r="J52" s="14"/>
      <c r="K52" s="14"/>
      <c r="L52" s="14"/>
      <c r="M52" s="14"/>
      <c r="N52" s="14"/>
      <c r="O52" s="15"/>
      <c r="P52" s="14"/>
      <c r="Q52" s="14"/>
      <c r="R52" s="14"/>
    </row>
    <row r="53" customFormat="false" ht="15.75" hidden="false" customHeight="false" outlineLevel="0" collapsed="false">
      <c r="A53" s="11" t="s">
        <v>131</v>
      </c>
      <c r="B53" s="12" t="s">
        <v>132</v>
      </c>
      <c r="C53" s="13" t="n">
        <v>13.132792</v>
      </c>
      <c r="E53" s="14"/>
      <c r="F53" s="14"/>
      <c r="G53" s="14"/>
      <c r="H53" s="15"/>
      <c r="I53" s="14"/>
      <c r="J53" s="14"/>
      <c r="K53" s="14"/>
      <c r="L53" s="14"/>
      <c r="M53" s="14"/>
      <c r="N53" s="14"/>
      <c r="O53" s="15"/>
      <c r="P53" s="14"/>
      <c r="Q53" s="14"/>
      <c r="R53" s="14"/>
    </row>
    <row r="54" customFormat="false" ht="15.75" hidden="false" customHeight="false" outlineLevel="0" collapsed="false">
      <c r="A54" s="11" t="s">
        <v>133</v>
      </c>
      <c r="B54" s="12" t="s">
        <v>134</v>
      </c>
      <c r="C54" s="13" t="n">
        <v>1.967998</v>
      </c>
      <c r="E54" s="14"/>
      <c r="F54" s="14"/>
      <c r="G54" s="14"/>
      <c r="H54" s="15"/>
      <c r="I54" s="14"/>
      <c r="J54" s="14"/>
      <c r="K54" s="14"/>
      <c r="L54" s="14"/>
      <c r="M54" s="14"/>
      <c r="N54" s="14"/>
      <c r="O54" s="15"/>
      <c r="P54" s="14"/>
      <c r="Q54" s="14"/>
      <c r="R54" s="14"/>
    </row>
    <row r="55" customFormat="false" ht="15.75" hidden="false" customHeight="false" outlineLevel="0" collapsed="false">
      <c r="A55" s="11" t="s">
        <v>135</v>
      </c>
      <c r="B55" s="12" t="s">
        <v>136</v>
      </c>
      <c r="C55" s="13" t="n">
        <v>0.786559</v>
      </c>
      <c r="E55" s="14"/>
      <c r="F55" s="14"/>
      <c r="G55" s="14"/>
      <c r="H55" s="15"/>
      <c r="I55" s="14"/>
      <c r="J55" s="14"/>
      <c r="K55" s="14"/>
      <c r="L55" s="14"/>
      <c r="M55" s="14"/>
      <c r="N55" s="14"/>
      <c r="O55" s="15"/>
      <c r="P55" s="14"/>
      <c r="Q55" s="14"/>
      <c r="R55" s="14"/>
    </row>
    <row r="56" customFormat="false" ht="15.75" hidden="false" customHeight="false" outlineLevel="0" collapsed="false">
      <c r="A56" s="11" t="s">
        <v>137</v>
      </c>
      <c r="B56" s="12" t="s">
        <v>138</v>
      </c>
      <c r="C56" s="13" t="n">
        <v>11.402533</v>
      </c>
      <c r="E56" s="14"/>
      <c r="F56" s="14"/>
      <c r="G56" s="14"/>
      <c r="H56" s="15"/>
      <c r="I56" s="14"/>
      <c r="J56" s="14"/>
      <c r="K56" s="14"/>
      <c r="L56" s="14"/>
      <c r="M56" s="14"/>
      <c r="N56" s="14"/>
      <c r="O56" s="15"/>
      <c r="P56" s="14"/>
      <c r="Q56" s="14"/>
      <c r="R56" s="14"/>
    </row>
    <row r="57" customFormat="false" ht="15.75" hidden="false" customHeight="false" outlineLevel="0" collapsed="false">
      <c r="A57" s="11" t="s">
        <v>139</v>
      </c>
      <c r="B57" s="12" t="s">
        <v>140</v>
      </c>
      <c r="C57" s="13" t="n">
        <v>9.904608</v>
      </c>
      <c r="E57" s="14"/>
      <c r="F57" s="14"/>
      <c r="G57" s="14"/>
      <c r="H57" s="15"/>
      <c r="I57" s="14"/>
      <c r="J57" s="14"/>
      <c r="K57" s="14"/>
      <c r="L57" s="14"/>
      <c r="M57" s="14"/>
      <c r="N57" s="14"/>
      <c r="O57" s="15"/>
      <c r="P57" s="14"/>
      <c r="Q57" s="14"/>
      <c r="R57" s="14"/>
    </row>
    <row r="58" customFormat="false" ht="15.75" hidden="false" customHeight="false" outlineLevel="0" collapsed="false">
      <c r="A58" s="11" t="s">
        <v>141</v>
      </c>
      <c r="B58" s="12" t="s">
        <v>142</v>
      </c>
      <c r="C58" s="13" t="n">
        <v>1380</v>
      </c>
      <c r="E58" s="14"/>
      <c r="F58" s="14"/>
      <c r="G58" s="14"/>
      <c r="H58" s="15"/>
      <c r="I58" s="14"/>
      <c r="J58" s="14"/>
      <c r="K58" s="14"/>
      <c r="L58" s="14"/>
      <c r="M58" s="14"/>
      <c r="N58" s="14"/>
      <c r="O58" s="15"/>
      <c r="P58" s="14"/>
      <c r="Q58" s="14"/>
      <c r="R58" s="14"/>
    </row>
    <row r="59" customFormat="false" ht="15.75" hidden="false" customHeight="false" outlineLevel="0" collapsed="false">
      <c r="A59" s="11" t="s">
        <v>143</v>
      </c>
      <c r="B59" s="12" t="s">
        <v>144</v>
      </c>
      <c r="C59" s="13" t="n">
        <v>274</v>
      </c>
      <c r="E59" s="14"/>
      <c r="F59" s="14"/>
      <c r="G59" s="14"/>
      <c r="H59" s="15"/>
      <c r="I59" s="14"/>
      <c r="J59" s="14"/>
      <c r="K59" s="14"/>
      <c r="L59" s="14"/>
      <c r="M59" s="14"/>
      <c r="N59" s="14"/>
      <c r="O59" s="15"/>
      <c r="P59" s="14"/>
      <c r="Q59" s="14"/>
      <c r="R59" s="14"/>
    </row>
    <row r="60" customFormat="false" ht="15.75" hidden="false" customHeight="false" outlineLevel="0" collapsed="false">
      <c r="A60" s="11" t="s">
        <v>145</v>
      </c>
      <c r="B60" s="12" t="s">
        <v>146</v>
      </c>
      <c r="C60" s="13" t="n">
        <v>83.992953</v>
      </c>
      <c r="E60" s="14"/>
      <c r="F60" s="14"/>
      <c r="G60" s="14"/>
      <c r="H60" s="15"/>
      <c r="I60" s="14"/>
      <c r="J60" s="14"/>
      <c r="K60" s="14"/>
      <c r="L60" s="14"/>
      <c r="M60" s="14"/>
      <c r="N60" s="14"/>
      <c r="O60" s="15"/>
      <c r="P60" s="14"/>
      <c r="Q60" s="14"/>
      <c r="R60" s="14"/>
    </row>
    <row r="61" customFormat="false" ht="15.75" hidden="false" customHeight="false" outlineLevel="0" collapsed="false">
      <c r="A61" s="11" t="s">
        <v>147</v>
      </c>
      <c r="B61" s="12" t="s">
        <v>148</v>
      </c>
      <c r="C61" s="13" t="n">
        <v>40.222503</v>
      </c>
      <c r="E61" s="14"/>
      <c r="F61" s="14"/>
      <c r="G61" s="14"/>
      <c r="H61" s="15"/>
      <c r="I61" s="14"/>
      <c r="J61" s="14"/>
      <c r="K61" s="14"/>
      <c r="L61" s="14"/>
      <c r="M61" s="14"/>
      <c r="N61" s="14"/>
      <c r="O61" s="15"/>
      <c r="P61" s="14"/>
      <c r="Q61" s="14"/>
      <c r="R61" s="14"/>
    </row>
    <row r="62" customFormat="false" ht="15.75" hidden="false" customHeight="false" outlineLevel="0" collapsed="false">
      <c r="A62" s="11" t="s">
        <v>149</v>
      </c>
      <c r="B62" s="12" t="s">
        <v>150</v>
      </c>
      <c r="C62" s="13" t="n">
        <v>9.2169</v>
      </c>
      <c r="E62" s="14"/>
      <c r="F62" s="14"/>
      <c r="G62" s="14"/>
      <c r="H62" s="15"/>
      <c r="I62" s="14"/>
      <c r="J62" s="14"/>
      <c r="K62" s="14"/>
      <c r="L62" s="14"/>
      <c r="M62" s="14"/>
      <c r="N62" s="14"/>
      <c r="O62" s="15"/>
      <c r="P62" s="14"/>
      <c r="Q62" s="14"/>
      <c r="R62" s="14"/>
    </row>
    <row r="63" customFormat="false" ht="15.75" hidden="false" customHeight="false" outlineLevel="0" collapsed="false">
      <c r="A63" s="11" t="s">
        <v>151</v>
      </c>
      <c r="B63" s="12" t="s">
        <v>152</v>
      </c>
      <c r="C63" s="13" t="n">
        <v>2.961161</v>
      </c>
      <c r="E63" s="14"/>
      <c r="F63" s="14"/>
      <c r="G63" s="14"/>
      <c r="H63" s="15"/>
      <c r="I63" s="14"/>
      <c r="J63" s="14"/>
      <c r="K63" s="14"/>
      <c r="L63" s="14"/>
      <c r="M63" s="14"/>
      <c r="N63" s="14"/>
      <c r="O63" s="15"/>
      <c r="P63" s="14"/>
      <c r="Q63" s="14"/>
      <c r="R63" s="14"/>
    </row>
    <row r="64" customFormat="false" ht="15.75" hidden="false" customHeight="false" outlineLevel="0" collapsed="false">
      <c r="A64" s="11" t="s">
        <v>153</v>
      </c>
      <c r="B64" s="12" t="s">
        <v>154</v>
      </c>
      <c r="C64" s="13" t="n">
        <v>126</v>
      </c>
      <c r="E64" s="14"/>
      <c r="F64" s="14"/>
      <c r="G64" s="14"/>
      <c r="H64" s="15"/>
      <c r="I64" s="14"/>
      <c r="J64" s="14"/>
      <c r="K64" s="14"/>
      <c r="L64" s="14"/>
      <c r="M64" s="14"/>
      <c r="N64" s="14"/>
      <c r="O64" s="15"/>
      <c r="P64" s="14"/>
      <c r="Q64" s="14"/>
      <c r="R64" s="14"/>
    </row>
    <row r="65" customFormat="false" ht="15.75" hidden="false" customHeight="false" outlineLevel="0" collapsed="false">
      <c r="A65" s="11" t="s">
        <v>155</v>
      </c>
      <c r="B65" s="12" t="s">
        <v>156</v>
      </c>
      <c r="C65" s="13" t="n">
        <v>10.20314</v>
      </c>
      <c r="E65" s="14"/>
      <c r="F65" s="14"/>
      <c r="G65" s="14"/>
      <c r="H65" s="15"/>
      <c r="I65" s="14"/>
      <c r="J65" s="14"/>
      <c r="K65" s="14"/>
      <c r="L65" s="14"/>
      <c r="M65" s="14"/>
      <c r="N65" s="14"/>
      <c r="O65" s="15"/>
      <c r="P65" s="14"/>
      <c r="Q65" s="14"/>
      <c r="R65" s="14"/>
    </row>
    <row r="66" customFormat="false" ht="15.75" hidden="false" customHeight="false" outlineLevel="0" collapsed="false">
      <c r="A66" s="11" t="s">
        <v>157</v>
      </c>
      <c r="B66" s="12" t="s">
        <v>158</v>
      </c>
      <c r="C66" s="13" t="n">
        <v>18.75444</v>
      </c>
      <c r="E66" s="14"/>
      <c r="F66" s="14"/>
      <c r="G66" s="14"/>
      <c r="H66" s="15"/>
      <c r="I66" s="14"/>
      <c r="J66" s="14"/>
      <c r="K66" s="14"/>
      <c r="L66" s="14"/>
      <c r="M66" s="14"/>
      <c r="N66" s="14"/>
      <c r="O66" s="15"/>
      <c r="P66" s="14"/>
      <c r="Q66" s="14"/>
      <c r="R66" s="14"/>
    </row>
    <row r="67" customFormat="false" ht="15.75" hidden="false" customHeight="false" outlineLevel="0" collapsed="false">
      <c r="A67" s="11" t="s">
        <v>159</v>
      </c>
      <c r="B67" s="12" t="s">
        <v>160</v>
      </c>
      <c r="C67" s="13" t="n">
        <v>53.7713</v>
      </c>
      <c r="E67" s="14"/>
      <c r="F67" s="14"/>
      <c r="G67" s="14"/>
      <c r="H67" s="15"/>
      <c r="I67" s="14"/>
      <c r="J67" s="14"/>
      <c r="K67" s="14"/>
      <c r="L67" s="14"/>
      <c r="M67" s="14"/>
      <c r="N67" s="14"/>
      <c r="O67" s="15"/>
      <c r="P67" s="14"/>
      <c r="Q67" s="14"/>
      <c r="R67" s="14"/>
    </row>
    <row r="68" customFormat="false" ht="15.75" hidden="false" customHeight="false" outlineLevel="0" collapsed="false">
      <c r="A68" s="11" t="s">
        <v>161</v>
      </c>
      <c r="B68" s="12" t="s">
        <v>162</v>
      </c>
      <c r="C68" s="13" t="n">
        <v>25.778815</v>
      </c>
      <c r="E68" s="14"/>
      <c r="F68" s="14"/>
      <c r="G68" s="14"/>
      <c r="H68" s="15"/>
      <c r="I68" s="14"/>
      <c r="J68" s="14"/>
      <c r="K68" s="14"/>
      <c r="L68" s="14"/>
      <c r="M68" s="14"/>
      <c r="N68" s="14"/>
      <c r="O68" s="15"/>
      <c r="P68" s="14"/>
      <c r="Q68" s="14"/>
      <c r="R68" s="14"/>
    </row>
    <row r="69" customFormat="false" ht="15.75" hidden="false" customHeight="false" outlineLevel="0" collapsed="false">
      <c r="A69" s="11" t="s">
        <v>163</v>
      </c>
      <c r="B69" s="12" t="s">
        <v>164</v>
      </c>
      <c r="C69" s="13" t="n">
        <v>51.780579</v>
      </c>
      <c r="E69" s="14"/>
      <c r="F69" s="14"/>
      <c r="G69" s="14"/>
      <c r="H69" s="15"/>
      <c r="I69" s="14"/>
      <c r="J69" s="14"/>
      <c r="K69" s="14"/>
      <c r="L69" s="14"/>
      <c r="M69" s="14"/>
      <c r="N69" s="14"/>
      <c r="O69" s="15"/>
      <c r="P69" s="14"/>
      <c r="Q69" s="14"/>
      <c r="R69" s="14"/>
    </row>
    <row r="70" customFormat="false" ht="15.75" hidden="false" customHeight="false" outlineLevel="0" collapsed="false">
      <c r="A70" s="11" t="s">
        <v>165</v>
      </c>
      <c r="B70" s="12" t="s">
        <v>166</v>
      </c>
      <c r="C70" s="13" t="n">
        <v>4.270563</v>
      </c>
      <c r="E70" s="14"/>
      <c r="F70" s="14"/>
      <c r="G70" s="14"/>
      <c r="H70" s="15"/>
      <c r="I70" s="14"/>
      <c r="J70" s="14"/>
      <c r="K70" s="14"/>
      <c r="L70" s="14"/>
      <c r="M70" s="14"/>
      <c r="N70" s="14"/>
      <c r="O70" s="15"/>
      <c r="P70" s="14"/>
      <c r="Q70" s="14"/>
      <c r="R70" s="14"/>
    </row>
    <row r="71" customFormat="false" ht="15.75" hidden="false" customHeight="false" outlineLevel="0" collapsed="false">
      <c r="A71" s="11" t="s">
        <v>167</v>
      </c>
      <c r="B71" s="12" t="s">
        <v>168</v>
      </c>
      <c r="C71" s="13" t="n">
        <v>6.5916</v>
      </c>
      <c r="E71" s="14"/>
      <c r="F71" s="14"/>
      <c r="G71" s="14"/>
      <c r="H71" s="15"/>
      <c r="I71" s="14"/>
      <c r="J71" s="14"/>
      <c r="K71" s="14"/>
      <c r="L71" s="14"/>
      <c r="M71" s="14"/>
      <c r="N71" s="14"/>
      <c r="O71" s="15"/>
      <c r="P71" s="14"/>
      <c r="Q71" s="14"/>
      <c r="R71" s="14"/>
    </row>
    <row r="72" customFormat="false" ht="15.75" hidden="false" customHeight="false" outlineLevel="0" collapsed="false">
      <c r="A72" s="11" t="s">
        <v>169</v>
      </c>
      <c r="B72" s="12" t="s">
        <v>170</v>
      </c>
      <c r="C72" s="13" t="n">
        <v>7.275556</v>
      </c>
      <c r="E72" s="14"/>
      <c r="F72" s="14"/>
      <c r="G72" s="14"/>
      <c r="H72" s="15"/>
      <c r="I72" s="14"/>
      <c r="J72" s="14"/>
      <c r="K72" s="14"/>
      <c r="L72" s="14"/>
      <c r="M72" s="14"/>
      <c r="N72" s="14"/>
      <c r="O72" s="15"/>
      <c r="P72" s="14"/>
      <c r="Q72" s="14"/>
      <c r="R72" s="14"/>
    </row>
    <row r="73" customFormat="false" ht="15.75" hidden="false" customHeight="false" outlineLevel="0" collapsed="false">
      <c r="A73" s="11" t="s">
        <v>171</v>
      </c>
      <c r="B73" s="12" t="s">
        <v>172</v>
      </c>
      <c r="C73" s="13" t="n">
        <v>6.825442</v>
      </c>
      <c r="E73" s="14"/>
      <c r="F73" s="14"/>
      <c r="G73" s="14"/>
      <c r="H73" s="15"/>
      <c r="I73" s="14"/>
      <c r="J73" s="14"/>
      <c r="K73" s="14"/>
      <c r="L73" s="14"/>
      <c r="M73" s="14"/>
      <c r="N73" s="14"/>
      <c r="O73" s="15"/>
      <c r="P73" s="14"/>
      <c r="Q73" s="14"/>
      <c r="R73" s="14"/>
    </row>
    <row r="74" customFormat="false" ht="15.75" hidden="false" customHeight="false" outlineLevel="0" collapsed="false">
      <c r="A74" s="11" t="s">
        <v>173</v>
      </c>
      <c r="B74" s="12" t="s">
        <v>174</v>
      </c>
      <c r="C74" s="13" t="n">
        <v>2.142252</v>
      </c>
      <c r="E74" s="14"/>
      <c r="F74" s="14"/>
      <c r="G74" s="14"/>
      <c r="H74" s="15"/>
      <c r="I74" s="14"/>
      <c r="J74" s="14"/>
      <c r="K74" s="14"/>
      <c r="L74" s="14"/>
      <c r="M74" s="14"/>
      <c r="N74" s="14"/>
      <c r="O74" s="15"/>
      <c r="P74" s="14"/>
      <c r="Q74" s="14"/>
      <c r="R74" s="14"/>
    </row>
    <row r="75" customFormat="false" ht="15.75" hidden="false" customHeight="false" outlineLevel="0" collapsed="false">
      <c r="A75" s="11" t="s">
        <v>175</v>
      </c>
      <c r="B75" s="12" t="s">
        <v>176</v>
      </c>
      <c r="C75" s="13" t="n">
        <v>5.057677</v>
      </c>
      <c r="E75" s="14"/>
      <c r="F75" s="14"/>
      <c r="G75" s="14"/>
      <c r="H75" s="15"/>
      <c r="I75" s="14"/>
      <c r="J75" s="14"/>
      <c r="K75" s="14"/>
      <c r="L75" s="14"/>
      <c r="M75" s="14"/>
      <c r="N75" s="14"/>
      <c r="O75" s="15"/>
      <c r="P75" s="14"/>
      <c r="Q75" s="14"/>
      <c r="R75" s="14"/>
    </row>
    <row r="76" customFormat="false" ht="15.75" hidden="false" customHeight="false" outlineLevel="0" collapsed="false">
      <c r="A76" s="11" t="s">
        <v>177</v>
      </c>
      <c r="B76" s="12" t="s">
        <v>178</v>
      </c>
      <c r="C76" s="13" t="n">
        <v>6.871287</v>
      </c>
      <c r="E76" s="14"/>
      <c r="F76" s="14"/>
      <c r="G76" s="14"/>
      <c r="H76" s="15"/>
      <c r="I76" s="14"/>
      <c r="J76" s="14"/>
      <c r="K76" s="14"/>
      <c r="L76" s="14"/>
      <c r="M76" s="14"/>
      <c r="N76" s="14"/>
      <c r="O76" s="15"/>
      <c r="P76" s="14"/>
      <c r="Q76" s="14"/>
      <c r="R76" s="14"/>
    </row>
    <row r="77" customFormat="false" ht="15.75" hidden="false" customHeight="false" outlineLevel="0" collapsed="false">
      <c r="A77" s="11" t="s">
        <v>179</v>
      </c>
      <c r="B77" s="12" t="s">
        <v>180</v>
      </c>
      <c r="C77" s="13" t="n">
        <v>27.691019</v>
      </c>
      <c r="E77" s="14"/>
      <c r="F77" s="14"/>
      <c r="G77" s="14"/>
      <c r="H77" s="15"/>
      <c r="I77" s="14"/>
      <c r="J77" s="14"/>
      <c r="K77" s="14"/>
      <c r="L77" s="14"/>
      <c r="M77" s="14"/>
      <c r="N77" s="14"/>
      <c r="O77" s="15"/>
      <c r="P77" s="14"/>
      <c r="Q77" s="14"/>
      <c r="R77" s="14"/>
    </row>
    <row r="78" customFormat="false" ht="15.75" hidden="false" customHeight="false" outlineLevel="0" collapsed="false">
      <c r="A78" s="11" t="s">
        <v>181</v>
      </c>
      <c r="B78" s="12" t="s">
        <v>182</v>
      </c>
      <c r="C78" s="13" t="n">
        <v>19.129955</v>
      </c>
      <c r="E78" s="14"/>
      <c r="F78" s="14"/>
      <c r="G78" s="14"/>
      <c r="H78" s="15"/>
      <c r="I78" s="14"/>
      <c r="J78" s="14"/>
      <c r="K78" s="14"/>
      <c r="L78" s="14"/>
      <c r="M78" s="14"/>
      <c r="N78" s="14"/>
      <c r="O78" s="15"/>
      <c r="P78" s="14"/>
      <c r="Q78" s="14"/>
      <c r="R78" s="14"/>
    </row>
    <row r="79" customFormat="false" ht="15.75" hidden="false" customHeight="false" outlineLevel="0" collapsed="false">
      <c r="A79" s="11" t="s">
        <v>183</v>
      </c>
      <c r="B79" s="12" t="s">
        <v>184</v>
      </c>
      <c r="C79" s="13" t="n">
        <v>32.365998</v>
      </c>
      <c r="E79" s="14"/>
      <c r="F79" s="14"/>
      <c r="G79" s="14"/>
      <c r="H79" s="15"/>
      <c r="I79" s="14"/>
      <c r="J79" s="14"/>
      <c r="K79" s="14"/>
      <c r="L79" s="14"/>
      <c r="M79" s="14"/>
      <c r="N79" s="14"/>
      <c r="O79" s="15"/>
      <c r="P79" s="14"/>
      <c r="Q79" s="14"/>
      <c r="R79" s="14"/>
    </row>
    <row r="80" customFormat="false" ht="15.75" hidden="false" customHeight="false" outlineLevel="0" collapsed="false">
      <c r="A80" s="11" t="s">
        <v>185</v>
      </c>
      <c r="B80" s="12" t="s">
        <v>186</v>
      </c>
      <c r="C80" s="13" t="n">
        <v>20.250834</v>
      </c>
      <c r="E80" s="14"/>
      <c r="F80" s="14"/>
      <c r="G80" s="14"/>
      <c r="H80" s="15"/>
      <c r="I80" s="14"/>
      <c r="J80" s="14"/>
      <c r="K80" s="14"/>
      <c r="L80" s="14"/>
      <c r="M80" s="14"/>
      <c r="N80" s="14"/>
      <c r="O80" s="15"/>
      <c r="P80" s="14"/>
      <c r="Q80" s="14"/>
      <c r="R80" s="14"/>
    </row>
    <row r="81" customFormat="false" ht="15.75" hidden="false" customHeight="false" outlineLevel="0" collapsed="false">
      <c r="A81" s="11" t="s">
        <v>187</v>
      </c>
      <c r="B81" s="12" t="s">
        <v>188</v>
      </c>
      <c r="C81" s="13" t="n">
        <v>4.64966</v>
      </c>
      <c r="E81" s="14"/>
      <c r="F81" s="14"/>
      <c r="G81" s="14"/>
      <c r="H81" s="15"/>
      <c r="I81" s="14"/>
      <c r="J81" s="14"/>
      <c r="K81" s="14"/>
      <c r="L81" s="14"/>
      <c r="M81" s="14"/>
      <c r="N81" s="14"/>
      <c r="O81" s="15"/>
      <c r="P81" s="14"/>
      <c r="Q81" s="14"/>
      <c r="R81" s="14"/>
    </row>
    <row r="82" customFormat="false" ht="15.75" hidden="false" customHeight="false" outlineLevel="0" collapsed="false">
      <c r="A82" s="11" t="s">
        <v>189</v>
      </c>
      <c r="B82" s="12" t="s">
        <v>190</v>
      </c>
      <c r="C82" s="13" t="n">
        <v>1.26574</v>
      </c>
      <c r="E82" s="14"/>
      <c r="F82" s="14"/>
      <c r="G82" s="14"/>
      <c r="H82" s="15"/>
      <c r="I82" s="14"/>
      <c r="J82" s="14"/>
      <c r="K82" s="14"/>
      <c r="L82" s="14"/>
      <c r="M82" s="14"/>
      <c r="N82" s="14"/>
      <c r="O82" s="15"/>
      <c r="P82" s="14"/>
      <c r="Q82" s="14"/>
      <c r="R82" s="14"/>
    </row>
    <row r="83" customFormat="false" ht="15.75" hidden="false" customHeight="false" outlineLevel="0" collapsed="false">
      <c r="A83" s="11" t="s">
        <v>191</v>
      </c>
      <c r="B83" s="12" t="s">
        <v>192</v>
      </c>
      <c r="C83" s="13" t="n">
        <v>129</v>
      </c>
      <c r="E83" s="14"/>
      <c r="F83" s="14"/>
      <c r="G83" s="14"/>
      <c r="H83" s="15"/>
      <c r="I83" s="14"/>
      <c r="J83" s="14"/>
      <c r="K83" s="14"/>
      <c r="L83" s="14"/>
      <c r="M83" s="14"/>
      <c r="N83" s="14"/>
      <c r="O83" s="15"/>
      <c r="P83" s="14"/>
      <c r="Q83" s="14"/>
      <c r="R83" s="14"/>
    </row>
    <row r="84" customFormat="false" ht="15.75" hidden="false" customHeight="false" outlineLevel="0" collapsed="false">
      <c r="A84" s="11" t="s">
        <v>193</v>
      </c>
      <c r="B84" s="12" t="s">
        <v>194</v>
      </c>
      <c r="C84" s="13" t="n">
        <v>2.61782</v>
      </c>
      <c r="E84" s="14"/>
      <c r="F84" s="14"/>
      <c r="G84" s="14"/>
      <c r="H84" s="15"/>
      <c r="I84" s="14"/>
      <c r="J84" s="14"/>
      <c r="K84" s="14"/>
      <c r="L84" s="14"/>
      <c r="M84" s="14"/>
      <c r="N84" s="14"/>
      <c r="O84" s="15"/>
      <c r="P84" s="14"/>
      <c r="Q84" s="14"/>
      <c r="R84" s="14"/>
    </row>
    <row r="85" customFormat="false" ht="15.75" hidden="false" customHeight="false" outlineLevel="0" collapsed="false">
      <c r="A85" s="11" t="s">
        <v>195</v>
      </c>
      <c r="B85" s="12" t="s">
        <v>196</v>
      </c>
      <c r="C85" s="13" t="n">
        <v>3.278292</v>
      </c>
      <c r="E85" s="14"/>
      <c r="F85" s="14"/>
      <c r="G85" s="14"/>
      <c r="H85" s="15"/>
      <c r="I85" s="14"/>
      <c r="J85" s="14"/>
      <c r="K85" s="14"/>
      <c r="L85" s="14"/>
      <c r="M85" s="14"/>
      <c r="N85" s="14"/>
      <c r="O85" s="15"/>
      <c r="P85" s="14"/>
      <c r="Q85" s="14"/>
      <c r="R85" s="14"/>
    </row>
    <row r="86" customFormat="false" ht="15.75" hidden="false" customHeight="false" outlineLevel="0" collapsed="false">
      <c r="A86" s="11" t="s">
        <v>197</v>
      </c>
      <c r="B86" s="12" t="s">
        <v>198</v>
      </c>
      <c r="C86" s="13" t="n">
        <v>36.910558</v>
      </c>
      <c r="E86" s="14"/>
      <c r="F86" s="14"/>
      <c r="G86" s="14"/>
      <c r="H86" s="15"/>
      <c r="I86" s="14"/>
      <c r="J86" s="14"/>
      <c r="K86" s="14"/>
      <c r="L86" s="14"/>
      <c r="M86" s="14"/>
      <c r="N86" s="14"/>
      <c r="O86" s="15"/>
      <c r="P86" s="14"/>
      <c r="Q86" s="14"/>
      <c r="R86" s="14"/>
    </row>
    <row r="87" customFormat="false" ht="15.75" hidden="false" customHeight="false" outlineLevel="0" collapsed="false">
      <c r="A87" s="11" t="s">
        <v>199</v>
      </c>
      <c r="B87" s="12" t="s">
        <v>200</v>
      </c>
      <c r="C87" s="13" t="n">
        <v>31.255435</v>
      </c>
      <c r="E87" s="14"/>
      <c r="F87" s="14"/>
      <c r="G87" s="14"/>
      <c r="H87" s="15"/>
      <c r="I87" s="14"/>
      <c r="J87" s="14"/>
      <c r="K87" s="14"/>
      <c r="L87" s="14"/>
      <c r="M87" s="14"/>
      <c r="N87" s="14"/>
      <c r="O87" s="15"/>
      <c r="P87" s="14"/>
      <c r="Q87" s="14"/>
      <c r="R87" s="14"/>
    </row>
    <row r="88" customFormat="false" ht="15.75" hidden="false" customHeight="false" outlineLevel="0" collapsed="false">
      <c r="A88" s="11" t="s">
        <v>201</v>
      </c>
      <c r="B88" s="12" t="s">
        <v>202</v>
      </c>
      <c r="C88" s="13" t="n">
        <v>2.540916</v>
      </c>
      <c r="E88" s="14"/>
      <c r="F88" s="14"/>
      <c r="G88" s="14"/>
      <c r="H88" s="15"/>
      <c r="I88" s="14"/>
      <c r="J88" s="14"/>
      <c r="K88" s="14"/>
      <c r="L88" s="14"/>
      <c r="M88" s="14"/>
      <c r="N88" s="14"/>
      <c r="O88" s="15"/>
      <c r="P88" s="14"/>
      <c r="Q88" s="14"/>
      <c r="R88" s="14"/>
    </row>
    <row r="89" customFormat="false" ht="15.75" hidden="false" customHeight="false" outlineLevel="0" collapsed="false">
      <c r="A89" s="11" t="s">
        <v>203</v>
      </c>
      <c r="B89" s="12" t="s">
        <v>204</v>
      </c>
      <c r="C89" s="13" t="n">
        <v>29.136808</v>
      </c>
      <c r="E89" s="14"/>
      <c r="F89" s="14"/>
      <c r="G89" s="14"/>
      <c r="H89" s="15"/>
      <c r="I89" s="14"/>
      <c r="J89" s="14"/>
      <c r="K89" s="14"/>
      <c r="L89" s="14"/>
      <c r="M89" s="14"/>
      <c r="N89" s="14"/>
      <c r="O89" s="15"/>
      <c r="P89" s="14"/>
      <c r="Q89" s="14"/>
      <c r="R89" s="14"/>
    </row>
    <row r="90" customFormat="false" ht="15.75" hidden="false" customHeight="false" outlineLevel="0" collapsed="false">
      <c r="A90" s="11" t="s">
        <v>205</v>
      </c>
      <c r="B90" s="12" t="s">
        <v>206</v>
      </c>
      <c r="C90" s="13" t="n">
        <v>5.0843</v>
      </c>
      <c r="E90" s="14"/>
      <c r="F90" s="14"/>
      <c r="G90" s="14"/>
      <c r="H90" s="15"/>
      <c r="I90" s="14"/>
      <c r="J90" s="14"/>
      <c r="K90" s="14"/>
      <c r="L90" s="14"/>
      <c r="M90" s="14"/>
      <c r="N90" s="14"/>
      <c r="O90" s="15"/>
      <c r="P90" s="14"/>
      <c r="Q90" s="14"/>
      <c r="R90" s="14"/>
    </row>
    <row r="91" customFormat="false" ht="15.75" hidden="false" customHeight="false" outlineLevel="0" collapsed="false">
      <c r="A91" s="11" t="s">
        <v>207</v>
      </c>
      <c r="B91" s="12" t="s">
        <v>208</v>
      </c>
      <c r="C91" s="13" t="n">
        <v>6.624554</v>
      </c>
      <c r="E91" s="14"/>
      <c r="F91" s="14"/>
      <c r="G91" s="14"/>
      <c r="H91" s="15"/>
      <c r="I91" s="14"/>
      <c r="J91" s="14"/>
      <c r="K91" s="14"/>
      <c r="L91" s="14"/>
      <c r="M91" s="14"/>
      <c r="N91" s="14"/>
      <c r="O91" s="15"/>
      <c r="P91" s="14"/>
      <c r="Q91" s="14"/>
      <c r="R91" s="14"/>
    </row>
    <row r="92" customFormat="false" ht="15.75" hidden="false" customHeight="false" outlineLevel="0" collapsed="false">
      <c r="A92" s="11" t="s">
        <v>209</v>
      </c>
      <c r="B92" s="12" t="s">
        <v>210</v>
      </c>
      <c r="C92" s="13" t="n">
        <v>24.206636</v>
      </c>
      <c r="E92" s="14"/>
      <c r="F92" s="14"/>
      <c r="G92" s="14"/>
      <c r="H92" s="15"/>
      <c r="I92" s="14"/>
      <c r="J92" s="14"/>
      <c r="K92" s="14"/>
      <c r="L92" s="14"/>
      <c r="M92" s="14"/>
      <c r="N92" s="14"/>
      <c r="O92" s="15"/>
      <c r="P92" s="14"/>
      <c r="Q92" s="14"/>
      <c r="R92" s="14"/>
    </row>
    <row r="93" customFormat="false" ht="15.75" hidden="false" customHeight="false" outlineLevel="0" collapsed="false">
      <c r="A93" s="11" t="s">
        <v>211</v>
      </c>
      <c r="B93" s="12" t="s">
        <v>212</v>
      </c>
      <c r="C93" s="13" t="n">
        <v>206</v>
      </c>
      <c r="E93" s="14"/>
      <c r="F93" s="14"/>
      <c r="G93" s="14"/>
      <c r="H93" s="15"/>
      <c r="I93" s="14"/>
      <c r="J93" s="14"/>
      <c r="K93" s="14"/>
      <c r="L93" s="14"/>
      <c r="M93" s="14"/>
      <c r="N93" s="14"/>
      <c r="O93" s="15"/>
      <c r="P93" s="14"/>
      <c r="Q93" s="14"/>
      <c r="R93" s="14"/>
    </row>
    <row r="94" customFormat="false" ht="15.75" hidden="false" customHeight="false" outlineLevel="0" collapsed="false">
      <c r="A94" s="11" t="s">
        <v>213</v>
      </c>
      <c r="B94" s="12" t="s">
        <v>214</v>
      </c>
      <c r="C94" s="13" t="n">
        <v>2.08338</v>
      </c>
      <c r="E94" s="14"/>
      <c r="F94" s="14"/>
      <c r="G94" s="14"/>
      <c r="H94" s="15"/>
      <c r="I94" s="14"/>
      <c r="J94" s="14"/>
      <c r="K94" s="14"/>
      <c r="L94" s="14"/>
      <c r="M94" s="14"/>
      <c r="N94" s="14"/>
      <c r="O94" s="15"/>
      <c r="P94" s="14"/>
      <c r="Q94" s="14"/>
      <c r="R94" s="14"/>
    </row>
    <row r="95" customFormat="false" ht="15.75" hidden="false" customHeight="false" outlineLevel="0" collapsed="false">
      <c r="A95" s="11" t="s">
        <v>215</v>
      </c>
      <c r="B95" s="12" t="s">
        <v>216</v>
      </c>
      <c r="C95" s="13" t="n">
        <v>5.379475</v>
      </c>
      <c r="E95" s="14"/>
      <c r="F95" s="14"/>
      <c r="G95" s="14"/>
      <c r="H95" s="15"/>
      <c r="I95" s="14"/>
      <c r="J95" s="14"/>
      <c r="K95" s="14"/>
      <c r="L95" s="14"/>
      <c r="M95" s="14"/>
      <c r="N95" s="14"/>
      <c r="O95" s="15"/>
      <c r="P95" s="14"/>
      <c r="Q95" s="14"/>
      <c r="R95" s="14"/>
    </row>
    <row r="96" customFormat="false" ht="15.75" hidden="false" customHeight="false" outlineLevel="0" collapsed="false">
      <c r="A96" s="11" t="s">
        <v>217</v>
      </c>
      <c r="B96" s="12" t="s">
        <v>218</v>
      </c>
      <c r="C96" s="13" t="n">
        <v>5.106622</v>
      </c>
      <c r="E96" s="14"/>
      <c r="F96" s="14"/>
      <c r="G96" s="14"/>
      <c r="H96" s="15"/>
      <c r="I96" s="14"/>
      <c r="J96" s="14"/>
      <c r="K96" s="14"/>
      <c r="L96" s="14"/>
      <c r="M96" s="14"/>
      <c r="N96" s="14"/>
      <c r="O96" s="15"/>
      <c r="P96" s="14"/>
      <c r="Q96" s="14"/>
      <c r="R96" s="14"/>
    </row>
    <row r="97" customFormat="false" ht="15.75" hidden="false" customHeight="false" outlineLevel="0" collapsed="false">
      <c r="A97" s="11" t="s">
        <v>219</v>
      </c>
      <c r="B97" s="12" t="s">
        <v>220</v>
      </c>
      <c r="C97" s="13" t="n">
        <v>221</v>
      </c>
      <c r="E97" s="14"/>
      <c r="F97" s="14"/>
      <c r="G97" s="14"/>
      <c r="H97" s="15"/>
      <c r="I97" s="14"/>
      <c r="J97" s="14"/>
      <c r="K97" s="14"/>
      <c r="L97" s="14"/>
      <c r="M97" s="14"/>
      <c r="N97" s="14"/>
      <c r="O97" s="15"/>
      <c r="P97" s="14"/>
      <c r="Q97" s="14"/>
      <c r="R97" s="14"/>
    </row>
    <row r="98" customFormat="false" ht="15.75" hidden="false" customHeight="false" outlineLevel="0" collapsed="false">
      <c r="A98" s="11" t="s">
        <v>221</v>
      </c>
      <c r="B98" s="12" t="s">
        <v>222</v>
      </c>
      <c r="C98" s="13" t="n">
        <v>4.314768</v>
      </c>
      <c r="E98" s="14"/>
      <c r="F98" s="14"/>
      <c r="G98" s="14"/>
      <c r="H98" s="15"/>
      <c r="I98" s="14"/>
      <c r="J98" s="14"/>
      <c r="K98" s="14"/>
      <c r="L98" s="14"/>
      <c r="M98" s="14"/>
      <c r="N98" s="14"/>
      <c r="O98" s="15"/>
      <c r="P98" s="14"/>
      <c r="Q98" s="14"/>
      <c r="R98" s="14"/>
    </row>
    <row r="99" customFormat="false" ht="15.75" hidden="false" customHeight="false" outlineLevel="0" collapsed="false">
      <c r="A99" s="11" t="s">
        <v>223</v>
      </c>
      <c r="B99" s="12" t="s">
        <v>224</v>
      </c>
      <c r="C99" s="13" t="n">
        <v>8.947027</v>
      </c>
      <c r="E99" s="14"/>
      <c r="F99" s="14"/>
      <c r="G99" s="14"/>
      <c r="H99" s="15"/>
      <c r="I99" s="14"/>
      <c r="J99" s="14"/>
      <c r="K99" s="14"/>
      <c r="L99" s="14"/>
      <c r="M99" s="14"/>
      <c r="N99" s="14"/>
      <c r="O99" s="15"/>
      <c r="P99" s="14"/>
      <c r="Q99" s="14"/>
      <c r="R99" s="14"/>
    </row>
    <row r="100" customFormat="false" ht="15.75" hidden="false" customHeight="false" outlineLevel="0" collapsed="false">
      <c r="A100" s="11" t="s">
        <v>225</v>
      </c>
      <c r="B100" s="12" t="s">
        <v>226</v>
      </c>
      <c r="C100" s="13" t="n">
        <v>7.13253</v>
      </c>
      <c r="E100" s="14"/>
      <c r="F100" s="14"/>
      <c r="G100" s="14"/>
      <c r="H100" s="15"/>
      <c r="I100" s="14"/>
      <c r="J100" s="14"/>
      <c r="K100" s="14"/>
      <c r="L100" s="14"/>
      <c r="M100" s="14"/>
      <c r="N100" s="14"/>
      <c r="O100" s="15"/>
      <c r="P100" s="14"/>
      <c r="Q100" s="14"/>
      <c r="R100" s="14"/>
    </row>
    <row r="101" customFormat="false" ht="15.75" hidden="false" customHeight="false" outlineLevel="0" collapsed="false">
      <c r="A101" s="11" t="s">
        <v>227</v>
      </c>
      <c r="B101" s="12" t="s">
        <v>228</v>
      </c>
      <c r="C101" s="13" t="n">
        <v>32.971846</v>
      </c>
      <c r="E101" s="14"/>
      <c r="F101" s="14"/>
      <c r="G101" s="14"/>
      <c r="H101" s="15"/>
      <c r="I101" s="14"/>
      <c r="J101" s="14"/>
      <c r="K101" s="14"/>
      <c r="L101" s="14"/>
      <c r="M101" s="14"/>
      <c r="N101" s="14"/>
      <c r="O101" s="15"/>
      <c r="P101" s="14"/>
      <c r="Q101" s="14"/>
      <c r="R101" s="14"/>
    </row>
    <row r="102" customFormat="false" ht="15.75" hidden="false" customHeight="false" outlineLevel="0" collapsed="false">
      <c r="A102" s="11" t="s">
        <v>229</v>
      </c>
      <c r="B102" s="12" t="s">
        <v>230</v>
      </c>
      <c r="C102" s="13" t="n">
        <v>110</v>
      </c>
      <c r="E102" s="14"/>
      <c r="F102" s="14"/>
      <c r="G102" s="14"/>
      <c r="H102" s="15"/>
      <c r="I102" s="14"/>
      <c r="J102" s="14"/>
      <c r="K102" s="14"/>
      <c r="L102" s="14"/>
      <c r="M102" s="14"/>
      <c r="N102" s="14"/>
      <c r="O102" s="15"/>
      <c r="P102" s="14"/>
      <c r="Q102" s="14"/>
      <c r="R102" s="14"/>
    </row>
    <row r="103" customFormat="false" ht="15.75" hidden="false" customHeight="false" outlineLevel="0" collapsed="false">
      <c r="A103" s="11" t="s">
        <v>231</v>
      </c>
      <c r="B103" s="12" t="s">
        <v>232</v>
      </c>
      <c r="C103" s="13" t="n">
        <v>2.88106</v>
      </c>
      <c r="E103" s="14"/>
      <c r="F103" s="14"/>
      <c r="G103" s="14"/>
      <c r="H103" s="15"/>
      <c r="I103" s="14"/>
      <c r="J103" s="14"/>
      <c r="K103" s="14"/>
      <c r="L103" s="14"/>
      <c r="M103" s="14"/>
      <c r="N103" s="14"/>
      <c r="O103" s="15"/>
      <c r="P103" s="14"/>
      <c r="Q103" s="14"/>
      <c r="R103" s="14"/>
    </row>
    <row r="104" customFormat="false" ht="15.75" hidden="false" customHeight="false" outlineLevel="0" collapsed="false">
      <c r="A104" s="11" t="s">
        <v>233</v>
      </c>
      <c r="B104" s="12" t="s">
        <v>234</v>
      </c>
      <c r="C104" s="13" t="n">
        <v>144</v>
      </c>
      <c r="E104" s="14"/>
      <c r="F104" s="14"/>
      <c r="G104" s="14"/>
      <c r="H104" s="15"/>
      <c r="I104" s="14"/>
      <c r="J104" s="14"/>
      <c r="K104" s="14"/>
      <c r="L104" s="14"/>
      <c r="M104" s="14"/>
      <c r="N104" s="14"/>
      <c r="O104" s="15"/>
      <c r="P104" s="14"/>
      <c r="Q104" s="14"/>
      <c r="R104" s="14"/>
    </row>
    <row r="105" customFormat="false" ht="15.75" hidden="false" customHeight="false" outlineLevel="0" collapsed="false">
      <c r="A105" s="11" t="s">
        <v>235</v>
      </c>
      <c r="B105" s="12" t="s">
        <v>236</v>
      </c>
      <c r="C105" s="13" t="n">
        <v>12.952209</v>
      </c>
      <c r="E105" s="14"/>
      <c r="F105" s="14"/>
      <c r="G105" s="14"/>
      <c r="H105" s="15"/>
      <c r="I105" s="14"/>
      <c r="J105" s="14"/>
      <c r="K105" s="14"/>
      <c r="L105" s="14"/>
      <c r="M105" s="14"/>
      <c r="N105" s="14"/>
      <c r="O105" s="15"/>
      <c r="P105" s="14"/>
      <c r="Q105" s="14"/>
      <c r="R105" s="14"/>
    </row>
    <row r="106" customFormat="false" ht="15.75" hidden="false" customHeight="false" outlineLevel="0" collapsed="false">
      <c r="A106" s="11" t="s">
        <v>237</v>
      </c>
      <c r="B106" s="12" t="s">
        <v>238</v>
      </c>
      <c r="C106" s="13" t="n">
        <v>34.813867</v>
      </c>
      <c r="E106" s="14"/>
      <c r="F106" s="14"/>
      <c r="G106" s="14"/>
      <c r="H106" s="15"/>
      <c r="I106" s="14"/>
      <c r="J106" s="14"/>
      <c r="K106" s="14"/>
      <c r="L106" s="14"/>
      <c r="M106" s="14"/>
      <c r="N106" s="14"/>
      <c r="O106" s="15"/>
      <c r="P106" s="14"/>
      <c r="Q106" s="14"/>
      <c r="R106" s="14"/>
    </row>
    <row r="107" customFormat="false" ht="15.75" hidden="false" customHeight="false" outlineLevel="0" collapsed="false">
      <c r="A107" s="11" t="s">
        <v>239</v>
      </c>
      <c r="B107" s="12" t="s">
        <v>240</v>
      </c>
      <c r="C107" s="13" t="n">
        <v>16.74393</v>
      </c>
      <c r="E107" s="14"/>
      <c r="F107" s="14"/>
      <c r="G107" s="14"/>
      <c r="H107" s="15"/>
      <c r="I107" s="14"/>
      <c r="J107" s="14"/>
      <c r="K107" s="14"/>
      <c r="L107" s="14"/>
      <c r="M107" s="14"/>
      <c r="N107" s="14"/>
      <c r="O107" s="15"/>
      <c r="P107" s="14"/>
      <c r="Q107" s="14"/>
      <c r="R107" s="14"/>
    </row>
    <row r="108" customFormat="false" ht="15.75" hidden="false" customHeight="false" outlineLevel="0" collapsed="false">
      <c r="A108" s="11" t="s">
        <v>241</v>
      </c>
      <c r="B108" s="12" t="s">
        <v>242</v>
      </c>
      <c r="C108" s="13" t="n">
        <v>6.908224</v>
      </c>
      <c r="E108" s="14"/>
      <c r="F108" s="14"/>
      <c r="G108" s="14"/>
      <c r="H108" s="15"/>
      <c r="I108" s="14"/>
      <c r="J108" s="14"/>
      <c r="K108" s="14"/>
      <c r="L108" s="14"/>
      <c r="M108" s="14"/>
      <c r="N108" s="14"/>
      <c r="O108" s="15"/>
      <c r="P108" s="14"/>
      <c r="Q108" s="14"/>
      <c r="R108" s="14"/>
    </row>
    <row r="109" customFormat="false" ht="15.75" hidden="false" customHeight="false" outlineLevel="0" collapsed="false">
      <c r="A109" s="11" t="s">
        <v>243</v>
      </c>
      <c r="B109" s="12" t="s">
        <v>244</v>
      </c>
      <c r="C109" s="13" t="n">
        <v>7.976985</v>
      </c>
      <c r="E109" s="14"/>
      <c r="F109" s="14"/>
      <c r="G109" s="14"/>
      <c r="H109" s="15"/>
      <c r="I109" s="14"/>
      <c r="J109" s="14"/>
      <c r="K109" s="14"/>
      <c r="L109" s="14"/>
      <c r="M109" s="14"/>
      <c r="N109" s="14"/>
      <c r="O109" s="15"/>
      <c r="P109" s="14"/>
      <c r="Q109" s="14"/>
      <c r="R109" s="14"/>
    </row>
    <row r="110" customFormat="false" ht="15.75" hidden="false" customHeight="false" outlineLevel="0" collapsed="false">
      <c r="A110" s="11" t="s">
        <v>245</v>
      </c>
      <c r="B110" s="12" t="s">
        <v>246</v>
      </c>
      <c r="C110" s="13" t="n">
        <v>5.685807</v>
      </c>
      <c r="E110" s="14"/>
      <c r="F110" s="14"/>
      <c r="G110" s="14"/>
      <c r="H110" s="15"/>
      <c r="I110" s="14"/>
      <c r="J110" s="14"/>
      <c r="K110" s="14"/>
      <c r="L110" s="14"/>
      <c r="M110" s="14"/>
      <c r="N110" s="14"/>
      <c r="O110" s="15"/>
      <c r="P110" s="14"/>
      <c r="Q110" s="14"/>
      <c r="R110" s="14"/>
    </row>
    <row r="111" customFormat="false" ht="15.75" hidden="false" customHeight="false" outlineLevel="0" collapsed="false">
      <c r="A111" s="11" t="s">
        <v>247</v>
      </c>
      <c r="B111" s="12" t="s">
        <v>248</v>
      </c>
      <c r="C111" s="13" t="n">
        <v>15.893219</v>
      </c>
      <c r="E111" s="14"/>
      <c r="F111" s="14"/>
      <c r="G111" s="14"/>
      <c r="H111" s="15"/>
      <c r="I111" s="14"/>
      <c r="J111" s="14"/>
      <c r="K111" s="14"/>
      <c r="L111" s="14"/>
      <c r="M111" s="14"/>
      <c r="N111" s="14"/>
      <c r="O111" s="15"/>
      <c r="P111" s="14"/>
      <c r="Q111" s="14"/>
      <c r="R111" s="14"/>
    </row>
    <row r="112" customFormat="false" ht="15.75" hidden="false" customHeight="false" outlineLevel="0" collapsed="false">
      <c r="A112" s="11" t="s">
        <v>249</v>
      </c>
      <c r="B112" s="12" t="s">
        <v>250</v>
      </c>
      <c r="C112" s="13" t="n">
        <v>59.30869</v>
      </c>
      <c r="E112" s="14"/>
      <c r="F112" s="14"/>
      <c r="G112" s="14"/>
      <c r="H112" s="15"/>
      <c r="I112" s="14"/>
      <c r="J112" s="14"/>
      <c r="K112" s="14"/>
      <c r="L112" s="14"/>
      <c r="M112" s="14"/>
      <c r="N112" s="14"/>
      <c r="O112" s="15"/>
      <c r="P112" s="14"/>
      <c r="Q112" s="14"/>
      <c r="R112" s="14"/>
    </row>
    <row r="113" customFormat="false" ht="15.75" hidden="false" customHeight="false" outlineLevel="0" collapsed="false">
      <c r="A113" s="11" t="s">
        <v>251</v>
      </c>
      <c r="B113" s="12" t="s">
        <v>252</v>
      </c>
      <c r="C113" s="13" t="n">
        <v>11.193729</v>
      </c>
      <c r="E113" s="14"/>
      <c r="F113" s="14"/>
      <c r="G113" s="14"/>
      <c r="H113" s="15"/>
      <c r="I113" s="14"/>
      <c r="J113" s="14"/>
      <c r="K113" s="14"/>
      <c r="L113" s="14"/>
      <c r="M113" s="14"/>
      <c r="N113" s="14"/>
      <c r="O113" s="15"/>
      <c r="P113" s="14"/>
      <c r="Q113" s="14"/>
      <c r="R113" s="14"/>
    </row>
    <row r="114" customFormat="false" ht="15.75" hidden="false" customHeight="false" outlineLevel="0" collapsed="false">
      <c r="A114" s="11" t="s">
        <v>253</v>
      </c>
      <c r="B114" s="12" t="s">
        <v>254</v>
      </c>
      <c r="C114" s="13" t="n">
        <v>21.919</v>
      </c>
      <c r="E114" s="14"/>
      <c r="F114" s="14"/>
      <c r="G114" s="14"/>
      <c r="H114" s="15"/>
      <c r="I114" s="14"/>
      <c r="J114" s="14"/>
      <c r="K114" s="14"/>
      <c r="L114" s="14"/>
      <c r="M114" s="14"/>
      <c r="N114" s="14"/>
      <c r="O114" s="15"/>
      <c r="P114" s="14"/>
      <c r="Q114" s="14"/>
      <c r="R114" s="14"/>
    </row>
    <row r="115" customFormat="false" ht="15.75" hidden="false" customHeight="false" outlineLevel="0" collapsed="false">
      <c r="A115" s="11" t="s">
        <v>255</v>
      </c>
      <c r="B115" s="12" t="s">
        <v>256</v>
      </c>
      <c r="C115" s="13" t="n">
        <v>43.849269</v>
      </c>
      <c r="E115" s="14"/>
      <c r="F115" s="14"/>
      <c r="G115" s="14"/>
      <c r="H115" s="15"/>
      <c r="I115" s="14"/>
      <c r="J115" s="14"/>
      <c r="K115" s="14"/>
      <c r="L115" s="14"/>
      <c r="M115" s="14"/>
      <c r="N115" s="14"/>
      <c r="O115" s="15"/>
      <c r="P115" s="14"/>
      <c r="Q115" s="14"/>
      <c r="R115" s="14"/>
    </row>
    <row r="116" customFormat="false" ht="15.75" hidden="false" customHeight="false" outlineLevel="0" collapsed="false">
      <c r="A116" s="11" t="s">
        <v>257</v>
      </c>
      <c r="B116" s="12" t="s">
        <v>258</v>
      </c>
      <c r="C116" s="13" t="n">
        <v>0.586634</v>
      </c>
      <c r="E116" s="14"/>
      <c r="F116" s="14"/>
      <c r="G116" s="14"/>
      <c r="H116" s="15"/>
      <c r="I116" s="14"/>
      <c r="J116" s="14"/>
      <c r="K116" s="14"/>
      <c r="L116" s="14"/>
      <c r="M116" s="14"/>
      <c r="N116" s="14"/>
      <c r="O116" s="15"/>
      <c r="P116" s="14"/>
      <c r="Q116" s="14"/>
      <c r="R116" s="14"/>
    </row>
    <row r="117" customFormat="false" ht="15.75" hidden="false" customHeight="false" outlineLevel="0" collapsed="false">
      <c r="A117" s="11" t="s">
        <v>259</v>
      </c>
      <c r="B117" s="12" t="s">
        <v>260</v>
      </c>
      <c r="C117" s="13" t="n">
        <v>8.636896</v>
      </c>
      <c r="E117" s="14"/>
      <c r="F117" s="14"/>
      <c r="G117" s="14"/>
      <c r="H117" s="15"/>
      <c r="I117" s="14"/>
      <c r="J117" s="14"/>
      <c r="K117" s="14"/>
      <c r="L117" s="14"/>
      <c r="M117" s="14"/>
      <c r="N117" s="14"/>
      <c r="O117" s="15"/>
      <c r="P117" s="14"/>
      <c r="Q117" s="14"/>
      <c r="R117" s="14"/>
    </row>
    <row r="118" customFormat="false" ht="15.75" hidden="false" customHeight="false" outlineLevel="0" collapsed="false">
      <c r="A118" s="11" t="s">
        <v>261</v>
      </c>
      <c r="B118" s="12" t="s">
        <v>262</v>
      </c>
      <c r="C118" s="13" t="n">
        <v>17.500657</v>
      </c>
      <c r="E118" s="14"/>
      <c r="F118" s="14"/>
      <c r="G118" s="14"/>
      <c r="H118" s="15"/>
      <c r="I118" s="14"/>
      <c r="J118" s="14"/>
      <c r="K118" s="14"/>
      <c r="L118" s="14"/>
      <c r="M118" s="14"/>
      <c r="N118" s="14"/>
      <c r="O118" s="15"/>
      <c r="P118" s="14"/>
      <c r="Q118" s="14"/>
      <c r="R118" s="14"/>
    </row>
    <row r="119" customFormat="false" ht="15.75" hidden="false" customHeight="false" outlineLevel="0" collapsed="false">
      <c r="A119" s="11" t="s">
        <v>263</v>
      </c>
      <c r="B119" s="12" t="s">
        <v>264</v>
      </c>
      <c r="C119" s="19" t="n">
        <v>23.816</v>
      </c>
      <c r="E119" s="14"/>
      <c r="F119" s="14"/>
      <c r="G119" s="14"/>
      <c r="H119" s="15"/>
      <c r="I119" s="14"/>
      <c r="J119" s="14"/>
      <c r="K119" s="14"/>
      <c r="L119" s="14"/>
      <c r="M119" s="14"/>
      <c r="N119" s="14"/>
      <c r="O119" s="15"/>
      <c r="P119" s="14"/>
      <c r="Q119" s="14"/>
      <c r="R119" s="14"/>
    </row>
    <row r="120" customFormat="false" ht="15.75" hidden="false" customHeight="false" outlineLevel="0" collapsed="false">
      <c r="A120" s="11" t="s">
        <v>265</v>
      </c>
      <c r="B120" s="12" t="s">
        <v>266</v>
      </c>
      <c r="C120" s="13" t="n">
        <v>9.537642</v>
      </c>
      <c r="E120" s="14"/>
      <c r="F120" s="14"/>
      <c r="G120" s="14"/>
      <c r="H120" s="15"/>
      <c r="I120" s="14"/>
      <c r="J120" s="14"/>
      <c r="K120" s="14"/>
      <c r="L120" s="14"/>
      <c r="M120" s="14"/>
      <c r="N120" s="14"/>
      <c r="O120" s="15"/>
      <c r="P120" s="14"/>
      <c r="Q120" s="14"/>
      <c r="R120" s="14"/>
    </row>
    <row r="121" customFormat="false" ht="15.75" hidden="false" customHeight="false" outlineLevel="0" collapsed="false">
      <c r="A121" s="11" t="s">
        <v>267</v>
      </c>
      <c r="B121" s="12" t="s">
        <v>268</v>
      </c>
      <c r="C121" s="13" t="n">
        <v>59.734213</v>
      </c>
      <c r="E121" s="14"/>
      <c r="F121" s="14"/>
      <c r="G121" s="14"/>
      <c r="H121" s="15"/>
      <c r="I121" s="14"/>
      <c r="J121" s="14"/>
      <c r="K121" s="14"/>
      <c r="L121" s="14"/>
      <c r="M121" s="14"/>
      <c r="N121" s="14"/>
      <c r="O121" s="15"/>
      <c r="P121" s="14"/>
      <c r="Q121" s="14"/>
      <c r="R121" s="14"/>
    </row>
    <row r="122" customFormat="false" ht="15.75" hidden="false" customHeight="false" outlineLevel="0" collapsed="false">
      <c r="A122" s="11" t="s">
        <v>269</v>
      </c>
      <c r="B122" s="12" t="s">
        <v>270</v>
      </c>
      <c r="C122" s="13" t="n">
        <v>69.799978</v>
      </c>
      <c r="E122" s="14"/>
      <c r="F122" s="14"/>
      <c r="G122" s="14"/>
      <c r="H122" s="15"/>
      <c r="I122" s="14"/>
      <c r="J122" s="14"/>
      <c r="K122" s="14"/>
      <c r="L122" s="14"/>
      <c r="M122" s="14"/>
      <c r="N122" s="14"/>
      <c r="O122" s="15"/>
      <c r="P122" s="14"/>
      <c r="Q122" s="14"/>
      <c r="R122" s="14"/>
    </row>
    <row r="123" customFormat="false" ht="15.75" hidden="false" customHeight="false" outlineLevel="0" collapsed="false">
      <c r="A123" s="11" t="s">
        <v>271</v>
      </c>
      <c r="B123" s="12" t="s">
        <v>272</v>
      </c>
      <c r="C123" s="13" t="n">
        <v>8.278737</v>
      </c>
      <c r="E123" s="14"/>
      <c r="F123" s="14"/>
      <c r="G123" s="14"/>
      <c r="H123" s="15"/>
      <c r="I123" s="14"/>
      <c r="J123" s="14"/>
      <c r="K123" s="14"/>
      <c r="L123" s="14"/>
      <c r="M123" s="14"/>
      <c r="N123" s="14"/>
      <c r="O123" s="15"/>
      <c r="P123" s="14"/>
      <c r="Q123" s="14"/>
      <c r="R123" s="14"/>
    </row>
    <row r="124" customFormat="false" ht="15.75" hidden="false" customHeight="false" outlineLevel="0" collapsed="false">
      <c r="A124" s="11" t="s">
        <v>273</v>
      </c>
      <c r="B124" s="12" t="s">
        <v>274</v>
      </c>
      <c r="C124" s="13" t="n">
        <v>1.399491</v>
      </c>
      <c r="E124" s="14"/>
      <c r="F124" s="14"/>
      <c r="G124" s="14"/>
      <c r="H124" s="15"/>
      <c r="I124" s="14"/>
      <c r="J124" s="14"/>
      <c r="K124" s="14"/>
      <c r="L124" s="14"/>
      <c r="M124" s="14"/>
      <c r="N124" s="14"/>
      <c r="O124" s="15"/>
      <c r="P124" s="14"/>
      <c r="Q124" s="14"/>
      <c r="R124" s="14"/>
    </row>
    <row r="125" customFormat="false" ht="15.75" hidden="false" customHeight="false" outlineLevel="0" collapsed="false">
      <c r="A125" s="11" t="s">
        <v>275</v>
      </c>
      <c r="B125" s="12" t="s">
        <v>276</v>
      </c>
      <c r="C125" s="13" t="n">
        <v>11.818618</v>
      </c>
      <c r="E125" s="14"/>
      <c r="F125" s="14"/>
      <c r="G125" s="14"/>
      <c r="H125" s="15"/>
      <c r="I125" s="14"/>
      <c r="J125" s="14"/>
      <c r="K125" s="14"/>
      <c r="L125" s="14"/>
      <c r="M125" s="14"/>
      <c r="N125" s="14"/>
      <c r="O125" s="15"/>
      <c r="P125" s="14"/>
      <c r="Q125" s="14"/>
      <c r="R125" s="14"/>
    </row>
    <row r="126" customFormat="false" ht="15.75" hidden="false" customHeight="false" outlineLevel="0" collapsed="false">
      <c r="A126" s="11" t="s">
        <v>277</v>
      </c>
      <c r="B126" s="12" t="s">
        <v>278</v>
      </c>
      <c r="C126" s="13" t="n">
        <v>84.339067</v>
      </c>
      <c r="E126" s="14"/>
      <c r="F126" s="14"/>
      <c r="G126" s="14"/>
      <c r="H126" s="15"/>
      <c r="I126" s="14"/>
      <c r="J126" s="14"/>
      <c r="K126" s="14"/>
      <c r="L126" s="14"/>
      <c r="M126" s="14"/>
      <c r="N126" s="14"/>
      <c r="O126" s="15"/>
      <c r="P126" s="14"/>
      <c r="Q126" s="14"/>
      <c r="R126" s="14"/>
    </row>
    <row r="127" customFormat="false" ht="15.75" hidden="false" customHeight="false" outlineLevel="0" collapsed="false">
      <c r="A127" s="11" t="s">
        <v>279</v>
      </c>
      <c r="B127" s="12" t="s">
        <v>280</v>
      </c>
      <c r="C127" s="13" t="n">
        <v>6.031187</v>
      </c>
      <c r="E127" s="14"/>
      <c r="F127" s="14"/>
      <c r="G127" s="14"/>
      <c r="H127" s="15"/>
      <c r="I127" s="14"/>
      <c r="J127" s="14"/>
      <c r="K127" s="14"/>
      <c r="L127" s="14"/>
      <c r="M127" s="14"/>
      <c r="N127" s="14"/>
      <c r="O127" s="15"/>
      <c r="P127" s="14"/>
      <c r="Q127" s="14"/>
      <c r="R127" s="14"/>
    </row>
    <row r="128" customFormat="false" ht="15.75" hidden="false" customHeight="false" outlineLevel="0" collapsed="false">
      <c r="A128" s="11" t="s">
        <v>281</v>
      </c>
      <c r="B128" s="12" t="s">
        <v>282</v>
      </c>
      <c r="C128" s="13" t="n">
        <v>45.741</v>
      </c>
      <c r="E128" s="14"/>
      <c r="F128" s="14"/>
      <c r="G128" s="14"/>
      <c r="H128" s="15"/>
      <c r="I128" s="14"/>
      <c r="J128" s="14"/>
      <c r="K128" s="14"/>
      <c r="L128" s="14"/>
      <c r="M128" s="14"/>
      <c r="N128" s="14"/>
      <c r="O128" s="15"/>
      <c r="P128" s="14"/>
      <c r="Q128" s="14"/>
      <c r="R128" s="14"/>
    </row>
    <row r="129" customFormat="false" ht="15.75" hidden="false" customHeight="false" outlineLevel="0" collapsed="false">
      <c r="A129" s="11" t="s">
        <v>283</v>
      </c>
      <c r="B129" s="12" t="s">
        <v>284</v>
      </c>
      <c r="C129" s="13" t="n">
        <v>44.134693</v>
      </c>
      <c r="E129" s="14"/>
      <c r="F129" s="14"/>
      <c r="G129" s="14"/>
      <c r="H129" s="15"/>
      <c r="I129" s="14"/>
      <c r="J129" s="14"/>
      <c r="K129" s="14"/>
      <c r="L129" s="14"/>
      <c r="M129" s="14"/>
      <c r="N129" s="14"/>
      <c r="O129" s="15"/>
      <c r="P129" s="14"/>
      <c r="Q129" s="14"/>
      <c r="R129" s="14"/>
    </row>
    <row r="130" customFormat="false" ht="15.75" hidden="false" customHeight="false" outlineLevel="0" collapsed="false">
      <c r="A130" s="11" t="s">
        <v>285</v>
      </c>
      <c r="B130" s="12" t="s">
        <v>286</v>
      </c>
      <c r="C130" s="13" t="n">
        <v>9.8904</v>
      </c>
      <c r="E130" s="14"/>
      <c r="F130" s="14"/>
      <c r="G130" s="14"/>
      <c r="H130" s="15"/>
      <c r="I130" s="14"/>
      <c r="J130" s="14"/>
      <c r="K130" s="14"/>
      <c r="L130" s="14"/>
      <c r="M130" s="14"/>
      <c r="N130" s="14"/>
      <c r="O130" s="15"/>
      <c r="P130" s="14"/>
      <c r="Q130" s="14"/>
      <c r="R130" s="14"/>
    </row>
    <row r="131" customFormat="false" ht="15.75" hidden="false" customHeight="false" outlineLevel="0" collapsed="false">
      <c r="A131" s="11" t="s">
        <v>287</v>
      </c>
      <c r="B131" s="12" t="s">
        <v>288</v>
      </c>
      <c r="C131" s="13" t="n">
        <v>329</v>
      </c>
      <c r="E131" s="14"/>
      <c r="F131" s="14"/>
      <c r="G131" s="14"/>
      <c r="H131" s="15"/>
      <c r="I131" s="14"/>
      <c r="J131" s="14"/>
      <c r="K131" s="14"/>
      <c r="L131" s="14"/>
      <c r="M131" s="14"/>
      <c r="N131" s="14"/>
      <c r="O131" s="15"/>
      <c r="P131" s="14"/>
      <c r="Q131" s="14"/>
      <c r="R131" s="14"/>
    </row>
    <row r="132" customFormat="false" ht="15.75" hidden="false" customHeight="false" outlineLevel="0" collapsed="false">
      <c r="A132" s="11" t="s">
        <v>289</v>
      </c>
      <c r="B132" s="12" t="s">
        <v>290</v>
      </c>
      <c r="C132" s="13" t="n">
        <v>3.473727</v>
      </c>
      <c r="E132" s="14"/>
      <c r="F132" s="14"/>
      <c r="G132" s="14"/>
      <c r="H132" s="15"/>
      <c r="I132" s="14"/>
      <c r="J132" s="14"/>
      <c r="K132" s="14"/>
      <c r="L132" s="14"/>
      <c r="M132" s="14"/>
      <c r="N132" s="14"/>
      <c r="O132" s="15"/>
      <c r="P132" s="14"/>
      <c r="Q132" s="14"/>
      <c r="R132" s="14"/>
    </row>
    <row r="133" customFormat="false" ht="15.75" hidden="false" customHeight="false" outlineLevel="0" collapsed="false">
      <c r="A133" s="11" t="s">
        <v>291</v>
      </c>
      <c r="B133" s="12" t="s">
        <v>292</v>
      </c>
      <c r="C133" s="13" t="n">
        <v>34.23205</v>
      </c>
      <c r="E133" s="14"/>
      <c r="F133" s="14"/>
      <c r="G133" s="14"/>
      <c r="H133" s="15"/>
      <c r="I133" s="14"/>
      <c r="J133" s="14"/>
      <c r="K133" s="14"/>
      <c r="L133" s="14"/>
      <c r="M133" s="14"/>
      <c r="N133" s="14"/>
      <c r="O133" s="15"/>
      <c r="P133" s="14"/>
      <c r="Q133" s="14"/>
      <c r="R133" s="14"/>
    </row>
    <row r="134" customFormat="false" ht="15.75" hidden="false" customHeight="false" outlineLevel="0" collapsed="false">
      <c r="A134" s="11" t="s">
        <v>293</v>
      </c>
      <c r="B134" s="12" t="s">
        <v>294</v>
      </c>
      <c r="C134" s="13" t="n">
        <v>28.435943</v>
      </c>
      <c r="E134" s="14"/>
      <c r="F134" s="14"/>
      <c r="G134" s="14"/>
      <c r="H134" s="15"/>
      <c r="I134" s="14"/>
      <c r="J134" s="14"/>
      <c r="K134" s="14"/>
      <c r="L134" s="14"/>
      <c r="M134" s="14"/>
      <c r="N134" s="14"/>
      <c r="O134" s="15"/>
      <c r="P134" s="14"/>
      <c r="Q134" s="14"/>
      <c r="R134" s="14"/>
    </row>
    <row r="135" customFormat="false" ht="15.75" hidden="false" customHeight="false" outlineLevel="0" collapsed="false">
      <c r="A135" s="11" t="s">
        <v>295</v>
      </c>
      <c r="B135" s="12" t="s">
        <v>296</v>
      </c>
      <c r="C135" s="13" t="n">
        <v>97.338583</v>
      </c>
      <c r="E135" s="14"/>
      <c r="F135" s="14"/>
      <c r="G135" s="14"/>
      <c r="H135" s="15"/>
      <c r="I135" s="14"/>
      <c r="J135" s="14"/>
      <c r="K135" s="14"/>
      <c r="L135" s="14"/>
      <c r="M135" s="14"/>
      <c r="N135" s="14"/>
      <c r="O135" s="15"/>
      <c r="P135" s="14"/>
      <c r="Q135" s="14"/>
      <c r="R135" s="14"/>
    </row>
    <row r="136" customFormat="false" ht="15.75" hidden="false" customHeight="false" outlineLevel="0" collapsed="false">
      <c r="A136" s="11" t="s">
        <v>297</v>
      </c>
      <c r="B136" s="12" t="s">
        <v>298</v>
      </c>
      <c r="C136" s="13" t="n">
        <v>29.825968</v>
      </c>
      <c r="E136" s="14"/>
      <c r="F136" s="14"/>
      <c r="G136" s="14"/>
      <c r="H136" s="15"/>
      <c r="I136" s="14"/>
      <c r="J136" s="14"/>
      <c r="K136" s="14"/>
      <c r="L136" s="14"/>
      <c r="M136" s="14"/>
      <c r="N136" s="14"/>
      <c r="O136" s="15"/>
      <c r="P136" s="14"/>
      <c r="Q136" s="14"/>
      <c r="R136" s="14"/>
    </row>
    <row r="137" customFormat="false" ht="15.75" hidden="false" customHeight="false" outlineLevel="0" collapsed="false">
      <c r="A137" s="11" t="s">
        <v>299</v>
      </c>
      <c r="B137" s="12" t="s">
        <v>300</v>
      </c>
      <c r="C137" s="13" t="n">
        <v>18.383956</v>
      </c>
      <c r="E137" s="14"/>
      <c r="F137" s="14"/>
      <c r="G137" s="14"/>
      <c r="H137" s="15"/>
      <c r="I137" s="14"/>
      <c r="J137" s="14"/>
      <c r="K137" s="14"/>
      <c r="L137" s="14"/>
      <c r="M137" s="14"/>
      <c r="N137" s="14"/>
      <c r="O137" s="15"/>
      <c r="P137" s="14"/>
      <c r="Q137" s="14"/>
      <c r="R137" s="14"/>
    </row>
    <row r="138" customFormat="false" ht="15.75" hidden="false" customHeight="false" outlineLevel="0" collapsed="false">
      <c r="A138" s="11" t="s">
        <v>301</v>
      </c>
      <c r="B138" s="12" t="s">
        <v>302</v>
      </c>
      <c r="C138" s="13" t="n">
        <v>14.862927</v>
      </c>
      <c r="E138" s="14"/>
      <c r="F138" s="14"/>
      <c r="G138" s="14"/>
      <c r="H138" s="15"/>
      <c r="I138" s="14"/>
      <c r="J138" s="14"/>
      <c r="K138" s="14"/>
      <c r="L138" s="14"/>
      <c r="M138" s="14"/>
      <c r="N138" s="14"/>
      <c r="O138" s="15"/>
      <c r="P138" s="14"/>
      <c r="Q138" s="14"/>
      <c r="R138" s="14"/>
    </row>
    <row r="139" customFormat="false" ht="15.75" hidden="false" customHeight="false" outlineLevel="0" collapsed="false">
      <c r="B139" s="12"/>
      <c r="C139" s="13"/>
      <c r="G139" s="10"/>
      <c r="H139" s="20"/>
    </row>
    <row r="140" customFormat="false" ht="15.75" hidden="false" customHeight="false" outlineLevel="0" collapsed="false">
      <c r="B140" s="12" t="s">
        <v>303</v>
      </c>
      <c r="C140" s="13" t="n">
        <v>7750</v>
      </c>
      <c r="H140" s="20"/>
    </row>
    <row r="141" customFormat="false" ht="15.75" hidden="false" customHeight="false" outlineLevel="0" collapsed="false">
      <c r="B141" s="12"/>
      <c r="C141" s="13"/>
      <c r="G141" s="10"/>
      <c r="H141" s="20"/>
    </row>
    <row r="142" customFormat="false" ht="15.75" hidden="false" customHeight="false" outlineLevel="0" collapsed="false">
      <c r="B142" s="12"/>
      <c r="G142" s="10"/>
      <c r="H142" s="20"/>
    </row>
    <row r="143" customFormat="false" ht="15.75" hidden="false" customHeight="false" outlineLevel="0" collapsed="false">
      <c r="B143" s="12"/>
      <c r="G143" s="10"/>
      <c r="H143" s="20"/>
    </row>
    <row r="144" customFormat="false" ht="15.75" hidden="false" customHeight="false" outlineLevel="0" collapsed="false">
      <c r="B144" s="12"/>
      <c r="G144" s="10"/>
      <c r="H144" s="20"/>
    </row>
    <row r="145" customFormat="false" ht="15.75" hidden="false" customHeight="false" outlineLevel="0" collapsed="false">
      <c r="B145" s="12"/>
      <c r="G145" s="10"/>
      <c r="H145" s="20"/>
    </row>
    <row r="146" customFormat="false" ht="15.75" hidden="false" customHeight="false" outlineLevel="0" collapsed="false">
      <c r="B146" s="12"/>
      <c r="G146" s="10"/>
      <c r="H146" s="21"/>
    </row>
    <row r="147" customFormat="false" ht="15.75" hidden="false" customHeight="false" outlineLevel="0" collapsed="false">
      <c r="B147" s="12"/>
      <c r="G147" s="10"/>
      <c r="H147" s="20"/>
    </row>
    <row r="148" customFormat="false" ht="15.75" hidden="false" customHeight="false" outlineLevel="0" collapsed="false">
      <c r="B148" s="12"/>
      <c r="G148" s="10"/>
      <c r="H148" s="20"/>
    </row>
    <row r="149" customFormat="false" ht="15.75" hidden="false" customHeight="false" outlineLevel="0" collapsed="false">
      <c r="B149" s="12"/>
      <c r="G149" s="10"/>
      <c r="H149" s="20"/>
    </row>
    <row r="150" customFormat="false" ht="15.75" hidden="false" customHeight="false" outlineLevel="0" collapsed="false">
      <c r="B150" s="12"/>
      <c r="G150" s="10"/>
      <c r="H150" s="20"/>
    </row>
    <row r="151" customFormat="false" ht="15.75" hidden="false" customHeight="false" outlineLevel="0" collapsed="false">
      <c r="B151" s="12"/>
      <c r="G151" s="10"/>
      <c r="H151" s="21"/>
    </row>
    <row r="152" customFormat="false" ht="15.75" hidden="false" customHeight="false" outlineLevel="0" collapsed="false">
      <c r="B152" s="12"/>
      <c r="G152" s="10"/>
      <c r="H152" s="20"/>
    </row>
    <row r="153" customFormat="false" ht="15.75" hidden="false" customHeight="false" outlineLevel="0" collapsed="false">
      <c r="B153" s="12"/>
      <c r="G153" s="10"/>
      <c r="H153" s="20"/>
    </row>
    <row r="154" customFormat="false" ht="15.75" hidden="false" customHeight="false" outlineLevel="0" collapsed="false">
      <c r="B154" s="12"/>
      <c r="G154" s="10"/>
      <c r="H154" s="20"/>
    </row>
    <row r="155" customFormat="false" ht="15.75" hidden="false" customHeight="false" outlineLevel="0" collapsed="false">
      <c r="B155" s="12"/>
      <c r="G155" s="10"/>
      <c r="H155" s="20"/>
    </row>
    <row r="156" customFormat="false" ht="15.75" hidden="false" customHeight="false" outlineLevel="0" collapsed="false">
      <c r="B156" s="12"/>
      <c r="G156" s="10"/>
      <c r="H156" s="20"/>
    </row>
    <row r="157" customFormat="false" ht="15.75" hidden="false" customHeight="false" outlineLevel="0" collapsed="false">
      <c r="B157" s="12"/>
      <c r="G157" s="10"/>
      <c r="H157" s="21"/>
    </row>
    <row r="158" customFormat="false" ht="15.75" hidden="false" customHeight="false" outlineLevel="0" collapsed="false">
      <c r="B158" s="12"/>
      <c r="G158" s="10"/>
      <c r="H158" s="20"/>
    </row>
    <row r="159" customFormat="false" ht="15.75" hidden="false" customHeight="false" outlineLevel="0" collapsed="false">
      <c r="B159" s="12"/>
      <c r="G159" s="10"/>
      <c r="H159" s="20"/>
    </row>
    <row r="160" customFormat="false" ht="15.75" hidden="false" customHeight="false" outlineLevel="0" collapsed="false">
      <c r="B160" s="12"/>
      <c r="G160" s="10"/>
      <c r="H160" s="20"/>
    </row>
    <row r="161" customFormat="false" ht="15.75" hidden="false" customHeight="false" outlineLevel="0" collapsed="false">
      <c r="B161" s="12"/>
      <c r="G161" s="10"/>
      <c r="H161" s="20"/>
    </row>
    <row r="162" customFormat="false" ht="15.75" hidden="false" customHeight="false" outlineLevel="0" collapsed="false">
      <c r="B162" s="12"/>
      <c r="G162" s="10"/>
      <c r="H162" s="20"/>
    </row>
    <row r="163" customFormat="false" ht="15.75" hidden="false" customHeight="false" outlineLevel="0" collapsed="false">
      <c r="B163" s="12"/>
      <c r="G163" s="10"/>
      <c r="H163" s="21"/>
    </row>
    <row r="164" customFormat="false" ht="15.75" hidden="false" customHeight="false" outlineLevel="0" collapsed="false">
      <c r="B164" s="12"/>
      <c r="G164" s="10"/>
      <c r="H164" s="20"/>
    </row>
    <row r="165" customFormat="false" ht="15.75" hidden="false" customHeight="false" outlineLevel="0" collapsed="false">
      <c r="B165" s="12"/>
      <c r="G165" s="10"/>
      <c r="H165" s="20"/>
    </row>
    <row r="166" customFormat="false" ht="15.75" hidden="false" customHeight="false" outlineLevel="0" collapsed="false">
      <c r="B166" s="12"/>
      <c r="G166" s="10"/>
      <c r="H166" s="20"/>
    </row>
    <row r="167" customFormat="false" ht="15.75" hidden="false" customHeight="false" outlineLevel="0" collapsed="false">
      <c r="B167" s="12"/>
      <c r="G167" s="10"/>
      <c r="H167" s="20"/>
    </row>
    <row r="168" customFormat="false" ht="15.75" hidden="false" customHeight="false" outlineLevel="0" collapsed="false">
      <c r="B168" s="12"/>
      <c r="G168" s="10"/>
      <c r="H168" s="20"/>
    </row>
    <row r="169" customFormat="false" ht="15.75" hidden="false" customHeight="false" outlineLevel="0" collapsed="false">
      <c r="B169" s="12"/>
      <c r="G169" s="10"/>
      <c r="H169" s="20"/>
    </row>
    <row r="170" customFormat="false" ht="15.75" hidden="false" customHeight="false" outlineLevel="0" collapsed="false">
      <c r="B170" s="12"/>
      <c r="G170" s="10"/>
      <c r="H170" s="20"/>
    </row>
    <row r="171" customFormat="false" ht="15.75" hidden="false" customHeight="false" outlineLevel="0" collapsed="false">
      <c r="B171" s="12"/>
      <c r="G171" s="10"/>
      <c r="H171" s="20"/>
    </row>
    <row r="172" customFormat="false" ht="15.75" hidden="false" customHeight="false" outlineLevel="0" collapsed="false">
      <c r="B172" s="12"/>
      <c r="G172" s="10"/>
      <c r="H172" s="20"/>
    </row>
    <row r="173" customFormat="false" ht="15.75" hidden="false" customHeight="false" outlineLevel="0" collapsed="false">
      <c r="B173" s="12"/>
      <c r="G173" s="10"/>
      <c r="H173" s="20"/>
    </row>
    <row r="174" customFormat="false" ht="15.75" hidden="false" customHeight="false" outlineLevel="0" collapsed="false">
      <c r="B174" s="12"/>
      <c r="G174" s="10"/>
      <c r="H174" s="20"/>
    </row>
    <row r="175" customFormat="false" ht="15.75" hidden="false" customHeight="false" outlineLevel="0" collapsed="false">
      <c r="B175" s="12"/>
      <c r="G175" s="10"/>
      <c r="H175" s="20"/>
    </row>
    <row r="176" customFormat="false" ht="15.75" hidden="false" customHeight="false" outlineLevel="0" collapsed="false">
      <c r="B176" s="12"/>
      <c r="G176" s="10"/>
      <c r="H176" s="20"/>
    </row>
    <row r="177" customFormat="false" ht="15.75" hidden="false" customHeight="false" outlineLevel="0" collapsed="false">
      <c r="B177" s="12"/>
      <c r="G177" s="10"/>
      <c r="H177" s="20"/>
    </row>
    <row r="178" customFormat="false" ht="15.75" hidden="false" customHeight="false" outlineLevel="0" collapsed="false">
      <c r="B178" s="12"/>
      <c r="G178" s="10"/>
      <c r="H178" s="20"/>
    </row>
    <row r="179" customFormat="false" ht="15.75" hidden="false" customHeight="false" outlineLevel="0" collapsed="false">
      <c r="B179" s="12"/>
      <c r="G179" s="10"/>
      <c r="H179" s="20"/>
    </row>
    <row r="180" customFormat="false" ht="15.75" hidden="false" customHeight="false" outlineLevel="0" collapsed="false">
      <c r="B180" s="12"/>
      <c r="G180" s="10"/>
      <c r="H180" s="20"/>
    </row>
    <row r="181" customFormat="false" ht="15.75" hidden="false" customHeight="false" outlineLevel="0" collapsed="false">
      <c r="B181" s="12"/>
      <c r="G181" s="10"/>
      <c r="H181" s="20"/>
    </row>
    <row r="182" customFormat="false" ht="15.75" hidden="false" customHeight="false" outlineLevel="0" collapsed="false">
      <c r="B182" s="12"/>
      <c r="G182" s="10"/>
      <c r="H182" s="20"/>
    </row>
    <row r="183" customFormat="false" ht="15.75" hidden="false" customHeight="false" outlineLevel="0" collapsed="false">
      <c r="B183" s="12"/>
      <c r="G183" s="10"/>
      <c r="H183" s="20"/>
    </row>
    <row r="184" customFormat="false" ht="15.75" hidden="false" customHeight="false" outlineLevel="0" collapsed="false">
      <c r="B184" s="12"/>
      <c r="G184" s="10"/>
      <c r="H184" s="20"/>
    </row>
    <row r="185" customFormat="false" ht="15.75" hidden="false" customHeight="false" outlineLevel="0" collapsed="false">
      <c r="B185" s="12"/>
      <c r="G185" s="10"/>
      <c r="H185" s="20"/>
    </row>
    <row r="186" customFormat="false" ht="15.75" hidden="false" customHeight="false" outlineLevel="0" collapsed="false">
      <c r="B186" s="12"/>
      <c r="G186" s="10"/>
      <c r="H186" s="20"/>
    </row>
    <row r="187" customFormat="false" ht="15.75" hidden="false" customHeight="false" outlineLevel="0" collapsed="false">
      <c r="B187" s="12"/>
      <c r="G187" s="10"/>
      <c r="H187" s="20"/>
    </row>
    <row r="188" customFormat="false" ht="15.75" hidden="false" customHeight="false" outlineLevel="0" collapsed="false">
      <c r="B188" s="12"/>
      <c r="G188" s="10"/>
      <c r="H188" s="20"/>
    </row>
    <row r="189" customFormat="false" ht="15.75" hidden="false" customHeight="false" outlineLevel="0" collapsed="false">
      <c r="B189" s="12"/>
      <c r="G189" s="10"/>
      <c r="H189" s="20"/>
    </row>
    <row r="190" customFormat="false" ht="15.75" hidden="false" customHeight="false" outlineLevel="0" collapsed="false">
      <c r="B190" s="12"/>
      <c r="G190" s="10"/>
      <c r="H190" s="20"/>
    </row>
    <row r="191" customFormat="false" ht="15.75" hidden="false" customHeight="false" outlineLevel="0" collapsed="false">
      <c r="B191" s="12"/>
      <c r="G191" s="10"/>
      <c r="H191" s="20"/>
    </row>
    <row r="192" customFormat="false" ht="15.75" hidden="false" customHeight="false" outlineLevel="0" collapsed="false">
      <c r="B192" s="12"/>
      <c r="G192" s="10"/>
      <c r="H192" s="20"/>
    </row>
    <row r="193" customFormat="false" ht="15.75" hidden="false" customHeight="false" outlineLevel="0" collapsed="false">
      <c r="B193" s="12"/>
      <c r="G193" s="12"/>
      <c r="H193" s="20"/>
    </row>
    <row r="194" customFormat="false" ht="15.75" hidden="false" customHeight="false" outlineLevel="0" collapsed="false">
      <c r="B194" s="12"/>
      <c r="G194" s="10"/>
      <c r="H194" s="20"/>
    </row>
    <row r="195" customFormat="false" ht="15.75" hidden="false" customHeight="false" outlineLevel="0" collapsed="false">
      <c r="B195" s="12"/>
      <c r="G195" s="10"/>
      <c r="H195" s="20"/>
    </row>
    <row r="196" customFormat="false" ht="15.75" hidden="false" customHeight="false" outlineLevel="0" collapsed="false">
      <c r="B196" s="12"/>
      <c r="G196" s="10"/>
      <c r="H196" s="20"/>
    </row>
    <row r="197" customFormat="false" ht="15.75" hidden="false" customHeight="false" outlineLevel="0" collapsed="false">
      <c r="B197" s="12"/>
      <c r="G197" s="10"/>
      <c r="H197" s="20"/>
    </row>
    <row r="198" customFormat="false" ht="15.75" hidden="false" customHeight="false" outlineLevel="0" collapsed="false">
      <c r="B198" s="12"/>
      <c r="G198" s="10"/>
      <c r="H198" s="20"/>
    </row>
    <row r="199" customFormat="false" ht="15.75" hidden="false" customHeight="false" outlineLevel="0" collapsed="false">
      <c r="B199" s="12"/>
      <c r="G199" s="10"/>
      <c r="H199" s="20"/>
    </row>
    <row r="200" customFormat="false" ht="15.75" hidden="false" customHeight="false" outlineLevel="0" collapsed="false">
      <c r="B200" s="12"/>
      <c r="G200" s="12"/>
      <c r="H200" s="20"/>
    </row>
    <row r="201" customFormat="false" ht="15.75" hidden="false" customHeight="false" outlineLevel="0" collapsed="false">
      <c r="B201" s="12"/>
      <c r="G201" s="10"/>
      <c r="H201" s="20"/>
    </row>
    <row r="202" customFormat="false" ht="15.75" hidden="false" customHeight="false" outlineLevel="0" collapsed="false">
      <c r="B202" s="12"/>
      <c r="G202" s="10"/>
      <c r="H202" s="20"/>
    </row>
    <row r="203" customFormat="false" ht="15.75" hidden="false" customHeight="false" outlineLevel="0" collapsed="false">
      <c r="B203" s="12"/>
      <c r="G203" s="10"/>
      <c r="H203" s="20"/>
    </row>
    <row r="204" customFormat="false" ht="15.75" hidden="false" customHeight="false" outlineLevel="0" collapsed="false">
      <c r="B204" s="12"/>
      <c r="G204" s="10"/>
      <c r="H204" s="20"/>
    </row>
    <row r="205" customFormat="false" ht="15.75" hidden="false" customHeight="false" outlineLevel="0" collapsed="false">
      <c r="B205" s="12"/>
      <c r="G205" s="10"/>
      <c r="H205" s="20"/>
    </row>
    <row r="206" customFormat="false" ht="15.75" hidden="false" customHeight="false" outlineLevel="0" collapsed="false">
      <c r="B206" s="12"/>
      <c r="G206" s="10"/>
      <c r="H206" s="20"/>
    </row>
    <row r="207" customFormat="false" ht="15.75" hidden="false" customHeight="false" outlineLevel="0" collapsed="false">
      <c r="B207" s="12"/>
      <c r="G207" s="10"/>
      <c r="H207" s="20"/>
    </row>
    <row r="208" customFormat="false" ht="15.75" hidden="false" customHeight="false" outlineLevel="0" collapsed="false">
      <c r="B208" s="12"/>
      <c r="G208" s="12"/>
      <c r="H208" s="21"/>
    </row>
    <row r="209" customFormat="false" ht="15.75" hidden="false" customHeight="false" outlineLevel="0" collapsed="false">
      <c r="B209" s="12"/>
      <c r="G209" s="10"/>
      <c r="H209" s="20"/>
    </row>
    <row r="210" customFormat="false" ht="15.75" hidden="false" customHeight="false" outlineLevel="0" collapsed="false">
      <c r="B210" s="12"/>
      <c r="G210" s="10"/>
      <c r="H210" s="20"/>
    </row>
    <row r="211" customFormat="false" ht="15.75" hidden="false" customHeight="false" outlineLevel="0" collapsed="false">
      <c r="B211" s="12"/>
      <c r="G211" s="10"/>
      <c r="H211" s="20"/>
    </row>
    <row r="212" customFormat="false" ht="15.75" hidden="false" customHeight="false" outlineLevel="0" collapsed="false">
      <c r="B212" s="12"/>
      <c r="G212" s="12"/>
      <c r="H212" s="20"/>
    </row>
    <row r="213" customFormat="false" ht="15.75" hidden="false" customHeight="false" outlineLevel="0" collapsed="false">
      <c r="B213" s="12"/>
      <c r="G213" s="12"/>
      <c r="H213" s="20"/>
    </row>
    <row r="214" customFormat="false" ht="15.75" hidden="false" customHeight="false" outlineLevel="0" collapsed="false">
      <c r="B214" s="12"/>
      <c r="G214" s="10"/>
      <c r="H214" s="20"/>
    </row>
    <row r="215" customFormat="false" ht="15.75" hidden="false" customHeight="false" outlineLevel="0" collapsed="false">
      <c r="B215" s="12"/>
      <c r="G215" s="10"/>
      <c r="H215" s="20"/>
    </row>
    <row r="216" customFormat="false" ht="15.75" hidden="false" customHeight="false" outlineLevel="0" collapsed="false">
      <c r="B216" s="12"/>
      <c r="G216" s="12"/>
      <c r="H216" s="20"/>
    </row>
    <row r="217" customFormat="false" ht="15.75" hidden="false" customHeight="false" outlineLevel="0" collapsed="false">
      <c r="B217" s="12"/>
      <c r="G217" s="10"/>
      <c r="H217" s="20"/>
    </row>
    <row r="218" customFormat="false" ht="15.75" hidden="false" customHeight="false" outlineLevel="0" collapsed="false">
      <c r="B218" s="12"/>
      <c r="G218" s="10"/>
      <c r="H218" s="20"/>
    </row>
    <row r="219" customFormat="false" ht="15.75" hidden="false" customHeight="false" outlineLevel="0" collapsed="false">
      <c r="B219" s="12"/>
      <c r="G219" s="10"/>
      <c r="H219" s="21"/>
    </row>
    <row r="220" customFormat="false" ht="15.75" hidden="false" customHeight="false" outlineLevel="0" collapsed="false">
      <c r="B220" s="12"/>
      <c r="G220" s="10"/>
      <c r="H220" s="21"/>
    </row>
    <row r="221" customFormat="false" ht="15.75" hidden="false" customHeight="false" outlineLevel="0" collapsed="false">
      <c r="B221" s="12"/>
      <c r="G221" s="10"/>
      <c r="H221" s="21"/>
    </row>
    <row r="222" customFormat="false" ht="15.75" hidden="false" customHeight="false" outlineLevel="0" collapsed="false">
      <c r="B222" s="12"/>
      <c r="G222" s="10"/>
      <c r="H222" s="20"/>
    </row>
    <row r="223" customFormat="false" ht="15.75" hidden="false" customHeight="false" outlineLevel="0" collapsed="false">
      <c r="B223" s="12"/>
      <c r="G223" s="10"/>
      <c r="H223" s="21"/>
    </row>
    <row r="224" customFormat="false" ht="15.75" hidden="false" customHeight="false" outlineLevel="0" collapsed="false">
      <c r="B224" s="12"/>
      <c r="G224" s="10"/>
      <c r="H224" s="21"/>
    </row>
    <row r="225" customFormat="false" ht="15.75" hidden="false" customHeight="false" outlineLevel="0" collapsed="false">
      <c r="B225" s="12"/>
      <c r="G225" s="10"/>
      <c r="H225" s="21"/>
    </row>
    <row r="226" customFormat="false" ht="15.75" hidden="false" customHeight="false" outlineLevel="0" collapsed="false">
      <c r="B226" s="12"/>
      <c r="G226" s="10"/>
      <c r="H226" s="21"/>
    </row>
    <row r="227" customFormat="false" ht="15.75" hidden="false" customHeight="false" outlineLevel="0" collapsed="false">
      <c r="B227" s="12"/>
      <c r="G227" s="10"/>
      <c r="H227" s="21"/>
    </row>
    <row r="228" customFormat="false" ht="15.75" hidden="false" customHeight="false" outlineLevel="0" collapsed="false">
      <c r="B228" s="12"/>
      <c r="G228" s="10"/>
      <c r="H228" s="21"/>
    </row>
    <row r="229" customFormat="false" ht="15.75" hidden="false" customHeight="false" outlineLevel="0" collapsed="false">
      <c r="B229" s="12"/>
      <c r="G229" s="10"/>
      <c r="H229" s="21"/>
    </row>
    <row r="230" customFormat="false" ht="15.75" hidden="false" customHeight="false" outlineLevel="0" collapsed="false">
      <c r="B230" s="12"/>
      <c r="G230" s="10"/>
      <c r="H230" s="21"/>
    </row>
    <row r="231" customFormat="false" ht="15.75" hidden="false" customHeight="false" outlineLevel="0" collapsed="false">
      <c r="B231" s="12"/>
      <c r="G231" s="10"/>
      <c r="H231" s="21"/>
    </row>
    <row r="232" customFormat="false" ht="15.75" hidden="false" customHeight="false" outlineLevel="0" collapsed="false">
      <c r="B232" s="12"/>
      <c r="G232" s="10"/>
      <c r="H232" s="21"/>
    </row>
    <row r="233" customFormat="false" ht="15.75" hidden="false" customHeight="false" outlineLevel="0" collapsed="false">
      <c r="B233" s="12"/>
      <c r="G233" s="10"/>
      <c r="H233" s="21"/>
    </row>
    <row r="234" customFormat="false" ht="15.75" hidden="false" customHeight="false" outlineLevel="0" collapsed="false">
      <c r="B234" s="12"/>
      <c r="G234" s="10"/>
      <c r="H234" s="21"/>
    </row>
    <row r="235" customFormat="false" ht="15.75" hidden="false" customHeight="false" outlineLevel="0" collapsed="false">
      <c r="B235" s="12"/>
      <c r="G235" s="10"/>
      <c r="H235" s="21"/>
    </row>
    <row r="236" customFormat="false" ht="15.75" hidden="false" customHeight="false" outlineLevel="0" collapsed="false">
      <c r="B236" s="12"/>
      <c r="G236" s="10"/>
      <c r="H236" s="21"/>
    </row>
    <row r="237" customFormat="false" ht="15.75" hidden="false" customHeight="false" outlineLevel="0" collapsed="false">
      <c r="B237" s="12"/>
      <c r="G237" s="10"/>
      <c r="H237" s="21"/>
    </row>
    <row r="238" customFormat="false" ht="15.75" hidden="false" customHeight="false" outlineLevel="0" collapsed="false">
      <c r="B238" s="12"/>
      <c r="G238" s="10"/>
      <c r="H238" s="21"/>
    </row>
    <row r="239" customFormat="false" ht="15.75" hidden="false" customHeight="false" outlineLevel="0" collapsed="false">
      <c r="B239" s="12"/>
      <c r="G239" s="10"/>
      <c r="H239" s="21"/>
    </row>
    <row r="240" customFormat="false" ht="15.75" hidden="false" customHeight="false" outlineLevel="0" collapsed="false">
      <c r="B240" s="12"/>
      <c r="G240" s="10"/>
      <c r="H240" s="21"/>
    </row>
    <row r="241" customFormat="false" ht="15.75" hidden="false" customHeight="false" outlineLevel="0" collapsed="false">
      <c r="B241" s="12"/>
      <c r="G241" s="10"/>
      <c r="H241" s="21"/>
    </row>
    <row r="242" customFormat="false" ht="15.75" hidden="false" customHeight="false" outlineLevel="0" collapsed="false">
      <c r="B242" s="12"/>
      <c r="G242" s="10"/>
      <c r="H242" s="21"/>
    </row>
    <row r="243" customFormat="false" ht="15.75" hidden="false" customHeight="false" outlineLevel="0" collapsed="false">
      <c r="B243" s="12"/>
      <c r="G243" s="10"/>
      <c r="H243" s="21"/>
    </row>
    <row r="244" customFormat="false" ht="15.75" hidden="false" customHeight="false" outlineLevel="0" collapsed="false">
      <c r="B244" s="12"/>
      <c r="G244" s="10"/>
      <c r="H244" s="21"/>
    </row>
    <row r="245" customFormat="false" ht="15.75" hidden="false" customHeight="false" outlineLevel="0" collapsed="false">
      <c r="B245" s="12"/>
      <c r="G245" s="10"/>
      <c r="H245" s="21"/>
    </row>
    <row r="246" customFormat="false" ht="15.75" hidden="false" customHeight="false" outlineLevel="0" collapsed="false">
      <c r="B246" s="12"/>
      <c r="G246" s="10"/>
      <c r="H246" s="21"/>
    </row>
    <row r="247" customFormat="false" ht="15.75" hidden="false" customHeight="false" outlineLevel="0" collapsed="false">
      <c r="B247" s="12"/>
      <c r="G247" s="10"/>
      <c r="H247" s="21"/>
    </row>
    <row r="248" customFormat="false" ht="15.75" hidden="false" customHeight="false" outlineLevel="0" collapsed="false">
      <c r="B248" s="12"/>
      <c r="G248" s="10"/>
      <c r="H248" s="21"/>
    </row>
    <row r="249" customFormat="false" ht="15.75" hidden="false" customHeight="false" outlineLevel="0" collapsed="false">
      <c r="B249" s="12"/>
      <c r="G249" s="10"/>
      <c r="H249" s="21"/>
    </row>
    <row r="250" customFormat="false" ht="15.75" hidden="false" customHeight="false" outlineLevel="0" collapsed="false">
      <c r="B250" s="12"/>
      <c r="G250" s="10"/>
      <c r="H250" s="21"/>
    </row>
    <row r="251" customFormat="false" ht="15.75" hidden="false" customHeight="false" outlineLevel="0" collapsed="false">
      <c r="B251" s="12"/>
      <c r="G251" s="10"/>
      <c r="H251" s="21"/>
    </row>
    <row r="252" customFormat="false" ht="15.75" hidden="false" customHeight="false" outlineLevel="0" collapsed="false">
      <c r="B252" s="12"/>
      <c r="G252" s="10"/>
      <c r="H252" s="21"/>
    </row>
    <row r="253" customFormat="false" ht="15.75" hidden="false" customHeight="false" outlineLevel="0" collapsed="false">
      <c r="B253" s="12"/>
      <c r="G253" s="10"/>
      <c r="H253" s="21"/>
    </row>
    <row r="254" customFormat="false" ht="15.75" hidden="false" customHeight="false" outlineLevel="0" collapsed="false">
      <c r="B254" s="12"/>
      <c r="G254" s="10"/>
      <c r="H254" s="10"/>
    </row>
    <row r="255" customFormat="false" ht="15.75" hidden="false" customHeight="false" outlineLevel="0" collapsed="false">
      <c r="B255" s="12"/>
      <c r="G255" s="10"/>
      <c r="H255" s="21"/>
    </row>
    <row r="256" customFormat="false" ht="15.75" hidden="false" customHeight="false" outlineLevel="0" collapsed="false">
      <c r="B256" s="12"/>
      <c r="G256" s="10"/>
      <c r="H256" s="20"/>
    </row>
    <row r="257" customFormat="false" ht="15.75" hidden="false" customHeight="false" outlineLevel="0" collapsed="false">
      <c r="B257" s="12"/>
      <c r="G257" s="10"/>
      <c r="H257" s="20"/>
    </row>
    <row r="258" customFormat="false" ht="15.75" hidden="false" customHeight="false" outlineLevel="0" collapsed="false">
      <c r="B258" s="12"/>
      <c r="G258" s="10"/>
      <c r="H258" s="21"/>
    </row>
    <row r="259" customFormat="false" ht="15.75" hidden="false" customHeight="false" outlineLevel="0" collapsed="false">
      <c r="B259" s="12"/>
      <c r="G259" s="10"/>
      <c r="H259" s="21"/>
    </row>
    <row r="260" customFormat="false" ht="15.75" hidden="false" customHeight="false" outlineLevel="0" collapsed="false">
      <c r="B260" s="12"/>
      <c r="G260" s="10"/>
      <c r="H260" s="20"/>
    </row>
    <row r="261" customFormat="false" ht="15.75" hidden="false" customHeight="false" outlineLevel="0" collapsed="false">
      <c r="B261" s="12"/>
      <c r="G261" s="10"/>
      <c r="H261" s="21"/>
    </row>
    <row r="262" customFormat="false" ht="15.75" hidden="false" customHeight="false" outlineLevel="0" collapsed="false">
      <c r="B262" s="12"/>
      <c r="G262" s="10"/>
      <c r="H262" s="21"/>
    </row>
    <row r="263" customFormat="false" ht="15.75" hidden="false" customHeight="false" outlineLevel="0" collapsed="false">
      <c r="B263" s="12"/>
      <c r="G263" s="10"/>
      <c r="H263" s="21"/>
    </row>
    <row r="264" customFormat="false" ht="15.75" hidden="false" customHeight="false" outlineLevel="0" collapsed="false">
      <c r="B264" s="12"/>
      <c r="G264" s="10"/>
      <c r="H264" s="21"/>
    </row>
    <row r="265" customFormat="false" ht="15.75" hidden="false" customHeight="false" outlineLevel="0" collapsed="false">
      <c r="B265" s="12"/>
      <c r="G265" s="10"/>
      <c r="H265" s="21"/>
    </row>
    <row r="266" customFormat="false" ht="15.75" hidden="false" customHeight="false" outlineLevel="0" collapsed="false">
      <c r="B266" s="12"/>
      <c r="G266" s="10"/>
      <c r="H266" s="21"/>
    </row>
    <row r="267" customFormat="false" ht="15.75" hidden="false" customHeight="false" outlineLevel="0" collapsed="false">
      <c r="B267" s="12"/>
      <c r="G267" s="10"/>
      <c r="H267" s="21"/>
    </row>
    <row r="268" customFormat="false" ht="15.75" hidden="false" customHeight="false" outlineLevel="0" collapsed="false">
      <c r="B268" s="12"/>
      <c r="G268" s="5"/>
      <c r="H268" s="5"/>
    </row>
    <row r="269" customFormat="false" ht="15.75" hidden="false" customHeight="false" outlineLevel="0" collapsed="false">
      <c r="B269" s="12"/>
      <c r="G269" s="5"/>
      <c r="H269" s="5"/>
    </row>
    <row r="270" customFormat="false" ht="15.75" hidden="false" customHeight="false" outlineLevel="0" collapsed="false">
      <c r="B270" s="12"/>
      <c r="G270" s="5"/>
      <c r="H270" s="5"/>
    </row>
    <row r="271" customFormat="false" ht="15.75" hidden="false" customHeight="false" outlineLevel="0" collapsed="false">
      <c r="B271" s="12"/>
      <c r="G271" s="10"/>
      <c r="H271" s="5"/>
    </row>
    <row r="272" customFormat="false" ht="15.75" hidden="false" customHeight="false" outlineLevel="0" collapsed="false">
      <c r="B272" s="12"/>
      <c r="G272" s="10"/>
      <c r="H272" s="5"/>
    </row>
    <row r="273" customFormat="false" ht="15.75" hidden="false" customHeight="false" outlineLevel="0" collapsed="false">
      <c r="B273" s="12"/>
      <c r="G273" s="5"/>
      <c r="H273" s="5"/>
    </row>
    <row r="274" customFormat="false" ht="15.75" hidden="false" customHeight="false" outlineLevel="0" collapsed="false">
      <c r="B274" s="12"/>
      <c r="G274" s="5"/>
      <c r="H274" s="5"/>
    </row>
    <row r="275" customFormat="false" ht="15.75" hidden="false" customHeight="false" outlineLevel="0" collapsed="false">
      <c r="B275" s="12"/>
      <c r="G275" s="5"/>
      <c r="H275" s="5"/>
    </row>
    <row r="276" customFormat="false" ht="15.75" hidden="false" customHeight="false" outlineLevel="0" collapsed="false">
      <c r="B276" s="12"/>
      <c r="G276" s="5"/>
      <c r="H276" s="5"/>
    </row>
    <row r="277" customFormat="false" ht="15.75" hidden="false" customHeight="false" outlineLevel="0" collapsed="false">
      <c r="B277" s="22"/>
      <c r="G277" s="5"/>
      <c r="H277" s="5"/>
    </row>
    <row r="278" customFormat="false" ht="15.75" hidden="false" customHeight="false" outlineLevel="0" collapsed="false">
      <c r="B278" s="22"/>
      <c r="G278" s="5"/>
      <c r="H278" s="5"/>
    </row>
    <row r="279" customFormat="false" ht="15.75" hidden="false" customHeight="false" outlineLevel="0" collapsed="false">
      <c r="B279" s="22"/>
      <c r="G279" s="5"/>
      <c r="H279" s="5"/>
    </row>
    <row r="280" customFormat="false" ht="15.75" hidden="false" customHeight="false" outlineLevel="0" collapsed="false">
      <c r="B280" s="22"/>
      <c r="G280" s="5"/>
      <c r="H280" s="5"/>
    </row>
    <row r="281" customFormat="false" ht="15.75" hidden="false" customHeight="false" outlineLevel="0" collapsed="false">
      <c r="B281" s="22"/>
      <c r="G281" s="5"/>
      <c r="H281" s="5"/>
    </row>
    <row r="282" customFormat="false" ht="15.75" hidden="false" customHeight="false" outlineLevel="0" collapsed="false">
      <c r="B282" s="22"/>
      <c r="G282" s="5"/>
      <c r="H282" s="5"/>
    </row>
    <row r="283" customFormat="false" ht="15.75" hidden="false" customHeight="false" outlineLevel="0" collapsed="false">
      <c r="B283" s="22"/>
      <c r="G283" s="5"/>
      <c r="H283" s="5"/>
    </row>
    <row r="284" customFormat="false" ht="15.75" hidden="false" customHeight="false" outlineLevel="0" collapsed="false">
      <c r="B284" s="22"/>
      <c r="G284" s="5"/>
      <c r="H284" s="5"/>
    </row>
    <row r="285" customFormat="false" ht="15.75" hidden="false" customHeight="false" outlineLevel="0" collapsed="false">
      <c r="B285" s="22"/>
      <c r="G285" s="5"/>
      <c r="H285" s="5"/>
    </row>
    <row r="286" customFormat="false" ht="15.75" hidden="false" customHeight="false" outlineLevel="0" collapsed="false">
      <c r="B286" s="22"/>
      <c r="G286" s="5"/>
      <c r="H286" s="5"/>
    </row>
    <row r="287" customFormat="false" ht="15.75" hidden="false" customHeight="false" outlineLevel="0" collapsed="false">
      <c r="B287" s="22"/>
      <c r="G287" s="5"/>
      <c r="H287" s="5"/>
    </row>
    <row r="288" customFormat="false" ht="15.75" hidden="false" customHeight="false" outlineLevel="0" collapsed="false">
      <c r="B288" s="22"/>
      <c r="G288" s="5"/>
      <c r="H288" s="5"/>
    </row>
    <row r="289" customFormat="false" ht="15.75" hidden="false" customHeight="false" outlineLevel="0" collapsed="false">
      <c r="B289" s="22"/>
      <c r="G289" s="5"/>
      <c r="H289" s="5"/>
    </row>
    <row r="290" customFormat="false" ht="15.75" hidden="false" customHeight="false" outlineLevel="0" collapsed="false">
      <c r="B290" s="22"/>
      <c r="G290" s="5"/>
      <c r="H290" s="5"/>
    </row>
    <row r="291" customFormat="false" ht="15.75" hidden="false" customHeight="false" outlineLevel="0" collapsed="false">
      <c r="B291" s="22"/>
      <c r="G291" s="5"/>
      <c r="H291" s="5"/>
    </row>
    <row r="292" customFormat="false" ht="15.75" hidden="false" customHeight="false" outlineLevel="0" collapsed="false">
      <c r="B292" s="22"/>
      <c r="G292" s="5"/>
      <c r="H292" s="5"/>
    </row>
    <row r="293" customFormat="false" ht="15.75" hidden="false" customHeight="false" outlineLevel="0" collapsed="false">
      <c r="B293" s="22"/>
      <c r="G293" s="5"/>
      <c r="H293" s="5"/>
    </row>
    <row r="294" customFormat="false" ht="15.75" hidden="false" customHeight="false" outlineLevel="0" collapsed="false">
      <c r="B294" s="22"/>
      <c r="G294" s="5"/>
      <c r="H294" s="5"/>
    </row>
    <row r="295" customFormat="false" ht="15.75" hidden="false" customHeight="false" outlineLevel="0" collapsed="false">
      <c r="B295" s="22"/>
      <c r="G295" s="5"/>
      <c r="H295" s="5"/>
    </row>
    <row r="296" customFormat="false" ht="15.75" hidden="false" customHeight="false" outlineLevel="0" collapsed="false">
      <c r="B296" s="22"/>
      <c r="G296" s="5"/>
      <c r="H296" s="5"/>
    </row>
    <row r="297" customFormat="false" ht="15.75" hidden="false" customHeight="false" outlineLevel="0" collapsed="false">
      <c r="B297" s="22"/>
      <c r="G297" s="5"/>
      <c r="H297" s="5"/>
    </row>
    <row r="298" customFormat="false" ht="15.75" hidden="false" customHeight="false" outlineLevel="0" collapsed="false">
      <c r="B298" s="22"/>
      <c r="G298" s="5"/>
      <c r="H298" s="5"/>
    </row>
    <row r="299" customFormat="false" ht="15.75" hidden="false" customHeight="false" outlineLevel="0" collapsed="false">
      <c r="B299" s="22"/>
      <c r="G299" s="5"/>
      <c r="H299" s="5"/>
    </row>
    <row r="300" customFormat="false" ht="15.75" hidden="false" customHeight="false" outlineLevel="0" collapsed="false">
      <c r="B300" s="22"/>
      <c r="G300" s="5"/>
      <c r="H300" s="5"/>
    </row>
    <row r="301" customFormat="false" ht="15.75" hidden="false" customHeight="false" outlineLevel="0" collapsed="false">
      <c r="B301" s="22"/>
      <c r="G301" s="5"/>
      <c r="H301" s="5"/>
    </row>
    <row r="302" customFormat="false" ht="15.75" hidden="false" customHeight="false" outlineLevel="0" collapsed="false">
      <c r="B302" s="22"/>
      <c r="G302" s="5"/>
      <c r="H302" s="5"/>
    </row>
    <row r="303" customFormat="false" ht="15.75" hidden="false" customHeight="false" outlineLevel="0" collapsed="false">
      <c r="B303" s="22"/>
      <c r="G303" s="5"/>
      <c r="H303" s="5"/>
    </row>
    <row r="304" customFormat="false" ht="15.75" hidden="false" customHeight="false" outlineLevel="0" collapsed="false">
      <c r="B304" s="22"/>
      <c r="G304" s="5"/>
      <c r="H304" s="5"/>
    </row>
    <row r="305" customFormat="false" ht="15.75" hidden="false" customHeight="false" outlineLevel="0" collapsed="false">
      <c r="B305" s="22"/>
      <c r="G305" s="5"/>
      <c r="H305" s="5"/>
    </row>
    <row r="306" customFormat="false" ht="15.75" hidden="false" customHeight="false" outlineLevel="0" collapsed="false">
      <c r="B306" s="22"/>
      <c r="G306" s="5"/>
      <c r="H306" s="5"/>
    </row>
    <row r="307" customFormat="false" ht="15.75" hidden="false" customHeight="false" outlineLevel="0" collapsed="false">
      <c r="B307" s="22"/>
      <c r="G307" s="5"/>
      <c r="H307" s="5"/>
    </row>
    <row r="308" customFormat="false" ht="15.75" hidden="false" customHeight="false" outlineLevel="0" collapsed="false">
      <c r="B308" s="22"/>
      <c r="G308" s="5"/>
      <c r="H308" s="5"/>
    </row>
    <row r="309" customFormat="false" ht="15.75" hidden="false" customHeight="false" outlineLevel="0" collapsed="false">
      <c r="B309" s="22"/>
      <c r="G309" s="5"/>
      <c r="H309" s="5"/>
    </row>
    <row r="310" customFormat="false" ht="15.75" hidden="false" customHeight="false" outlineLevel="0" collapsed="false">
      <c r="B310" s="22"/>
      <c r="G310" s="5"/>
      <c r="H310" s="5"/>
    </row>
    <row r="311" customFormat="false" ht="15.75" hidden="false" customHeight="false" outlineLevel="0" collapsed="false">
      <c r="B311" s="22"/>
      <c r="G311" s="5"/>
      <c r="H311" s="5"/>
    </row>
    <row r="312" customFormat="false" ht="15.75" hidden="false" customHeight="false" outlineLevel="0" collapsed="false">
      <c r="B312" s="22"/>
      <c r="G312" s="5"/>
      <c r="H312" s="5"/>
    </row>
    <row r="313" customFormat="false" ht="15.75" hidden="false" customHeight="false" outlineLevel="0" collapsed="false">
      <c r="B313" s="22"/>
      <c r="G313" s="5"/>
      <c r="H313" s="5"/>
    </row>
    <row r="314" customFormat="false" ht="15.75" hidden="false" customHeight="false" outlineLevel="0" collapsed="false">
      <c r="B314" s="22"/>
      <c r="G314" s="5"/>
      <c r="H314" s="5"/>
    </row>
    <row r="315" customFormat="false" ht="15.75" hidden="false" customHeight="false" outlineLevel="0" collapsed="false">
      <c r="B315" s="22"/>
      <c r="G315" s="5"/>
      <c r="H315" s="5"/>
    </row>
    <row r="316" customFormat="false" ht="15.75" hidden="false" customHeight="false" outlineLevel="0" collapsed="false">
      <c r="B316" s="22"/>
      <c r="G316" s="5"/>
      <c r="H316" s="5"/>
    </row>
    <row r="317" customFormat="false" ht="15.75" hidden="false" customHeight="false" outlineLevel="0" collapsed="false">
      <c r="B317" s="22"/>
      <c r="G317" s="5"/>
      <c r="H317" s="5"/>
    </row>
    <row r="318" customFormat="false" ht="15.75" hidden="false" customHeight="false" outlineLevel="0" collapsed="false">
      <c r="B318" s="22"/>
      <c r="G318" s="5"/>
      <c r="H318" s="5"/>
    </row>
    <row r="319" customFormat="false" ht="15.75" hidden="false" customHeight="false" outlineLevel="0" collapsed="false">
      <c r="B319" s="22"/>
      <c r="G319" s="5"/>
      <c r="H319" s="5"/>
    </row>
    <row r="320" customFormat="false" ht="15.75" hidden="false" customHeight="false" outlineLevel="0" collapsed="false">
      <c r="B320" s="22"/>
      <c r="G320" s="5"/>
      <c r="H320" s="5"/>
    </row>
    <row r="321" customFormat="false" ht="15.75" hidden="false" customHeight="false" outlineLevel="0" collapsed="false">
      <c r="B321" s="22"/>
      <c r="G321" s="5"/>
      <c r="H321" s="5"/>
    </row>
    <row r="322" customFormat="false" ht="15.75" hidden="false" customHeight="false" outlineLevel="0" collapsed="false">
      <c r="B322" s="22"/>
      <c r="G322" s="5"/>
      <c r="H322" s="5"/>
    </row>
    <row r="323" customFormat="false" ht="15.75" hidden="false" customHeight="false" outlineLevel="0" collapsed="false">
      <c r="B323" s="22"/>
      <c r="G323" s="5"/>
      <c r="H323" s="5"/>
    </row>
    <row r="324" customFormat="false" ht="15.75" hidden="false" customHeight="false" outlineLevel="0" collapsed="false">
      <c r="B324" s="22"/>
      <c r="G324" s="5"/>
      <c r="H324" s="5"/>
    </row>
    <row r="325" customFormat="false" ht="15.75" hidden="false" customHeight="false" outlineLevel="0" collapsed="false">
      <c r="B325" s="22"/>
      <c r="G325" s="5"/>
      <c r="H325" s="5"/>
    </row>
    <row r="326" customFormat="false" ht="15.75" hidden="false" customHeight="false" outlineLevel="0" collapsed="false">
      <c r="B326" s="22"/>
      <c r="G326" s="5"/>
      <c r="H326" s="5"/>
    </row>
    <row r="327" customFormat="false" ht="15.75" hidden="false" customHeight="false" outlineLevel="0" collapsed="false">
      <c r="B327" s="22"/>
      <c r="G327" s="5"/>
      <c r="H327" s="5"/>
    </row>
    <row r="328" customFormat="false" ht="15.75" hidden="false" customHeight="false" outlineLevel="0" collapsed="false">
      <c r="B328" s="22"/>
      <c r="G328" s="5"/>
      <c r="H328" s="5"/>
    </row>
    <row r="329" customFormat="false" ht="15.75" hidden="false" customHeight="false" outlineLevel="0" collapsed="false">
      <c r="B329" s="22"/>
      <c r="G329" s="5"/>
      <c r="H329" s="5"/>
    </row>
    <row r="330" customFormat="false" ht="15.75" hidden="false" customHeight="false" outlineLevel="0" collapsed="false">
      <c r="B330" s="22"/>
      <c r="G330" s="5"/>
      <c r="H330" s="5"/>
    </row>
    <row r="331" customFormat="false" ht="15.75" hidden="false" customHeight="false" outlineLevel="0" collapsed="false">
      <c r="B331" s="22"/>
      <c r="G331" s="5"/>
      <c r="H331" s="5"/>
    </row>
    <row r="332" customFormat="false" ht="15.75" hidden="false" customHeight="false" outlineLevel="0" collapsed="false">
      <c r="B332" s="22"/>
      <c r="G332" s="5"/>
      <c r="H332" s="5"/>
    </row>
    <row r="333" customFormat="false" ht="15.75" hidden="false" customHeight="false" outlineLevel="0" collapsed="false">
      <c r="B333" s="22"/>
      <c r="G333" s="5"/>
      <c r="H333" s="5"/>
    </row>
    <row r="334" customFormat="false" ht="15.75" hidden="false" customHeight="false" outlineLevel="0" collapsed="false">
      <c r="B334" s="22"/>
      <c r="G334" s="5"/>
      <c r="H334" s="5"/>
    </row>
    <row r="335" customFormat="false" ht="15.75" hidden="false" customHeight="false" outlineLevel="0" collapsed="false">
      <c r="B335" s="22"/>
      <c r="G335" s="5"/>
      <c r="H335" s="5"/>
    </row>
    <row r="336" customFormat="false" ht="15.75" hidden="false" customHeight="false" outlineLevel="0" collapsed="false">
      <c r="B336" s="22"/>
      <c r="G336" s="5"/>
      <c r="H336" s="5"/>
    </row>
    <row r="337" customFormat="false" ht="15.75" hidden="false" customHeight="false" outlineLevel="0" collapsed="false">
      <c r="B337" s="22"/>
      <c r="G337" s="5"/>
      <c r="H337" s="5"/>
    </row>
    <row r="338" customFormat="false" ht="15.75" hidden="false" customHeight="false" outlineLevel="0" collapsed="false">
      <c r="B338" s="22"/>
      <c r="G338" s="5"/>
      <c r="H338" s="5"/>
    </row>
    <row r="339" customFormat="false" ht="15.75" hidden="false" customHeight="false" outlineLevel="0" collapsed="false">
      <c r="B339" s="22"/>
      <c r="G339" s="5"/>
      <c r="H339" s="5"/>
    </row>
    <row r="340" customFormat="false" ht="15.75" hidden="false" customHeight="false" outlineLevel="0" collapsed="false">
      <c r="B340" s="22"/>
      <c r="G340" s="5"/>
      <c r="H340" s="5"/>
    </row>
    <row r="341" customFormat="false" ht="15.75" hidden="false" customHeight="false" outlineLevel="0" collapsed="false">
      <c r="B341" s="22"/>
      <c r="G341" s="5"/>
      <c r="H341" s="5"/>
    </row>
    <row r="342" customFormat="false" ht="15.75" hidden="false" customHeight="false" outlineLevel="0" collapsed="false">
      <c r="B342" s="22"/>
      <c r="G342" s="5"/>
      <c r="H342" s="5"/>
    </row>
    <row r="343" customFormat="false" ht="15.75" hidden="false" customHeight="false" outlineLevel="0" collapsed="false">
      <c r="B343" s="22"/>
      <c r="G343" s="5"/>
      <c r="H343" s="5"/>
    </row>
    <row r="344" customFormat="false" ht="15.75" hidden="false" customHeight="false" outlineLevel="0" collapsed="false">
      <c r="B344" s="22"/>
      <c r="G344" s="5"/>
      <c r="H344" s="5"/>
    </row>
    <row r="345" customFormat="false" ht="15.75" hidden="false" customHeight="false" outlineLevel="0" collapsed="false">
      <c r="B345" s="22"/>
      <c r="G345" s="5"/>
      <c r="H345" s="5"/>
    </row>
    <row r="346" customFormat="false" ht="15.75" hidden="false" customHeight="false" outlineLevel="0" collapsed="false">
      <c r="B346" s="22"/>
      <c r="G346" s="5"/>
      <c r="H346" s="5"/>
    </row>
    <row r="347" customFormat="false" ht="15.75" hidden="false" customHeight="false" outlineLevel="0" collapsed="false">
      <c r="B347" s="22"/>
      <c r="G347" s="5"/>
      <c r="H347" s="5"/>
    </row>
    <row r="348" customFormat="false" ht="15.75" hidden="false" customHeight="false" outlineLevel="0" collapsed="false">
      <c r="B348" s="22"/>
      <c r="G348" s="5"/>
      <c r="H348" s="5"/>
    </row>
    <row r="349" customFormat="false" ht="15.75" hidden="false" customHeight="false" outlineLevel="0" collapsed="false">
      <c r="B349" s="22"/>
      <c r="G349" s="5"/>
      <c r="H349" s="5"/>
    </row>
    <row r="350" customFormat="false" ht="15.75" hidden="false" customHeight="false" outlineLevel="0" collapsed="false">
      <c r="B350" s="22"/>
      <c r="G350" s="5"/>
      <c r="H350" s="5"/>
    </row>
    <row r="351" customFormat="false" ht="15.75" hidden="false" customHeight="false" outlineLevel="0" collapsed="false">
      <c r="B351" s="22"/>
      <c r="G351" s="5"/>
      <c r="H351" s="5"/>
    </row>
    <row r="352" customFormat="false" ht="15.75" hidden="false" customHeight="false" outlineLevel="0" collapsed="false">
      <c r="B352" s="22"/>
      <c r="G352" s="5"/>
      <c r="H352" s="5"/>
    </row>
    <row r="353" customFormat="false" ht="15.75" hidden="false" customHeight="false" outlineLevel="0" collapsed="false">
      <c r="B353" s="22"/>
      <c r="G353" s="5"/>
      <c r="H353" s="5"/>
    </row>
    <row r="354" customFormat="false" ht="15.75" hidden="false" customHeight="false" outlineLevel="0" collapsed="false">
      <c r="B354" s="22"/>
      <c r="G354" s="5"/>
      <c r="H354" s="5"/>
    </row>
    <row r="355" customFormat="false" ht="15.75" hidden="false" customHeight="false" outlineLevel="0" collapsed="false">
      <c r="B355" s="22"/>
      <c r="G355" s="5"/>
      <c r="H355" s="5"/>
    </row>
    <row r="356" customFormat="false" ht="15.75" hidden="false" customHeight="false" outlineLevel="0" collapsed="false">
      <c r="B356" s="22"/>
      <c r="G356" s="5"/>
      <c r="H356" s="5"/>
    </row>
    <row r="357" customFormat="false" ht="15.75" hidden="false" customHeight="false" outlineLevel="0" collapsed="false">
      <c r="B357" s="22"/>
      <c r="G357" s="5"/>
      <c r="H357" s="5"/>
    </row>
    <row r="358" customFormat="false" ht="15.75" hidden="false" customHeight="false" outlineLevel="0" collapsed="false">
      <c r="B358" s="22"/>
      <c r="G358" s="5"/>
      <c r="H358" s="5"/>
    </row>
    <row r="359" customFormat="false" ht="15.75" hidden="false" customHeight="false" outlineLevel="0" collapsed="false">
      <c r="B359" s="22"/>
      <c r="G359" s="5"/>
      <c r="H359" s="5"/>
    </row>
    <row r="360" customFormat="false" ht="15.75" hidden="false" customHeight="false" outlineLevel="0" collapsed="false">
      <c r="B360" s="22"/>
      <c r="G360" s="5"/>
      <c r="H360" s="5"/>
    </row>
    <row r="361" customFormat="false" ht="15.75" hidden="false" customHeight="false" outlineLevel="0" collapsed="false">
      <c r="B361" s="22"/>
      <c r="G361" s="5"/>
      <c r="H361" s="5"/>
    </row>
    <row r="362" customFormat="false" ht="15.75" hidden="false" customHeight="false" outlineLevel="0" collapsed="false">
      <c r="B362" s="22"/>
      <c r="G362" s="5"/>
      <c r="H362" s="5"/>
    </row>
    <row r="363" customFormat="false" ht="15.75" hidden="false" customHeight="false" outlineLevel="0" collapsed="false">
      <c r="B363" s="22"/>
      <c r="G363" s="5"/>
      <c r="H363" s="5"/>
    </row>
    <row r="364" customFormat="false" ht="15.75" hidden="false" customHeight="false" outlineLevel="0" collapsed="false">
      <c r="B364" s="22"/>
      <c r="G364" s="5"/>
      <c r="H364" s="5"/>
    </row>
    <row r="365" customFormat="false" ht="15.75" hidden="false" customHeight="false" outlineLevel="0" collapsed="false">
      <c r="B365" s="22"/>
      <c r="G365" s="5"/>
      <c r="H365" s="5"/>
    </row>
    <row r="366" customFormat="false" ht="15.75" hidden="false" customHeight="false" outlineLevel="0" collapsed="false">
      <c r="B366" s="22"/>
      <c r="G366" s="5"/>
      <c r="H366" s="5"/>
    </row>
    <row r="367" customFormat="false" ht="15.75" hidden="false" customHeight="false" outlineLevel="0" collapsed="false">
      <c r="B367" s="22"/>
      <c r="G367" s="5"/>
      <c r="H367" s="5"/>
    </row>
    <row r="368" customFormat="false" ht="15.75" hidden="false" customHeight="false" outlineLevel="0" collapsed="false">
      <c r="B368" s="22"/>
      <c r="G368" s="5"/>
      <c r="H368" s="5"/>
    </row>
    <row r="369" customFormat="false" ht="15.75" hidden="false" customHeight="false" outlineLevel="0" collapsed="false">
      <c r="B369" s="22"/>
      <c r="G369" s="5"/>
      <c r="H369" s="5"/>
    </row>
    <row r="370" customFormat="false" ht="15.75" hidden="false" customHeight="false" outlineLevel="0" collapsed="false">
      <c r="B370" s="22"/>
      <c r="G370" s="5"/>
      <c r="H370" s="5"/>
    </row>
    <row r="371" customFormat="false" ht="15.75" hidden="false" customHeight="false" outlineLevel="0" collapsed="false">
      <c r="B371" s="22"/>
      <c r="G371" s="5"/>
      <c r="H371" s="5"/>
    </row>
    <row r="372" customFormat="false" ht="15.75" hidden="false" customHeight="false" outlineLevel="0" collapsed="false">
      <c r="B372" s="22"/>
      <c r="G372" s="5"/>
      <c r="H372" s="5"/>
    </row>
    <row r="373" customFormat="false" ht="15.75" hidden="false" customHeight="false" outlineLevel="0" collapsed="false">
      <c r="B373" s="22"/>
      <c r="G373" s="5"/>
      <c r="H373" s="5"/>
    </row>
    <row r="374" customFormat="false" ht="15.75" hidden="false" customHeight="false" outlineLevel="0" collapsed="false">
      <c r="B374" s="22"/>
      <c r="G374" s="5"/>
      <c r="H374" s="5"/>
    </row>
    <row r="375" customFormat="false" ht="15.75" hidden="false" customHeight="false" outlineLevel="0" collapsed="false">
      <c r="B375" s="22"/>
      <c r="G375" s="5"/>
      <c r="H375" s="5"/>
    </row>
    <row r="376" customFormat="false" ht="15.75" hidden="false" customHeight="false" outlineLevel="0" collapsed="false">
      <c r="B376" s="22"/>
      <c r="G376" s="5"/>
      <c r="H376" s="5"/>
    </row>
    <row r="377" customFormat="false" ht="15.75" hidden="false" customHeight="false" outlineLevel="0" collapsed="false">
      <c r="B377" s="22"/>
      <c r="G377" s="5"/>
      <c r="H377" s="5"/>
    </row>
    <row r="378" customFormat="false" ht="15.75" hidden="false" customHeight="false" outlineLevel="0" collapsed="false">
      <c r="B378" s="22"/>
      <c r="G378" s="5"/>
      <c r="H378" s="5"/>
    </row>
    <row r="379" customFormat="false" ht="15.75" hidden="false" customHeight="false" outlineLevel="0" collapsed="false">
      <c r="B379" s="22"/>
      <c r="G379" s="5"/>
      <c r="H379" s="5"/>
    </row>
    <row r="380" customFormat="false" ht="15.75" hidden="false" customHeight="false" outlineLevel="0" collapsed="false">
      <c r="B380" s="22"/>
      <c r="G380" s="5"/>
      <c r="H380" s="5"/>
    </row>
    <row r="381" customFormat="false" ht="15.75" hidden="false" customHeight="false" outlineLevel="0" collapsed="false">
      <c r="B381" s="22"/>
      <c r="G381" s="5"/>
      <c r="H381" s="5"/>
    </row>
    <row r="382" customFormat="false" ht="15.75" hidden="false" customHeight="false" outlineLevel="0" collapsed="false">
      <c r="B382" s="22"/>
      <c r="G382" s="5"/>
      <c r="H382" s="5"/>
    </row>
    <row r="383" customFormat="false" ht="15.75" hidden="false" customHeight="false" outlineLevel="0" collapsed="false">
      <c r="B383" s="22"/>
      <c r="G383" s="5"/>
      <c r="H383" s="5"/>
    </row>
    <row r="384" customFormat="false" ht="15.75" hidden="false" customHeight="false" outlineLevel="0" collapsed="false">
      <c r="B384" s="22"/>
      <c r="G384" s="5"/>
      <c r="H384" s="5"/>
    </row>
    <row r="385" customFormat="false" ht="15.75" hidden="false" customHeight="false" outlineLevel="0" collapsed="false">
      <c r="B385" s="22"/>
      <c r="G385" s="5"/>
      <c r="H385" s="5"/>
    </row>
    <row r="386" customFormat="false" ht="15.75" hidden="false" customHeight="false" outlineLevel="0" collapsed="false">
      <c r="B386" s="22"/>
      <c r="G386" s="5"/>
      <c r="H386" s="5"/>
    </row>
    <row r="387" customFormat="false" ht="15.75" hidden="false" customHeight="false" outlineLevel="0" collapsed="false">
      <c r="B387" s="22"/>
      <c r="G387" s="5"/>
      <c r="H387" s="5"/>
    </row>
    <row r="388" customFormat="false" ht="15.75" hidden="false" customHeight="false" outlineLevel="0" collapsed="false">
      <c r="B388" s="22"/>
      <c r="G388" s="5"/>
      <c r="H388" s="5"/>
    </row>
    <row r="389" customFormat="false" ht="15.75" hidden="false" customHeight="false" outlineLevel="0" collapsed="false">
      <c r="B389" s="22"/>
      <c r="G389" s="5"/>
      <c r="H389" s="5"/>
    </row>
    <row r="390" customFormat="false" ht="15.75" hidden="false" customHeight="false" outlineLevel="0" collapsed="false">
      <c r="B390" s="22"/>
      <c r="G390" s="5"/>
      <c r="H390" s="5"/>
    </row>
    <row r="391" customFormat="false" ht="15.75" hidden="false" customHeight="false" outlineLevel="0" collapsed="false">
      <c r="B391" s="22"/>
      <c r="G391" s="5"/>
      <c r="H391" s="5"/>
    </row>
    <row r="392" customFormat="false" ht="15.75" hidden="false" customHeight="false" outlineLevel="0" collapsed="false">
      <c r="B392" s="22"/>
      <c r="G392" s="5"/>
      <c r="H392" s="5"/>
    </row>
    <row r="393" customFormat="false" ht="15.75" hidden="false" customHeight="false" outlineLevel="0" collapsed="false">
      <c r="B393" s="22"/>
      <c r="G393" s="5"/>
      <c r="H393" s="5"/>
    </row>
    <row r="394" customFormat="false" ht="15.75" hidden="false" customHeight="false" outlineLevel="0" collapsed="false">
      <c r="B394" s="22"/>
      <c r="G394" s="5"/>
      <c r="H394" s="5"/>
    </row>
    <row r="395" customFormat="false" ht="15.75" hidden="false" customHeight="false" outlineLevel="0" collapsed="false">
      <c r="B395" s="22"/>
      <c r="G395" s="5"/>
      <c r="H395" s="5"/>
    </row>
    <row r="396" customFormat="false" ht="15.75" hidden="false" customHeight="false" outlineLevel="0" collapsed="false">
      <c r="B396" s="22"/>
      <c r="G396" s="5"/>
      <c r="H396" s="5"/>
    </row>
    <row r="397" customFormat="false" ht="15.75" hidden="false" customHeight="false" outlineLevel="0" collapsed="false">
      <c r="B397" s="22"/>
      <c r="G397" s="5"/>
      <c r="H397" s="5"/>
    </row>
    <row r="398" customFormat="false" ht="15.75" hidden="false" customHeight="false" outlineLevel="0" collapsed="false">
      <c r="B398" s="22"/>
      <c r="G398" s="5"/>
      <c r="H398" s="5"/>
    </row>
    <row r="399" customFormat="false" ht="15.75" hidden="false" customHeight="false" outlineLevel="0" collapsed="false">
      <c r="B399" s="22"/>
      <c r="G399" s="5"/>
      <c r="H399" s="5"/>
    </row>
    <row r="400" customFormat="false" ht="15.75" hidden="false" customHeight="false" outlineLevel="0" collapsed="false">
      <c r="B400" s="22"/>
      <c r="G400" s="5"/>
      <c r="H400" s="5"/>
    </row>
    <row r="401" customFormat="false" ht="15.75" hidden="false" customHeight="false" outlineLevel="0" collapsed="false">
      <c r="B401" s="22"/>
      <c r="G401" s="5"/>
      <c r="H401" s="5"/>
    </row>
    <row r="402" customFormat="false" ht="15.75" hidden="false" customHeight="false" outlineLevel="0" collapsed="false">
      <c r="B402" s="22"/>
      <c r="G402" s="5"/>
      <c r="H402" s="5"/>
    </row>
    <row r="403" customFormat="false" ht="15.75" hidden="false" customHeight="false" outlineLevel="0" collapsed="false">
      <c r="B403" s="22"/>
      <c r="G403" s="5"/>
      <c r="H403" s="5"/>
    </row>
    <row r="404" customFormat="false" ht="15.75" hidden="false" customHeight="false" outlineLevel="0" collapsed="false">
      <c r="B404" s="22"/>
      <c r="G404" s="5"/>
      <c r="H404" s="5"/>
    </row>
    <row r="405" customFormat="false" ht="15.75" hidden="false" customHeight="false" outlineLevel="0" collapsed="false">
      <c r="B405" s="22"/>
      <c r="G405" s="5"/>
      <c r="H405" s="5"/>
    </row>
    <row r="406" customFormat="false" ht="15.75" hidden="false" customHeight="false" outlineLevel="0" collapsed="false">
      <c r="B406" s="22"/>
      <c r="G406" s="5"/>
      <c r="H406" s="5"/>
    </row>
    <row r="407" customFormat="false" ht="15.75" hidden="false" customHeight="false" outlineLevel="0" collapsed="false">
      <c r="B407" s="22"/>
      <c r="G407" s="5"/>
      <c r="H407" s="5"/>
    </row>
    <row r="408" customFormat="false" ht="15.75" hidden="false" customHeight="false" outlineLevel="0" collapsed="false">
      <c r="B408" s="22"/>
      <c r="G408" s="5"/>
      <c r="H408" s="5"/>
    </row>
    <row r="409" customFormat="false" ht="15.75" hidden="false" customHeight="false" outlineLevel="0" collapsed="false">
      <c r="B409" s="22"/>
      <c r="G409" s="5"/>
      <c r="H409" s="5"/>
    </row>
    <row r="410" customFormat="false" ht="15.75" hidden="false" customHeight="false" outlineLevel="0" collapsed="false">
      <c r="B410" s="22"/>
      <c r="G410" s="5"/>
      <c r="H410" s="5"/>
    </row>
    <row r="411" customFormat="false" ht="15.75" hidden="false" customHeight="false" outlineLevel="0" collapsed="false">
      <c r="B411" s="22"/>
      <c r="G411" s="5"/>
      <c r="H411" s="5"/>
    </row>
    <row r="412" customFormat="false" ht="15.75" hidden="false" customHeight="false" outlineLevel="0" collapsed="false">
      <c r="B412" s="22"/>
      <c r="G412" s="5"/>
      <c r="H412" s="5"/>
    </row>
    <row r="413" customFormat="false" ht="15.75" hidden="false" customHeight="false" outlineLevel="0" collapsed="false">
      <c r="B413" s="22"/>
      <c r="G413" s="5"/>
      <c r="H413" s="5"/>
    </row>
    <row r="414" customFormat="false" ht="15.75" hidden="false" customHeight="false" outlineLevel="0" collapsed="false">
      <c r="B414" s="22"/>
      <c r="G414" s="5"/>
      <c r="H414" s="5"/>
    </row>
    <row r="415" customFormat="false" ht="15.75" hidden="false" customHeight="false" outlineLevel="0" collapsed="false">
      <c r="B415" s="22"/>
      <c r="G415" s="5"/>
      <c r="H415" s="5"/>
    </row>
    <row r="416" customFormat="false" ht="15.75" hidden="false" customHeight="false" outlineLevel="0" collapsed="false">
      <c r="B416" s="22"/>
      <c r="G416" s="5"/>
      <c r="H416" s="5"/>
    </row>
    <row r="417" customFormat="false" ht="15.75" hidden="false" customHeight="false" outlineLevel="0" collapsed="false">
      <c r="B417" s="22"/>
      <c r="G417" s="5"/>
      <c r="H417" s="5"/>
    </row>
    <row r="418" customFormat="false" ht="15.75" hidden="false" customHeight="false" outlineLevel="0" collapsed="false">
      <c r="B418" s="22"/>
      <c r="G418" s="5"/>
      <c r="H418" s="5"/>
    </row>
    <row r="419" customFormat="false" ht="15.75" hidden="false" customHeight="false" outlineLevel="0" collapsed="false">
      <c r="B419" s="22"/>
      <c r="G419" s="5"/>
      <c r="H419" s="5"/>
    </row>
    <row r="420" customFormat="false" ht="15.75" hidden="false" customHeight="false" outlineLevel="0" collapsed="false">
      <c r="B420" s="22"/>
      <c r="G420" s="5"/>
      <c r="H420" s="5"/>
    </row>
    <row r="421" customFormat="false" ht="15.75" hidden="false" customHeight="false" outlineLevel="0" collapsed="false">
      <c r="B421" s="22"/>
      <c r="G421" s="5"/>
      <c r="H421" s="5"/>
    </row>
    <row r="422" customFormat="false" ht="15.75" hidden="false" customHeight="false" outlineLevel="0" collapsed="false">
      <c r="B422" s="22"/>
      <c r="G422" s="5"/>
      <c r="H422" s="5"/>
    </row>
    <row r="423" customFormat="false" ht="15.75" hidden="false" customHeight="false" outlineLevel="0" collapsed="false">
      <c r="B423" s="22"/>
      <c r="G423" s="5"/>
      <c r="H423" s="5"/>
    </row>
    <row r="424" customFormat="false" ht="15.75" hidden="false" customHeight="false" outlineLevel="0" collapsed="false">
      <c r="B424" s="22"/>
      <c r="G424" s="5"/>
      <c r="H424" s="5"/>
    </row>
    <row r="425" customFormat="false" ht="15.75" hidden="false" customHeight="false" outlineLevel="0" collapsed="false">
      <c r="B425" s="22"/>
      <c r="G425" s="5"/>
      <c r="H425" s="5"/>
    </row>
    <row r="426" customFormat="false" ht="15.75" hidden="false" customHeight="false" outlineLevel="0" collapsed="false">
      <c r="B426" s="22"/>
      <c r="G426" s="5"/>
      <c r="H426" s="5"/>
    </row>
    <row r="427" customFormat="false" ht="15.75" hidden="false" customHeight="false" outlineLevel="0" collapsed="false">
      <c r="B427" s="22"/>
      <c r="G427" s="5"/>
      <c r="H427" s="5"/>
    </row>
    <row r="428" customFormat="false" ht="15.75" hidden="false" customHeight="false" outlineLevel="0" collapsed="false">
      <c r="B428" s="22"/>
      <c r="G428" s="5"/>
      <c r="H428" s="5"/>
    </row>
    <row r="429" customFormat="false" ht="15.75" hidden="false" customHeight="false" outlineLevel="0" collapsed="false">
      <c r="B429" s="22"/>
      <c r="G429" s="5"/>
      <c r="H429" s="5"/>
    </row>
    <row r="430" customFormat="false" ht="15.75" hidden="false" customHeight="false" outlineLevel="0" collapsed="false">
      <c r="B430" s="22"/>
      <c r="G430" s="5"/>
      <c r="H430" s="5"/>
    </row>
    <row r="431" customFormat="false" ht="15.75" hidden="false" customHeight="false" outlineLevel="0" collapsed="false">
      <c r="B431" s="22"/>
      <c r="G431" s="5"/>
      <c r="H431" s="5"/>
    </row>
    <row r="432" customFormat="false" ht="15.75" hidden="false" customHeight="false" outlineLevel="0" collapsed="false">
      <c r="B432" s="22"/>
      <c r="G432" s="5"/>
      <c r="H432" s="5"/>
    </row>
    <row r="433" customFormat="false" ht="15.75" hidden="false" customHeight="false" outlineLevel="0" collapsed="false">
      <c r="B433" s="22"/>
      <c r="G433" s="5"/>
      <c r="H433" s="5"/>
    </row>
    <row r="434" customFormat="false" ht="15.75" hidden="false" customHeight="false" outlineLevel="0" collapsed="false">
      <c r="B434" s="22"/>
      <c r="G434" s="5"/>
      <c r="H434" s="5"/>
    </row>
    <row r="435" customFormat="false" ht="15.75" hidden="false" customHeight="false" outlineLevel="0" collapsed="false">
      <c r="B435" s="22"/>
      <c r="G435" s="5"/>
      <c r="H435" s="5"/>
    </row>
    <row r="436" customFormat="false" ht="15.75" hidden="false" customHeight="false" outlineLevel="0" collapsed="false">
      <c r="B436" s="22"/>
      <c r="G436" s="5"/>
      <c r="H436" s="5"/>
    </row>
    <row r="437" customFormat="false" ht="15.75" hidden="false" customHeight="false" outlineLevel="0" collapsed="false">
      <c r="B437" s="22"/>
      <c r="G437" s="5"/>
      <c r="H437" s="5"/>
    </row>
    <row r="438" customFormat="false" ht="15.75" hidden="false" customHeight="false" outlineLevel="0" collapsed="false">
      <c r="B438" s="22"/>
      <c r="G438" s="5"/>
      <c r="H438" s="5"/>
    </row>
    <row r="439" customFormat="false" ht="15.75" hidden="false" customHeight="false" outlineLevel="0" collapsed="false">
      <c r="B439" s="22"/>
      <c r="G439" s="5"/>
      <c r="H439" s="5"/>
    </row>
    <row r="440" customFormat="false" ht="15.75" hidden="false" customHeight="false" outlineLevel="0" collapsed="false">
      <c r="B440" s="22"/>
      <c r="G440" s="5"/>
      <c r="H440" s="5"/>
    </row>
    <row r="441" customFormat="false" ht="15.75" hidden="false" customHeight="false" outlineLevel="0" collapsed="false">
      <c r="B441" s="22"/>
      <c r="G441" s="5"/>
      <c r="H441" s="5"/>
    </row>
    <row r="442" customFormat="false" ht="15.75" hidden="false" customHeight="false" outlineLevel="0" collapsed="false">
      <c r="B442" s="22"/>
      <c r="G442" s="5"/>
      <c r="H442" s="5"/>
    </row>
    <row r="443" customFormat="false" ht="15.75" hidden="false" customHeight="false" outlineLevel="0" collapsed="false">
      <c r="B443" s="22"/>
      <c r="G443" s="5"/>
      <c r="H443" s="5"/>
    </row>
    <row r="444" customFormat="false" ht="15.75" hidden="false" customHeight="false" outlineLevel="0" collapsed="false">
      <c r="B444" s="22"/>
      <c r="G444" s="5"/>
      <c r="H444" s="5"/>
    </row>
    <row r="445" customFormat="false" ht="15.75" hidden="false" customHeight="false" outlineLevel="0" collapsed="false">
      <c r="B445" s="22"/>
      <c r="G445" s="5"/>
      <c r="H445" s="5"/>
    </row>
    <row r="446" customFormat="false" ht="15.75" hidden="false" customHeight="false" outlineLevel="0" collapsed="false">
      <c r="B446" s="22"/>
      <c r="G446" s="5"/>
      <c r="H446" s="5"/>
    </row>
    <row r="447" customFormat="false" ht="15.75" hidden="false" customHeight="false" outlineLevel="0" collapsed="false">
      <c r="B447" s="22"/>
      <c r="G447" s="5"/>
      <c r="H447" s="5"/>
    </row>
    <row r="448" customFormat="false" ht="15.75" hidden="false" customHeight="false" outlineLevel="0" collapsed="false">
      <c r="B448" s="22"/>
      <c r="G448" s="5"/>
      <c r="H448" s="5"/>
    </row>
    <row r="449" customFormat="false" ht="15.75" hidden="false" customHeight="false" outlineLevel="0" collapsed="false">
      <c r="B449" s="22"/>
      <c r="G449" s="5"/>
      <c r="H449" s="5"/>
    </row>
    <row r="450" customFormat="false" ht="15.75" hidden="false" customHeight="false" outlineLevel="0" collapsed="false">
      <c r="B450" s="22"/>
      <c r="G450" s="5"/>
      <c r="H450" s="5"/>
    </row>
    <row r="451" customFormat="false" ht="15.75" hidden="false" customHeight="false" outlineLevel="0" collapsed="false">
      <c r="B451" s="22"/>
      <c r="G451" s="5"/>
      <c r="H451" s="5"/>
    </row>
    <row r="452" customFormat="false" ht="15.75" hidden="false" customHeight="false" outlineLevel="0" collapsed="false">
      <c r="B452" s="22"/>
      <c r="G452" s="5"/>
      <c r="H452" s="5"/>
    </row>
    <row r="453" customFormat="false" ht="15.75" hidden="false" customHeight="false" outlineLevel="0" collapsed="false">
      <c r="B453" s="22"/>
      <c r="G453" s="5"/>
      <c r="H453" s="5"/>
    </row>
    <row r="454" customFormat="false" ht="15.75" hidden="false" customHeight="false" outlineLevel="0" collapsed="false">
      <c r="B454" s="22"/>
      <c r="G454" s="5"/>
      <c r="H454" s="5"/>
    </row>
    <row r="455" customFormat="false" ht="15.75" hidden="false" customHeight="false" outlineLevel="0" collapsed="false">
      <c r="B455" s="22"/>
      <c r="G455" s="5"/>
      <c r="H455" s="5"/>
    </row>
    <row r="456" customFormat="false" ht="15.75" hidden="false" customHeight="false" outlineLevel="0" collapsed="false">
      <c r="B456" s="22"/>
      <c r="G456" s="5"/>
      <c r="H456" s="5"/>
    </row>
    <row r="457" customFormat="false" ht="15.75" hidden="false" customHeight="false" outlineLevel="0" collapsed="false">
      <c r="B457" s="22"/>
      <c r="G457" s="5"/>
      <c r="H457" s="5"/>
    </row>
    <row r="458" customFormat="false" ht="15.75" hidden="false" customHeight="false" outlineLevel="0" collapsed="false">
      <c r="B458" s="22"/>
      <c r="G458" s="5"/>
      <c r="H458" s="5"/>
    </row>
    <row r="459" customFormat="false" ht="15.75" hidden="false" customHeight="false" outlineLevel="0" collapsed="false">
      <c r="B459" s="22"/>
      <c r="G459" s="5"/>
      <c r="H459" s="5"/>
    </row>
    <row r="460" customFormat="false" ht="15.75" hidden="false" customHeight="false" outlineLevel="0" collapsed="false">
      <c r="B460" s="22"/>
      <c r="G460" s="5"/>
      <c r="H460" s="5"/>
    </row>
    <row r="461" customFormat="false" ht="15.75" hidden="false" customHeight="false" outlineLevel="0" collapsed="false">
      <c r="B461" s="22"/>
      <c r="G461" s="5"/>
      <c r="H461" s="5"/>
    </row>
    <row r="462" customFormat="false" ht="15.75" hidden="false" customHeight="false" outlineLevel="0" collapsed="false">
      <c r="B462" s="22"/>
      <c r="G462" s="5"/>
      <c r="H462" s="5"/>
    </row>
    <row r="463" customFormat="false" ht="15.75" hidden="false" customHeight="false" outlineLevel="0" collapsed="false">
      <c r="B463" s="22"/>
      <c r="G463" s="5"/>
      <c r="H463" s="5"/>
    </row>
    <row r="464" customFormat="false" ht="15.75" hidden="false" customHeight="false" outlineLevel="0" collapsed="false">
      <c r="B464" s="22"/>
      <c r="G464" s="5"/>
      <c r="H464" s="5"/>
    </row>
    <row r="465" customFormat="false" ht="15.75" hidden="false" customHeight="false" outlineLevel="0" collapsed="false">
      <c r="B465" s="22"/>
      <c r="G465" s="5"/>
      <c r="H465" s="5"/>
    </row>
    <row r="466" customFormat="false" ht="15.75" hidden="false" customHeight="false" outlineLevel="0" collapsed="false">
      <c r="B466" s="22"/>
      <c r="G466" s="5"/>
      <c r="H466" s="5"/>
    </row>
    <row r="467" customFormat="false" ht="15.75" hidden="false" customHeight="false" outlineLevel="0" collapsed="false">
      <c r="B467" s="22"/>
      <c r="G467" s="5"/>
      <c r="H467" s="5"/>
    </row>
    <row r="468" customFormat="false" ht="15.75" hidden="false" customHeight="false" outlineLevel="0" collapsed="false">
      <c r="B468" s="22"/>
      <c r="G468" s="5"/>
      <c r="H468" s="5"/>
    </row>
    <row r="469" customFormat="false" ht="15.75" hidden="false" customHeight="false" outlineLevel="0" collapsed="false">
      <c r="B469" s="22"/>
      <c r="G469" s="5"/>
      <c r="H469" s="5"/>
    </row>
    <row r="470" customFormat="false" ht="15.75" hidden="false" customHeight="false" outlineLevel="0" collapsed="false">
      <c r="B470" s="22"/>
      <c r="G470" s="5"/>
      <c r="H470" s="5"/>
    </row>
    <row r="471" customFormat="false" ht="15.75" hidden="false" customHeight="false" outlineLevel="0" collapsed="false">
      <c r="B471" s="22"/>
      <c r="G471" s="5"/>
      <c r="H471" s="5"/>
    </row>
    <row r="472" customFormat="false" ht="15.75" hidden="false" customHeight="false" outlineLevel="0" collapsed="false">
      <c r="B472" s="22"/>
      <c r="G472" s="5"/>
      <c r="H472" s="5"/>
    </row>
    <row r="473" customFormat="false" ht="15.75" hidden="false" customHeight="false" outlineLevel="0" collapsed="false">
      <c r="B473" s="22"/>
      <c r="G473" s="5"/>
      <c r="H473" s="5"/>
    </row>
    <row r="474" customFormat="false" ht="15.75" hidden="false" customHeight="false" outlineLevel="0" collapsed="false">
      <c r="B474" s="22"/>
      <c r="G474" s="5"/>
      <c r="H474" s="5"/>
    </row>
    <row r="475" customFormat="false" ht="15.75" hidden="false" customHeight="false" outlineLevel="0" collapsed="false">
      <c r="B475" s="22"/>
      <c r="G475" s="5"/>
      <c r="H475" s="5"/>
    </row>
    <row r="476" customFormat="false" ht="15.75" hidden="false" customHeight="false" outlineLevel="0" collapsed="false">
      <c r="B476" s="22"/>
      <c r="G476" s="5"/>
      <c r="H476" s="5"/>
    </row>
    <row r="477" customFormat="false" ht="15.75" hidden="false" customHeight="false" outlineLevel="0" collapsed="false">
      <c r="B477" s="22"/>
      <c r="G477" s="5"/>
      <c r="H477" s="5"/>
    </row>
    <row r="478" customFormat="false" ht="15.75" hidden="false" customHeight="false" outlineLevel="0" collapsed="false">
      <c r="B478" s="22"/>
      <c r="G478" s="5"/>
      <c r="H478" s="5"/>
    </row>
    <row r="479" customFormat="false" ht="15.75" hidden="false" customHeight="false" outlineLevel="0" collapsed="false">
      <c r="B479" s="22"/>
      <c r="G479" s="5"/>
      <c r="H479" s="5"/>
    </row>
    <row r="480" customFormat="false" ht="15.75" hidden="false" customHeight="false" outlineLevel="0" collapsed="false">
      <c r="B480" s="22"/>
      <c r="G480" s="5"/>
      <c r="H480" s="5"/>
    </row>
    <row r="481" customFormat="false" ht="15.75" hidden="false" customHeight="false" outlineLevel="0" collapsed="false">
      <c r="B481" s="22"/>
      <c r="G481" s="5"/>
      <c r="H481" s="5"/>
    </row>
    <row r="482" customFormat="false" ht="15.75" hidden="false" customHeight="false" outlineLevel="0" collapsed="false">
      <c r="B482" s="22"/>
      <c r="G482" s="5"/>
      <c r="H482" s="5"/>
    </row>
    <row r="483" customFormat="false" ht="15.75" hidden="false" customHeight="false" outlineLevel="0" collapsed="false">
      <c r="B483" s="22"/>
      <c r="G483" s="5"/>
      <c r="H483" s="5"/>
    </row>
    <row r="484" customFormat="false" ht="15.75" hidden="false" customHeight="false" outlineLevel="0" collapsed="false">
      <c r="B484" s="22"/>
      <c r="G484" s="5"/>
      <c r="H484" s="5"/>
    </row>
    <row r="485" customFormat="false" ht="15.75" hidden="false" customHeight="false" outlineLevel="0" collapsed="false">
      <c r="B485" s="22"/>
      <c r="G485" s="5"/>
      <c r="H485" s="5"/>
    </row>
    <row r="486" customFormat="false" ht="15.75" hidden="false" customHeight="false" outlineLevel="0" collapsed="false">
      <c r="B486" s="22"/>
      <c r="G486" s="5"/>
      <c r="H486" s="5"/>
    </row>
    <row r="487" customFormat="false" ht="15.75" hidden="false" customHeight="false" outlineLevel="0" collapsed="false">
      <c r="B487" s="22"/>
      <c r="G487" s="5"/>
      <c r="H487" s="5"/>
    </row>
    <row r="488" customFormat="false" ht="15.75" hidden="false" customHeight="false" outlineLevel="0" collapsed="false">
      <c r="B488" s="22"/>
      <c r="G488" s="5"/>
      <c r="H488" s="5"/>
    </row>
    <row r="489" customFormat="false" ht="15.75" hidden="false" customHeight="false" outlineLevel="0" collapsed="false">
      <c r="B489" s="22"/>
      <c r="G489" s="5"/>
      <c r="H489" s="5"/>
    </row>
    <row r="490" customFormat="false" ht="15.75" hidden="false" customHeight="false" outlineLevel="0" collapsed="false">
      <c r="B490" s="22"/>
      <c r="G490" s="5"/>
      <c r="H490" s="5"/>
    </row>
    <row r="491" customFormat="false" ht="15.75" hidden="false" customHeight="false" outlineLevel="0" collapsed="false">
      <c r="B491" s="22"/>
      <c r="G491" s="5"/>
      <c r="H491" s="5"/>
    </row>
    <row r="492" customFormat="false" ht="15.75" hidden="false" customHeight="false" outlineLevel="0" collapsed="false">
      <c r="B492" s="22"/>
      <c r="G492" s="5"/>
      <c r="H492" s="5"/>
    </row>
    <row r="493" customFormat="false" ht="15.75" hidden="false" customHeight="false" outlineLevel="0" collapsed="false">
      <c r="B493" s="22"/>
      <c r="G493" s="5"/>
      <c r="H493" s="5"/>
    </row>
    <row r="494" customFormat="false" ht="15.75" hidden="false" customHeight="false" outlineLevel="0" collapsed="false">
      <c r="B494" s="22"/>
      <c r="G494" s="5"/>
      <c r="H494" s="5"/>
    </row>
    <row r="495" customFormat="false" ht="15.75" hidden="false" customHeight="false" outlineLevel="0" collapsed="false">
      <c r="B495" s="22"/>
      <c r="G495" s="5"/>
      <c r="H495" s="5"/>
    </row>
    <row r="496" customFormat="false" ht="15.75" hidden="false" customHeight="false" outlineLevel="0" collapsed="false">
      <c r="B496" s="22"/>
      <c r="G496" s="5"/>
      <c r="H496" s="5"/>
    </row>
    <row r="497" customFormat="false" ht="15.75" hidden="false" customHeight="false" outlineLevel="0" collapsed="false">
      <c r="B497" s="22"/>
      <c r="G497" s="5"/>
      <c r="H497" s="5"/>
    </row>
    <row r="498" customFormat="false" ht="15.75" hidden="false" customHeight="false" outlineLevel="0" collapsed="false">
      <c r="B498" s="22"/>
      <c r="G498" s="5"/>
      <c r="H498" s="5"/>
    </row>
    <row r="499" customFormat="false" ht="15.75" hidden="false" customHeight="false" outlineLevel="0" collapsed="false">
      <c r="B499" s="22"/>
      <c r="G499" s="5"/>
      <c r="H499" s="5"/>
    </row>
    <row r="500" customFormat="false" ht="15.75" hidden="false" customHeight="false" outlineLevel="0" collapsed="false">
      <c r="B500" s="22"/>
      <c r="G500" s="5"/>
      <c r="H500" s="5"/>
    </row>
    <row r="501" customFormat="false" ht="15.75" hidden="false" customHeight="false" outlineLevel="0" collapsed="false">
      <c r="B501" s="22"/>
      <c r="G501" s="5"/>
      <c r="H501" s="5"/>
    </row>
    <row r="502" customFormat="false" ht="15.75" hidden="false" customHeight="false" outlineLevel="0" collapsed="false">
      <c r="B502" s="22"/>
      <c r="G502" s="5"/>
      <c r="H502" s="5"/>
    </row>
    <row r="503" customFormat="false" ht="15.75" hidden="false" customHeight="false" outlineLevel="0" collapsed="false">
      <c r="B503" s="22"/>
      <c r="G503" s="5"/>
      <c r="H503" s="5"/>
    </row>
    <row r="504" customFormat="false" ht="15.75" hidden="false" customHeight="false" outlineLevel="0" collapsed="false">
      <c r="B504" s="22"/>
      <c r="G504" s="5"/>
      <c r="H504" s="5"/>
    </row>
    <row r="505" customFormat="false" ht="15.75" hidden="false" customHeight="false" outlineLevel="0" collapsed="false">
      <c r="B505" s="22"/>
      <c r="G505" s="5"/>
      <c r="H505" s="5"/>
    </row>
    <row r="506" customFormat="false" ht="15.75" hidden="false" customHeight="false" outlineLevel="0" collapsed="false">
      <c r="B506" s="22"/>
      <c r="G506" s="5"/>
      <c r="H506" s="5"/>
    </row>
    <row r="507" customFormat="false" ht="15.75" hidden="false" customHeight="false" outlineLevel="0" collapsed="false">
      <c r="B507" s="22"/>
      <c r="G507" s="5"/>
      <c r="H507" s="5"/>
    </row>
    <row r="508" customFormat="false" ht="15.75" hidden="false" customHeight="false" outlineLevel="0" collapsed="false">
      <c r="B508" s="22"/>
      <c r="G508" s="5"/>
      <c r="H508" s="5"/>
    </row>
    <row r="509" customFormat="false" ht="15.75" hidden="false" customHeight="false" outlineLevel="0" collapsed="false">
      <c r="B509" s="22"/>
      <c r="G509" s="5"/>
      <c r="H509" s="5"/>
    </row>
    <row r="510" customFormat="false" ht="15.75" hidden="false" customHeight="false" outlineLevel="0" collapsed="false">
      <c r="B510" s="22"/>
      <c r="G510" s="5"/>
      <c r="H510" s="5"/>
    </row>
    <row r="511" customFormat="false" ht="15.75" hidden="false" customHeight="false" outlineLevel="0" collapsed="false">
      <c r="B511" s="22"/>
      <c r="G511" s="5"/>
      <c r="H511" s="5"/>
    </row>
    <row r="512" customFormat="false" ht="15.75" hidden="false" customHeight="false" outlineLevel="0" collapsed="false">
      <c r="B512" s="22"/>
      <c r="G512" s="5"/>
      <c r="H512" s="5"/>
    </row>
    <row r="513" customFormat="false" ht="15.75" hidden="false" customHeight="false" outlineLevel="0" collapsed="false">
      <c r="B513" s="22"/>
      <c r="G513" s="5"/>
      <c r="H513" s="5"/>
    </row>
    <row r="514" customFormat="false" ht="15.75" hidden="false" customHeight="false" outlineLevel="0" collapsed="false">
      <c r="B514" s="22"/>
      <c r="G514" s="5"/>
      <c r="H514" s="5"/>
    </row>
    <row r="515" customFormat="false" ht="15.75" hidden="false" customHeight="false" outlineLevel="0" collapsed="false">
      <c r="B515" s="22"/>
      <c r="G515" s="5"/>
      <c r="H515" s="5"/>
    </row>
    <row r="516" customFormat="false" ht="15.75" hidden="false" customHeight="false" outlineLevel="0" collapsed="false">
      <c r="B516" s="22"/>
      <c r="G516" s="5"/>
      <c r="H516" s="5"/>
    </row>
    <row r="517" customFormat="false" ht="15.75" hidden="false" customHeight="false" outlineLevel="0" collapsed="false">
      <c r="B517" s="22"/>
      <c r="G517" s="5"/>
      <c r="H517" s="5"/>
    </row>
    <row r="518" customFormat="false" ht="15.75" hidden="false" customHeight="false" outlineLevel="0" collapsed="false">
      <c r="B518" s="22"/>
      <c r="G518" s="5"/>
      <c r="H518" s="5"/>
    </row>
    <row r="519" customFormat="false" ht="15.75" hidden="false" customHeight="false" outlineLevel="0" collapsed="false">
      <c r="B519" s="22"/>
      <c r="G519" s="5"/>
      <c r="H519" s="5"/>
    </row>
    <row r="520" customFormat="false" ht="15.75" hidden="false" customHeight="false" outlineLevel="0" collapsed="false">
      <c r="B520" s="22"/>
      <c r="G520" s="5"/>
      <c r="H520" s="5"/>
    </row>
    <row r="521" customFormat="false" ht="15.75" hidden="false" customHeight="false" outlineLevel="0" collapsed="false">
      <c r="B521" s="22"/>
      <c r="G521" s="5"/>
      <c r="H521" s="5"/>
    </row>
    <row r="522" customFormat="false" ht="15.75" hidden="false" customHeight="false" outlineLevel="0" collapsed="false">
      <c r="B522" s="22"/>
      <c r="G522" s="5"/>
      <c r="H522" s="5"/>
    </row>
    <row r="523" customFormat="false" ht="15.75" hidden="false" customHeight="false" outlineLevel="0" collapsed="false">
      <c r="B523" s="22"/>
      <c r="G523" s="5"/>
      <c r="H523" s="5"/>
    </row>
    <row r="524" customFormat="false" ht="15.75" hidden="false" customHeight="false" outlineLevel="0" collapsed="false">
      <c r="B524" s="22"/>
      <c r="G524" s="5"/>
      <c r="H524" s="5"/>
    </row>
    <row r="525" customFormat="false" ht="15.75" hidden="false" customHeight="false" outlineLevel="0" collapsed="false">
      <c r="B525" s="22"/>
      <c r="G525" s="5"/>
      <c r="H525" s="5"/>
    </row>
    <row r="526" customFormat="false" ht="15.75" hidden="false" customHeight="false" outlineLevel="0" collapsed="false">
      <c r="B526" s="22"/>
      <c r="G526" s="5"/>
      <c r="H526" s="5"/>
    </row>
    <row r="527" customFormat="false" ht="15.75" hidden="false" customHeight="false" outlineLevel="0" collapsed="false">
      <c r="B527" s="22"/>
      <c r="G527" s="5"/>
      <c r="H527" s="5"/>
    </row>
    <row r="528" customFormat="false" ht="15.75" hidden="false" customHeight="false" outlineLevel="0" collapsed="false">
      <c r="B528" s="22"/>
      <c r="G528" s="5"/>
      <c r="H528" s="5"/>
    </row>
    <row r="529" customFormat="false" ht="15.75" hidden="false" customHeight="false" outlineLevel="0" collapsed="false">
      <c r="B529" s="22"/>
      <c r="G529" s="5"/>
      <c r="H529" s="5"/>
    </row>
    <row r="530" customFormat="false" ht="15.75" hidden="false" customHeight="false" outlineLevel="0" collapsed="false">
      <c r="B530" s="22"/>
      <c r="G530" s="5"/>
      <c r="H530" s="5"/>
    </row>
    <row r="531" customFormat="false" ht="15.75" hidden="false" customHeight="false" outlineLevel="0" collapsed="false">
      <c r="B531" s="22"/>
      <c r="G531" s="5"/>
      <c r="H531" s="5"/>
    </row>
    <row r="532" customFormat="false" ht="15.75" hidden="false" customHeight="false" outlineLevel="0" collapsed="false">
      <c r="B532" s="22"/>
      <c r="G532" s="5"/>
      <c r="H532" s="5"/>
    </row>
    <row r="533" customFormat="false" ht="15.75" hidden="false" customHeight="false" outlineLevel="0" collapsed="false">
      <c r="B533" s="22"/>
      <c r="G533" s="5"/>
      <c r="H533" s="5"/>
    </row>
    <row r="534" customFormat="false" ht="15.75" hidden="false" customHeight="false" outlineLevel="0" collapsed="false">
      <c r="B534" s="22"/>
      <c r="G534" s="5"/>
      <c r="H534" s="5"/>
    </row>
    <row r="535" customFormat="false" ht="15.75" hidden="false" customHeight="false" outlineLevel="0" collapsed="false">
      <c r="B535" s="22"/>
      <c r="G535" s="5"/>
      <c r="H535" s="5"/>
    </row>
    <row r="536" customFormat="false" ht="15.75" hidden="false" customHeight="false" outlineLevel="0" collapsed="false">
      <c r="B536" s="22"/>
      <c r="G536" s="5"/>
      <c r="H536" s="5"/>
    </row>
    <row r="537" customFormat="false" ht="15.75" hidden="false" customHeight="false" outlineLevel="0" collapsed="false">
      <c r="B537" s="22"/>
      <c r="G537" s="5"/>
      <c r="H537" s="5"/>
    </row>
    <row r="538" customFormat="false" ht="15.75" hidden="false" customHeight="false" outlineLevel="0" collapsed="false">
      <c r="B538" s="22"/>
      <c r="G538" s="5"/>
      <c r="H538" s="5"/>
    </row>
    <row r="539" customFormat="false" ht="15.75" hidden="false" customHeight="false" outlineLevel="0" collapsed="false">
      <c r="B539" s="22"/>
      <c r="G539" s="5"/>
      <c r="H539" s="5"/>
    </row>
    <row r="540" customFormat="false" ht="15.75" hidden="false" customHeight="false" outlineLevel="0" collapsed="false">
      <c r="B540" s="22"/>
      <c r="G540" s="5"/>
      <c r="H540" s="5"/>
    </row>
    <row r="541" customFormat="false" ht="15.75" hidden="false" customHeight="false" outlineLevel="0" collapsed="false">
      <c r="B541" s="22"/>
      <c r="G541" s="5"/>
      <c r="H541" s="5"/>
    </row>
    <row r="542" customFormat="false" ht="15.75" hidden="false" customHeight="false" outlineLevel="0" collapsed="false">
      <c r="B542" s="22"/>
      <c r="G542" s="5"/>
      <c r="H542" s="5"/>
    </row>
    <row r="543" customFormat="false" ht="15.75" hidden="false" customHeight="false" outlineLevel="0" collapsed="false">
      <c r="B543" s="22"/>
      <c r="G543" s="5"/>
      <c r="H543" s="5"/>
    </row>
    <row r="544" customFormat="false" ht="15.75" hidden="false" customHeight="false" outlineLevel="0" collapsed="false">
      <c r="B544" s="22"/>
      <c r="G544" s="5"/>
      <c r="H544" s="5"/>
    </row>
    <row r="545" customFormat="false" ht="15.75" hidden="false" customHeight="false" outlineLevel="0" collapsed="false">
      <c r="B545" s="22"/>
      <c r="G545" s="5"/>
      <c r="H545" s="5"/>
    </row>
    <row r="546" customFormat="false" ht="15.75" hidden="false" customHeight="false" outlineLevel="0" collapsed="false">
      <c r="B546" s="22"/>
      <c r="G546" s="5"/>
      <c r="H546" s="5"/>
    </row>
    <row r="547" customFormat="false" ht="15.75" hidden="false" customHeight="false" outlineLevel="0" collapsed="false">
      <c r="B547" s="22"/>
      <c r="G547" s="5"/>
      <c r="H547" s="5"/>
    </row>
    <row r="548" customFormat="false" ht="15.75" hidden="false" customHeight="false" outlineLevel="0" collapsed="false">
      <c r="B548" s="22"/>
      <c r="G548" s="5"/>
      <c r="H548" s="5"/>
    </row>
    <row r="549" customFormat="false" ht="15.75" hidden="false" customHeight="false" outlineLevel="0" collapsed="false">
      <c r="B549" s="22"/>
      <c r="G549" s="5"/>
      <c r="H549" s="5"/>
    </row>
    <row r="550" customFormat="false" ht="15.75" hidden="false" customHeight="false" outlineLevel="0" collapsed="false">
      <c r="B550" s="22"/>
      <c r="G550" s="5"/>
      <c r="H550" s="5"/>
    </row>
    <row r="551" customFormat="false" ht="15.75" hidden="false" customHeight="false" outlineLevel="0" collapsed="false">
      <c r="B551" s="22"/>
      <c r="G551" s="5"/>
      <c r="H551" s="5"/>
    </row>
    <row r="552" customFormat="false" ht="15.75" hidden="false" customHeight="false" outlineLevel="0" collapsed="false">
      <c r="B552" s="22"/>
      <c r="G552" s="5"/>
      <c r="H552" s="5"/>
    </row>
    <row r="553" customFormat="false" ht="15.75" hidden="false" customHeight="false" outlineLevel="0" collapsed="false">
      <c r="B553" s="22"/>
      <c r="G553" s="5"/>
      <c r="H553" s="5"/>
    </row>
    <row r="554" customFormat="false" ht="15.75" hidden="false" customHeight="false" outlineLevel="0" collapsed="false">
      <c r="B554" s="22"/>
      <c r="G554" s="5"/>
      <c r="H554" s="5"/>
    </row>
    <row r="555" customFormat="false" ht="15.75" hidden="false" customHeight="false" outlineLevel="0" collapsed="false">
      <c r="B555" s="22"/>
      <c r="G555" s="5"/>
      <c r="H555" s="5"/>
    </row>
    <row r="556" customFormat="false" ht="15.75" hidden="false" customHeight="false" outlineLevel="0" collapsed="false">
      <c r="B556" s="22"/>
      <c r="G556" s="5"/>
      <c r="H556" s="5"/>
    </row>
    <row r="557" customFormat="false" ht="15.75" hidden="false" customHeight="false" outlineLevel="0" collapsed="false">
      <c r="B557" s="22"/>
      <c r="G557" s="5"/>
      <c r="H557" s="5"/>
    </row>
    <row r="558" customFormat="false" ht="15.75" hidden="false" customHeight="false" outlineLevel="0" collapsed="false">
      <c r="B558" s="22"/>
      <c r="G558" s="5"/>
      <c r="H558" s="5"/>
    </row>
    <row r="559" customFormat="false" ht="15.75" hidden="false" customHeight="false" outlineLevel="0" collapsed="false">
      <c r="B559" s="22"/>
      <c r="G559" s="5"/>
      <c r="H559" s="5"/>
    </row>
    <row r="560" customFormat="false" ht="15.75" hidden="false" customHeight="false" outlineLevel="0" collapsed="false">
      <c r="B560" s="22"/>
      <c r="G560" s="5"/>
      <c r="H560" s="5"/>
    </row>
    <row r="561" customFormat="false" ht="15.75" hidden="false" customHeight="false" outlineLevel="0" collapsed="false">
      <c r="B561" s="22"/>
      <c r="G561" s="5"/>
      <c r="H561" s="5"/>
    </row>
    <row r="562" customFormat="false" ht="15.75" hidden="false" customHeight="false" outlineLevel="0" collapsed="false">
      <c r="B562" s="22"/>
      <c r="G562" s="5"/>
      <c r="H562" s="5"/>
    </row>
    <row r="563" customFormat="false" ht="15.75" hidden="false" customHeight="false" outlineLevel="0" collapsed="false">
      <c r="B563" s="22"/>
      <c r="G563" s="5"/>
      <c r="H563" s="5"/>
    </row>
    <row r="564" customFormat="false" ht="15.75" hidden="false" customHeight="false" outlineLevel="0" collapsed="false">
      <c r="B564" s="22"/>
      <c r="G564" s="5"/>
      <c r="H564" s="5"/>
    </row>
    <row r="565" customFormat="false" ht="15.75" hidden="false" customHeight="false" outlineLevel="0" collapsed="false">
      <c r="B565" s="22"/>
      <c r="G565" s="5"/>
      <c r="H565" s="5"/>
    </row>
    <row r="566" customFormat="false" ht="15.75" hidden="false" customHeight="false" outlineLevel="0" collapsed="false">
      <c r="B566" s="22"/>
      <c r="G566" s="5"/>
      <c r="H566" s="5"/>
    </row>
    <row r="567" customFormat="false" ht="15.75" hidden="false" customHeight="false" outlineLevel="0" collapsed="false">
      <c r="B567" s="22"/>
      <c r="G567" s="5"/>
      <c r="H567" s="5"/>
    </row>
    <row r="568" customFormat="false" ht="15.75" hidden="false" customHeight="false" outlineLevel="0" collapsed="false">
      <c r="B568" s="22"/>
      <c r="G568" s="5"/>
      <c r="H568" s="5"/>
    </row>
    <row r="569" customFormat="false" ht="15.75" hidden="false" customHeight="false" outlineLevel="0" collapsed="false">
      <c r="B569" s="22"/>
      <c r="G569" s="5"/>
      <c r="H569" s="5"/>
    </row>
    <row r="570" customFormat="false" ht="15.75" hidden="false" customHeight="false" outlineLevel="0" collapsed="false">
      <c r="B570" s="22"/>
      <c r="G570" s="5"/>
      <c r="H570" s="5"/>
    </row>
    <row r="571" customFormat="false" ht="15.75" hidden="false" customHeight="false" outlineLevel="0" collapsed="false">
      <c r="B571" s="22"/>
      <c r="G571" s="5"/>
      <c r="H571" s="5"/>
    </row>
    <row r="572" customFormat="false" ht="15.75" hidden="false" customHeight="false" outlineLevel="0" collapsed="false">
      <c r="B572" s="22"/>
      <c r="G572" s="5"/>
      <c r="H572" s="5"/>
    </row>
    <row r="573" customFormat="false" ht="15.75" hidden="false" customHeight="false" outlineLevel="0" collapsed="false">
      <c r="B573" s="22"/>
      <c r="G573" s="5"/>
      <c r="H573" s="5"/>
    </row>
    <row r="574" customFormat="false" ht="15.75" hidden="false" customHeight="false" outlineLevel="0" collapsed="false">
      <c r="B574" s="22"/>
      <c r="G574" s="5"/>
      <c r="H574" s="5"/>
    </row>
    <row r="575" customFormat="false" ht="15.75" hidden="false" customHeight="false" outlineLevel="0" collapsed="false">
      <c r="B575" s="22"/>
      <c r="G575" s="5"/>
      <c r="H575" s="5"/>
    </row>
    <row r="576" customFormat="false" ht="15.75" hidden="false" customHeight="false" outlineLevel="0" collapsed="false">
      <c r="B576" s="22"/>
      <c r="G576" s="5"/>
      <c r="H576" s="5"/>
    </row>
    <row r="577" customFormat="false" ht="15.75" hidden="false" customHeight="false" outlineLevel="0" collapsed="false">
      <c r="B577" s="22"/>
      <c r="G577" s="5"/>
      <c r="H577" s="5"/>
    </row>
    <row r="578" customFormat="false" ht="15.75" hidden="false" customHeight="false" outlineLevel="0" collapsed="false">
      <c r="B578" s="22"/>
      <c r="G578" s="5"/>
      <c r="H578" s="5"/>
    </row>
    <row r="579" customFormat="false" ht="15.75" hidden="false" customHeight="false" outlineLevel="0" collapsed="false">
      <c r="B579" s="22"/>
      <c r="G579" s="5"/>
      <c r="H579" s="5"/>
    </row>
    <row r="580" customFormat="false" ht="15.75" hidden="false" customHeight="false" outlineLevel="0" collapsed="false">
      <c r="B580" s="22"/>
      <c r="G580" s="5"/>
      <c r="H580" s="5"/>
    </row>
    <row r="581" customFormat="false" ht="15.75" hidden="false" customHeight="false" outlineLevel="0" collapsed="false">
      <c r="B581" s="22"/>
      <c r="G581" s="5"/>
      <c r="H581" s="5"/>
    </row>
    <row r="582" customFormat="false" ht="15.75" hidden="false" customHeight="false" outlineLevel="0" collapsed="false">
      <c r="B582" s="22"/>
      <c r="G582" s="5"/>
      <c r="H582" s="5"/>
    </row>
    <row r="583" customFormat="false" ht="15.75" hidden="false" customHeight="false" outlineLevel="0" collapsed="false">
      <c r="B583" s="22"/>
      <c r="G583" s="5"/>
      <c r="H583" s="5"/>
    </row>
    <row r="584" customFormat="false" ht="15.75" hidden="false" customHeight="false" outlineLevel="0" collapsed="false">
      <c r="B584" s="22"/>
      <c r="G584" s="5"/>
      <c r="H584" s="5"/>
    </row>
    <row r="585" customFormat="false" ht="15.75" hidden="false" customHeight="false" outlineLevel="0" collapsed="false">
      <c r="B585" s="22"/>
      <c r="G585" s="5"/>
      <c r="H585" s="5"/>
    </row>
    <row r="586" customFormat="false" ht="15.75" hidden="false" customHeight="false" outlineLevel="0" collapsed="false">
      <c r="B586" s="22"/>
      <c r="G586" s="5"/>
      <c r="H586" s="5"/>
    </row>
    <row r="587" customFormat="false" ht="15.75" hidden="false" customHeight="false" outlineLevel="0" collapsed="false">
      <c r="B587" s="22"/>
      <c r="G587" s="5"/>
      <c r="H587" s="5"/>
    </row>
    <row r="588" customFormat="false" ht="15.75" hidden="false" customHeight="false" outlineLevel="0" collapsed="false">
      <c r="B588" s="22"/>
      <c r="G588" s="5"/>
      <c r="H588" s="5"/>
    </row>
    <row r="589" customFormat="false" ht="15.75" hidden="false" customHeight="false" outlineLevel="0" collapsed="false">
      <c r="B589" s="22"/>
      <c r="G589" s="5"/>
      <c r="H589" s="5"/>
    </row>
    <row r="590" customFormat="false" ht="15.75" hidden="false" customHeight="false" outlineLevel="0" collapsed="false">
      <c r="B590" s="22"/>
      <c r="G590" s="5"/>
      <c r="H590" s="5"/>
    </row>
    <row r="591" customFormat="false" ht="15.75" hidden="false" customHeight="false" outlineLevel="0" collapsed="false">
      <c r="B591" s="22"/>
      <c r="G591" s="5"/>
      <c r="H591" s="5"/>
    </row>
    <row r="592" customFormat="false" ht="15.75" hidden="false" customHeight="false" outlineLevel="0" collapsed="false">
      <c r="B592" s="22"/>
      <c r="G592" s="5"/>
      <c r="H592" s="5"/>
    </row>
    <row r="593" customFormat="false" ht="15.75" hidden="false" customHeight="false" outlineLevel="0" collapsed="false">
      <c r="B593" s="22"/>
      <c r="G593" s="5"/>
      <c r="H593" s="5"/>
    </row>
    <row r="594" customFormat="false" ht="15.75" hidden="false" customHeight="false" outlineLevel="0" collapsed="false">
      <c r="B594" s="22"/>
      <c r="G594" s="5"/>
      <c r="H594" s="5"/>
    </row>
    <row r="595" customFormat="false" ht="15.75" hidden="false" customHeight="false" outlineLevel="0" collapsed="false">
      <c r="B595" s="22"/>
      <c r="G595" s="5"/>
      <c r="H595" s="5"/>
    </row>
    <row r="596" customFormat="false" ht="15.75" hidden="false" customHeight="false" outlineLevel="0" collapsed="false">
      <c r="B596" s="22"/>
      <c r="G596" s="5"/>
      <c r="H596" s="5"/>
    </row>
    <row r="597" customFormat="false" ht="15.75" hidden="false" customHeight="false" outlineLevel="0" collapsed="false">
      <c r="B597" s="22"/>
      <c r="G597" s="5"/>
      <c r="H597" s="5"/>
    </row>
    <row r="598" customFormat="false" ht="15.75" hidden="false" customHeight="false" outlineLevel="0" collapsed="false">
      <c r="B598" s="22"/>
      <c r="G598" s="5"/>
      <c r="H598" s="5"/>
    </row>
    <row r="599" customFormat="false" ht="15.75" hidden="false" customHeight="false" outlineLevel="0" collapsed="false">
      <c r="B599" s="22"/>
      <c r="G599" s="5"/>
      <c r="H599" s="5"/>
    </row>
    <row r="600" customFormat="false" ht="15.75" hidden="false" customHeight="false" outlineLevel="0" collapsed="false">
      <c r="B600" s="22"/>
      <c r="G600" s="5"/>
      <c r="H600" s="5"/>
    </row>
    <row r="601" customFormat="false" ht="15.75" hidden="false" customHeight="false" outlineLevel="0" collapsed="false">
      <c r="B601" s="22"/>
      <c r="G601" s="5"/>
      <c r="H601" s="5"/>
    </row>
    <row r="602" customFormat="false" ht="15.75" hidden="false" customHeight="false" outlineLevel="0" collapsed="false">
      <c r="B602" s="22"/>
      <c r="G602" s="5"/>
      <c r="H602" s="5"/>
    </row>
    <row r="603" customFormat="false" ht="15.75" hidden="false" customHeight="false" outlineLevel="0" collapsed="false">
      <c r="B603" s="22"/>
      <c r="G603" s="5"/>
      <c r="H603" s="5"/>
    </row>
    <row r="604" customFormat="false" ht="15.75" hidden="false" customHeight="false" outlineLevel="0" collapsed="false">
      <c r="B604" s="22"/>
      <c r="G604" s="5"/>
      <c r="H604" s="5"/>
    </row>
    <row r="605" customFormat="false" ht="15.75" hidden="false" customHeight="false" outlineLevel="0" collapsed="false">
      <c r="B605" s="22"/>
      <c r="G605" s="5"/>
      <c r="H605" s="5"/>
    </row>
    <row r="606" customFormat="false" ht="15.75" hidden="false" customHeight="false" outlineLevel="0" collapsed="false">
      <c r="B606" s="22"/>
      <c r="G606" s="5"/>
      <c r="H606" s="5"/>
    </row>
    <row r="607" customFormat="false" ht="15.75" hidden="false" customHeight="false" outlineLevel="0" collapsed="false">
      <c r="B607" s="22"/>
      <c r="G607" s="5"/>
      <c r="H607" s="5"/>
    </row>
    <row r="608" customFormat="false" ht="15.75" hidden="false" customHeight="false" outlineLevel="0" collapsed="false">
      <c r="B608" s="22"/>
      <c r="G608" s="5"/>
      <c r="H608" s="5"/>
    </row>
    <row r="609" customFormat="false" ht="15.75" hidden="false" customHeight="false" outlineLevel="0" collapsed="false">
      <c r="B609" s="22"/>
      <c r="G609" s="5"/>
      <c r="H609" s="5"/>
    </row>
    <row r="610" customFormat="false" ht="15.75" hidden="false" customHeight="false" outlineLevel="0" collapsed="false">
      <c r="B610" s="22"/>
      <c r="G610" s="5"/>
      <c r="H610" s="5"/>
    </row>
    <row r="611" customFormat="false" ht="15.75" hidden="false" customHeight="false" outlineLevel="0" collapsed="false">
      <c r="B611" s="22"/>
      <c r="G611" s="5"/>
      <c r="H611" s="5"/>
    </row>
    <row r="612" customFormat="false" ht="15.75" hidden="false" customHeight="false" outlineLevel="0" collapsed="false">
      <c r="B612" s="22"/>
      <c r="G612" s="5"/>
      <c r="H612" s="5"/>
    </row>
    <row r="613" customFormat="false" ht="15.75" hidden="false" customHeight="false" outlineLevel="0" collapsed="false">
      <c r="B613" s="22"/>
      <c r="G613" s="5"/>
      <c r="H613" s="5"/>
    </row>
    <row r="614" customFormat="false" ht="15.75" hidden="false" customHeight="false" outlineLevel="0" collapsed="false">
      <c r="B614" s="22"/>
      <c r="G614" s="5"/>
      <c r="H614" s="5"/>
    </row>
    <row r="615" customFormat="false" ht="15.75" hidden="false" customHeight="false" outlineLevel="0" collapsed="false">
      <c r="B615" s="22"/>
      <c r="G615" s="5"/>
      <c r="H615" s="5"/>
    </row>
    <row r="616" customFormat="false" ht="15.75" hidden="false" customHeight="false" outlineLevel="0" collapsed="false">
      <c r="B616" s="22"/>
      <c r="G616" s="5"/>
      <c r="H616" s="5"/>
    </row>
    <row r="617" customFormat="false" ht="15.75" hidden="false" customHeight="false" outlineLevel="0" collapsed="false">
      <c r="B617" s="22"/>
      <c r="G617" s="5"/>
      <c r="H617" s="5"/>
    </row>
    <row r="618" customFormat="false" ht="15.75" hidden="false" customHeight="false" outlineLevel="0" collapsed="false">
      <c r="B618" s="22"/>
      <c r="G618" s="5"/>
      <c r="H618" s="5"/>
    </row>
    <row r="619" customFormat="false" ht="15.75" hidden="false" customHeight="false" outlineLevel="0" collapsed="false">
      <c r="B619" s="22"/>
      <c r="G619" s="5"/>
      <c r="H619" s="5"/>
    </row>
    <row r="620" customFormat="false" ht="15.75" hidden="false" customHeight="false" outlineLevel="0" collapsed="false">
      <c r="B620" s="22"/>
      <c r="G620" s="5"/>
      <c r="H620" s="5"/>
    </row>
    <row r="621" customFormat="false" ht="15.75" hidden="false" customHeight="false" outlineLevel="0" collapsed="false">
      <c r="B621" s="22"/>
      <c r="G621" s="5"/>
      <c r="H621" s="5"/>
    </row>
    <row r="622" customFormat="false" ht="15.75" hidden="false" customHeight="false" outlineLevel="0" collapsed="false">
      <c r="B622" s="22"/>
      <c r="G622" s="5"/>
      <c r="H622" s="5"/>
    </row>
    <row r="623" customFormat="false" ht="15.75" hidden="false" customHeight="false" outlineLevel="0" collapsed="false">
      <c r="B623" s="22"/>
      <c r="G623" s="5"/>
      <c r="H623" s="5"/>
    </row>
    <row r="624" customFormat="false" ht="15.75" hidden="false" customHeight="false" outlineLevel="0" collapsed="false">
      <c r="B624" s="22"/>
      <c r="G624" s="5"/>
      <c r="H624" s="5"/>
    </row>
    <row r="625" customFormat="false" ht="15.75" hidden="false" customHeight="false" outlineLevel="0" collapsed="false">
      <c r="B625" s="22"/>
      <c r="G625" s="5"/>
      <c r="H625" s="5"/>
    </row>
    <row r="626" customFormat="false" ht="15.75" hidden="false" customHeight="false" outlineLevel="0" collapsed="false">
      <c r="B626" s="22"/>
      <c r="G626" s="5"/>
      <c r="H626" s="5"/>
    </row>
    <row r="627" customFormat="false" ht="15.75" hidden="false" customHeight="false" outlineLevel="0" collapsed="false">
      <c r="B627" s="22"/>
      <c r="G627" s="5"/>
      <c r="H627" s="5"/>
    </row>
    <row r="628" customFormat="false" ht="15.75" hidden="false" customHeight="false" outlineLevel="0" collapsed="false">
      <c r="B628" s="22"/>
      <c r="G628" s="5"/>
      <c r="H628" s="5"/>
    </row>
    <row r="629" customFormat="false" ht="15.75" hidden="false" customHeight="false" outlineLevel="0" collapsed="false">
      <c r="B629" s="22"/>
      <c r="G629" s="5"/>
      <c r="H629" s="5"/>
    </row>
    <row r="630" customFormat="false" ht="15.75" hidden="false" customHeight="false" outlineLevel="0" collapsed="false">
      <c r="B630" s="22"/>
      <c r="G630" s="5"/>
      <c r="H630" s="5"/>
    </row>
    <row r="631" customFormat="false" ht="15.75" hidden="false" customHeight="false" outlineLevel="0" collapsed="false">
      <c r="B631" s="22"/>
      <c r="G631" s="5"/>
      <c r="H631" s="5"/>
    </row>
    <row r="632" customFormat="false" ht="15.75" hidden="false" customHeight="false" outlineLevel="0" collapsed="false">
      <c r="B632" s="22"/>
      <c r="G632" s="5"/>
      <c r="H632" s="5"/>
    </row>
    <row r="633" customFormat="false" ht="15.75" hidden="false" customHeight="false" outlineLevel="0" collapsed="false">
      <c r="B633" s="22"/>
      <c r="G633" s="5"/>
      <c r="H633" s="5"/>
    </row>
    <row r="634" customFormat="false" ht="15.75" hidden="false" customHeight="false" outlineLevel="0" collapsed="false">
      <c r="B634" s="22"/>
      <c r="G634" s="5"/>
      <c r="H634" s="5"/>
    </row>
    <row r="635" customFormat="false" ht="15.75" hidden="false" customHeight="false" outlineLevel="0" collapsed="false">
      <c r="B635" s="22"/>
      <c r="G635" s="5"/>
      <c r="H635" s="5"/>
    </row>
    <row r="636" customFormat="false" ht="15.75" hidden="false" customHeight="false" outlineLevel="0" collapsed="false">
      <c r="B636" s="22"/>
      <c r="G636" s="5"/>
      <c r="H636" s="5"/>
    </row>
    <row r="637" customFormat="false" ht="15.75" hidden="false" customHeight="false" outlineLevel="0" collapsed="false">
      <c r="B637" s="22"/>
      <c r="G637" s="5"/>
      <c r="H637" s="5"/>
    </row>
    <row r="638" customFormat="false" ht="15.75" hidden="false" customHeight="false" outlineLevel="0" collapsed="false">
      <c r="B638" s="22"/>
      <c r="G638" s="5"/>
      <c r="H638" s="5"/>
    </row>
    <row r="639" customFormat="false" ht="15.75" hidden="false" customHeight="false" outlineLevel="0" collapsed="false">
      <c r="B639" s="22"/>
      <c r="G639" s="5"/>
      <c r="H639" s="5"/>
    </row>
    <row r="640" customFormat="false" ht="15.75" hidden="false" customHeight="false" outlineLevel="0" collapsed="false">
      <c r="B640" s="22"/>
      <c r="G640" s="5"/>
      <c r="H640" s="5"/>
    </row>
    <row r="641" customFormat="false" ht="15.75" hidden="false" customHeight="false" outlineLevel="0" collapsed="false">
      <c r="B641" s="22"/>
      <c r="G641" s="5"/>
      <c r="H641" s="5"/>
    </row>
    <row r="642" customFormat="false" ht="15.75" hidden="false" customHeight="false" outlineLevel="0" collapsed="false">
      <c r="B642" s="22"/>
      <c r="G642" s="5"/>
      <c r="H642" s="5"/>
    </row>
    <row r="643" customFormat="false" ht="15.75" hidden="false" customHeight="false" outlineLevel="0" collapsed="false">
      <c r="B643" s="22"/>
      <c r="G643" s="5"/>
      <c r="H643" s="5"/>
    </row>
    <row r="644" customFormat="false" ht="15.75" hidden="false" customHeight="false" outlineLevel="0" collapsed="false">
      <c r="B644" s="22"/>
      <c r="G644" s="5"/>
      <c r="H644" s="5"/>
    </row>
    <row r="645" customFormat="false" ht="15.75" hidden="false" customHeight="false" outlineLevel="0" collapsed="false">
      <c r="B645" s="22"/>
      <c r="G645" s="5"/>
      <c r="H645" s="5"/>
    </row>
    <row r="646" customFormat="false" ht="15.75" hidden="false" customHeight="false" outlineLevel="0" collapsed="false">
      <c r="B646" s="22"/>
      <c r="G646" s="5"/>
      <c r="H646" s="5"/>
    </row>
    <row r="647" customFormat="false" ht="15.75" hidden="false" customHeight="false" outlineLevel="0" collapsed="false">
      <c r="B647" s="22"/>
      <c r="G647" s="5"/>
      <c r="H647" s="5"/>
    </row>
    <row r="648" customFormat="false" ht="15.75" hidden="false" customHeight="false" outlineLevel="0" collapsed="false">
      <c r="B648" s="22"/>
      <c r="G648" s="5"/>
      <c r="H648" s="5"/>
    </row>
    <row r="649" customFormat="false" ht="15.75" hidden="false" customHeight="false" outlineLevel="0" collapsed="false">
      <c r="B649" s="22"/>
      <c r="G649" s="5"/>
      <c r="H649" s="5"/>
    </row>
    <row r="650" customFormat="false" ht="15.75" hidden="false" customHeight="false" outlineLevel="0" collapsed="false">
      <c r="B650" s="22"/>
      <c r="G650" s="5"/>
      <c r="H650" s="5"/>
    </row>
    <row r="651" customFormat="false" ht="15.75" hidden="false" customHeight="false" outlineLevel="0" collapsed="false">
      <c r="B651" s="22"/>
      <c r="G651" s="5"/>
      <c r="H651" s="5"/>
    </row>
    <row r="652" customFormat="false" ht="15.75" hidden="false" customHeight="false" outlineLevel="0" collapsed="false">
      <c r="B652" s="22"/>
      <c r="G652" s="5"/>
      <c r="H652" s="5"/>
    </row>
    <row r="653" customFormat="false" ht="15.75" hidden="false" customHeight="false" outlineLevel="0" collapsed="false">
      <c r="B653" s="22"/>
      <c r="G653" s="5"/>
      <c r="H653" s="5"/>
    </row>
    <row r="654" customFormat="false" ht="15.75" hidden="false" customHeight="false" outlineLevel="0" collapsed="false">
      <c r="B654" s="22"/>
      <c r="G654" s="5"/>
      <c r="H654" s="5"/>
    </row>
    <row r="655" customFormat="false" ht="15.75" hidden="false" customHeight="false" outlineLevel="0" collapsed="false">
      <c r="B655" s="22"/>
      <c r="G655" s="5"/>
      <c r="H655" s="5"/>
    </row>
    <row r="656" customFormat="false" ht="15.75" hidden="false" customHeight="false" outlineLevel="0" collapsed="false">
      <c r="B656" s="22"/>
      <c r="G656" s="5"/>
      <c r="H656" s="5"/>
    </row>
    <row r="657" customFormat="false" ht="15.75" hidden="false" customHeight="false" outlineLevel="0" collapsed="false">
      <c r="B657" s="22"/>
      <c r="G657" s="5"/>
      <c r="H657" s="5"/>
    </row>
    <row r="658" customFormat="false" ht="15.75" hidden="false" customHeight="false" outlineLevel="0" collapsed="false">
      <c r="B658" s="22"/>
      <c r="G658" s="5"/>
      <c r="H658" s="5"/>
    </row>
    <row r="659" customFormat="false" ht="15.75" hidden="false" customHeight="false" outlineLevel="0" collapsed="false">
      <c r="B659" s="22"/>
      <c r="G659" s="5"/>
      <c r="H659" s="5"/>
    </row>
    <row r="660" customFormat="false" ht="15.75" hidden="false" customHeight="false" outlineLevel="0" collapsed="false">
      <c r="B660" s="22"/>
      <c r="G660" s="5"/>
      <c r="H660" s="5"/>
    </row>
    <row r="661" customFormat="false" ht="15.75" hidden="false" customHeight="false" outlineLevel="0" collapsed="false">
      <c r="B661" s="22"/>
      <c r="G661" s="5"/>
      <c r="H661" s="5"/>
    </row>
    <row r="662" customFormat="false" ht="15.75" hidden="false" customHeight="false" outlineLevel="0" collapsed="false">
      <c r="B662" s="22"/>
      <c r="G662" s="5"/>
      <c r="H662" s="5"/>
    </row>
    <row r="663" customFormat="false" ht="15.75" hidden="false" customHeight="false" outlineLevel="0" collapsed="false">
      <c r="B663" s="22"/>
      <c r="G663" s="5"/>
      <c r="H663" s="5"/>
    </row>
    <row r="664" customFormat="false" ht="15.75" hidden="false" customHeight="false" outlineLevel="0" collapsed="false">
      <c r="B664" s="22"/>
      <c r="G664" s="5"/>
      <c r="H664" s="5"/>
    </row>
    <row r="665" customFormat="false" ht="15.75" hidden="false" customHeight="false" outlineLevel="0" collapsed="false">
      <c r="B665" s="22"/>
      <c r="G665" s="5"/>
      <c r="H665" s="5"/>
    </row>
    <row r="666" customFormat="false" ht="15.75" hidden="false" customHeight="false" outlineLevel="0" collapsed="false">
      <c r="B666" s="22"/>
      <c r="G666" s="5"/>
      <c r="H666" s="5"/>
    </row>
    <row r="667" customFormat="false" ht="15.75" hidden="false" customHeight="false" outlineLevel="0" collapsed="false">
      <c r="B667" s="22"/>
      <c r="G667" s="5"/>
      <c r="H667" s="5"/>
    </row>
    <row r="668" customFormat="false" ht="15.75" hidden="false" customHeight="false" outlineLevel="0" collapsed="false">
      <c r="B668" s="22"/>
      <c r="G668" s="5"/>
      <c r="H668" s="5"/>
    </row>
    <row r="669" customFormat="false" ht="15.75" hidden="false" customHeight="false" outlineLevel="0" collapsed="false">
      <c r="B669" s="22"/>
      <c r="G669" s="5"/>
      <c r="H669" s="5"/>
    </row>
    <row r="670" customFormat="false" ht="15.75" hidden="false" customHeight="false" outlineLevel="0" collapsed="false">
      <c r="B670" s="22"/>
      <c r="G670" s="5"/>
      <c r="H670" s="5"/>
    </row>
    <row r="671" customFormat="false" ht="15.75" hidden="false" customHeight="false" outlineLevel="0" collapsed="false">
      <c r="B671" s="22"/>
      <c r="G671" s="5"/>
      <c r="H671" s="5"/>
    </row>
    <row r="672" customFormat="false" ht="15.75" hidden="false" customHeight="false" outlineLevel="0" collapsed="false">
      <c r="B672" s="22"/>
      <c r="G672" s="5"/>
      <c r="H672" s="5"/>
    </row>
    <row r="673" customFormat="false" ht="15.75" hidden="false" customHeight="false" outlineLevel="0" collapsed="false">
      <c r="B673" s="22"/>
      <c r="G673" s="5"/>
      <c r="H673" s="5"/>
    </row>
    <row r="674" customFormat="false" ht="15.75" hidden="false" customHeight="false" outlineLevel="0" collapsed="false">
      <c r="B674" s="22"/>
      <c r="G674" s="5"/>
      <c r="H674" s="5"/>
    </row>
    <row r="675" customFormat="false" ht="15.75" hidden="false" customHeight="false" outlineLevel="0" collapsed="false">
      <c r="B675" s="22"/>
      <c r="G675" s="5"/>
      <c r="H675" s="5"/>
    </row>
    <row r="676" customFormat="false" ht="15.75" hidden="false" customHeight="false" outlineLevel="0" collapsed="false">
      <c r="B676" s="22"/>
      <c r="G676" s="5"/>
      <c r="H676" s="5"/>
    </row>
    <row r="677" customFormat="false" ht="15.75" hidden="false" customHeight="false" outlineLevel="0" collapsed="false">
      <c r="B677" s="22"/>
      <c r="G677" s="5"/>
      <c r="H677" s="5"/>
    </row>
    <row r="678" customFormat="false" ht="15.75" hidden="false" customHeight="false" outlineLevel="0" collapsed="false">
      <c r="B678" s="22"/>
      <c r="G678" s="5"/>
      <c r="H678" s="5"/>
    </row>
    <row r="679" customFormat="false" ht="15.75" hidden="false" customHeight="false" outlineLevel="0" collapsed="false">
      <c r="B679" s="22"/>
      <c r="G679" s="5"/>
      <c r="H679" s="5"/>
    </row>
    <row r="680" customFormat="false" ht="15.75" hidden="false" customHeight="false" outlineLevel="0" collapsed="false">
      <c r="B680" s="22"/>
      <c r="G680" s="5"/>
      <c r="H680" s="5"/>
    </row>
    <row r="681" customFormat="false" ht="15.75" hidden="false" customHeight="false" outlineLevel="0" collapsed="false">
      <c r="B681" s="22"/>
      <c r="G681" s="5"/>
      <c r="H681" s="5"/>
    </row>
    <row r="682" customFormat="false" ht="15.75" hidden="false" customHeight="false" outlineLevel="0" collapsed="false">
      <c r="B682" s="22"/>
      <c r="G682" s="5"/>
      <c r="H682" s="5"/>
    </row>
    <row r="683" customFormat="false" ht="15.75" hidden="false" customHeight="false" outlineLevel="0" collapsed="false">
      <c r="B683" s="22"/>
      <c r="G683" s="5"/>
      <c r="H683" s="5"/>
    </row>
    <row r="684" customFormat="false" ht="15.75" hidden="false" customHeight="false" outlineLevel="0" collapsed="false">
      <c r="B684" s="22"/>
      <c r="G684" s="5"/>
      <c r="H684" s="5"/>
    </row>
    <row r="685" customFormat="false" ht="15.75" hidden="false" customHeight="false" outlineLevel="0" collapsed="false">
      <c r="B685" s="22"/>
      <c r="G685" s="5"/>
      <c r="H685" s="5"/>
    </row>
    <row r="686" customFormat="false" ht="15.75" hidden="false" customHeight="false" outlineLevel="0" collapsed="false">
      <c r="B686" s="22"/>
      <c r="G686" s="5"/>
      <c r="H686" s="5"/>
    </row>
    <row r="687" customFormat="false" ht="15.75" hidden="false" customHeight="false" outlineLevel="0" collapsed="false">
      <c r="B687" s="22"/>
      <c r="G687" s="5"/>
      <c r="H687" s="5"/>
    </row>
    <row r="688" customFormat="false" ht="15.75" hidden="false" customHeight="false" outlineLevel="0" collapsed="false">
      <c r="B688" s="22"/>
      <c r="G688" s="5"/>
      <c r="H688" s="5"/>
    </row>
    <row r="689" customFormat="false" ht="15.75" hidden="false" customHeight="false" outlineLevel="0" collapsed="false">
      <c r="B689" s="22"/>
      <c r="G689" s="5"/>
      <c r="H689" s="5"/>
    </row>
    <row r="690" customFormat="false" ht="15.75" hidden="false" customHeight="false" outlineLevel="0" collapsed="false">
      <c r="B690" s="22"/>
      <c r="G690" s="5"/>
      <c r="H690" s="5"/>
    </row>
    <row r="691" customFormat="false" ht="15.75" hidden="false" customHeight="false" outlineLevel="0" collapsed="false">
      <c r="B691" s="22"/>
      <c r="G691" s="5"/>
      <c r="H691" s="5"/>
    </row>
    <row r="692" customFormat="false" ht="15.75" hidden="false" customHeight="false" outlineLevel="0" collapsed="false">
      <c r="B692" s="22"/>
      <c r="G692" s="5"/>
      <c r="H692" s="5"/>
    </row>
    <row r="693" customFormat="false" ht="15.75" hidden="false" customHeight="false" outlineLevel="0" collapsed="false">
      <c r="B693" s="22"/>
      <c r="G693" s="5"/>
      <c r="H693" s="5"/>
    </row>
    <row r="694" customFormat="false" ht="15.75" hidden="false" customHeight="false" outlineLevel="0" collapsed="false">
      <c r="B694" s="22"/>
      <c r="G694" s="5"/>
      <c r="H694" s="5"/>
    </row>
    <row r="695" customFormat="false" ht="15.75" hidden="false" customHeight="false" outlineLevel="0" collapsed="false">
      <c r="B695" s="22"/>
      <c r="G695" s="5"/>
      <c r="H695" s="5"/>
    </row>
    <row r="696" customFormat="false" ht="15.75" hidden="false" customHeight="false" outlineLevel="0" collapsed="false">
      <c r="B696" s="22"/>
      <c r="G696" s="5"/>
      <c r="H696" s="5"/>
    </row>
    <row r="697" customFormat="false" ht="15.75" hidden="false" customHeight="false" outlineLevel="0" collapsed="false">
      <c r="B697" s="22"/>
      <c r="G697" s="5"/>
      <c r="H697" s="5"/>
    </row>
    <row r="698" customFormat="false" ht="15.75" hidden="false" customHeight="false" outlineLevel="0" collapsed="false">
      <c r="B698" s="22"/>
      <c r="G698" s="5"/>
      <c r="H698" s="5"/>
    </row>
    <row r="699" customFormat="false" ht="15.75" hidden="false" customHeight="false" outlineLevel="0" collapsed="false">
      <c r="B699" s="22"/>
      <c r="G699" s="5"/>
      <c r="H699" s="5"/>
    </row>
    <row r="700" customFormat="false" ht="15.75" hidden="false" customHeight="false" outlineLevel="0" collapsed="false">
      <c r="B700" s="22"/>
      <c r="G700" s="5"/>
      <c r="H700" s="5"/>
    </row>
    <row r="701" customFormat="false" ht="15.75" hidden="false" customHeight="false" outlineLevel="0" collapsed="false">
      <c r="B701" s="22"/>
      <c r="G701" s="5"/>
      <c r="H701" s="5"/>
    </row>
    <row r="702" customFormat="false" ht="15.75" hidden="false" customHeight="false" outlineLevel="0" collapsed="false">
      <c r="B702" s="22"/>
      <c r="G702" s="5"/>
      <c r="H702" s="5"/>
    </row>
    <row r="703" customFormat="false" ht="15.75" hidden="false" customHeight="false" outlineLevel="0" collapsed="false">
      <c r="B703" s="22"/>
      <c r="G703" s="5"/>
      <c r="H703" s="5"/>
    </row>
    <row r="704" customFormat="false" ht="15.75" hidden="false" customHeight="false" outlineLevel="0" collapsed="false">
      <c r="B704" s="22"/>
      <c r="G704" s="5"/>
      <c r="H704" s="5"/>
    </row>
    <row r="705" customFormat="false" ht="15.75" hidden="false" customHeight="false" outlineLevel="0" collapsed="false">
      <c r="B705" s="22"/>
      <c r="G705" s="5"/>
      <c r="H705" s="5"/>
    </row>
    <row r="706" customFormat="false" ht="15.75" hidden="false" customHeight="false" outlineLevel="0" collapsed="false">
      <c r="B706" s="22"/>
      <c r="G706" s="5"/>
      <c r="H706" s="5"/>
    </row>
    <row r="707" customFormat="false" ht="15.75" hidden="false" customHeight="false" outlineLevel="0" collapsed="false">
      <c r="B707" s="22"/>
      <c r="G707" s="5"/>
      <c r="H707" s="5"/>
    </row>
    <row r="708" customFormat="false" ht="15.75" hidden="false" customHeight="false" outlineLevel="0" collapsed="false">
      <c r="B708" s="22"/>
      <c r="G708" s="5"/>
      <c r="H708" s="5"/>
    </row>
    <row r="709" customFormat="false" ht="15.75" hidden="false" customHeight="false" outlineLevel="0" collapsed="false">
      <c r="B709" s="22"/>
      <c r="G709" s="5"/>
      <c r="H709" s="5"/>
    </row>
    <row r="710" customFormat="false" ht="15.75" hidden="false" customHeight="false" outlineLevel="0" collapsed="false">
      <c r="B710" s="22"/>
      <c r="G710" s="5"/>
      <c r="H710" s="5"/>
    </row>
    <row r="711" customFormat="false" ht="15.75" hidden="false" customHeight="false" outlineLevel="0" collapsed="false">
      <c r="B711" s="22"/>
      <c r="G711" s="5"/>
      <c r="H711" s="5"/>
    </row>
    <row r="712" customFormat="false" ht="15.75" hidden="false" customHeight="false" outlineLevel="0" collapsed="false">
      <c r="B712" s="22"/>
      <c r="G712" s="5"/>
      <c r="H712" s="5"/>
    </row>
    <row r="713" customFormat="false" ht="15.75" hidden="false" customHeight="false" outlineLevel="0" collapsed="false">
      <c r="B713" s="22"/>
      <c r="G713" s="5"/>
      <c r="H713" s="5"/>
    </row>
    <row r="714" customFormat="false" ht="15.75" hidden="false" customHeight="false" outlineLevel="0" collapsed="false">
      <c r="B714" s="22"/>
      <c r="G714" s="5"/>
      <c r="H714" s="5"/>
    </row>
    <row r="715" customFormat="false" ht="15.75" hidden="false" customHeight="false" outlineLevel="0" collapsed="false">
      <c r="B715" s="22"/>
      <c r="G715" s="5"/>
      <c r="H715" s="5"/>
    </row>
    <row r="716" customFormat="false" ht="15.75" hidden="false" customHeight="false" outlineLevel="0" collapsed="false">
      <c r="B716" s="22"/>
      <c r="G716" s="5"/>
      <c r="H716" s="5"/>
    </row>
    <row r="717" customFormat="false" ht="15.75" hidden="false" customHeight="false" outlineLevel="0" collapsed="false">
      <c r="B717" s="22"/>
      <c r="G717" s="5"/>
      <c r="H717" s="5"/>
    </row>
    <row r="718" customFormat="false" ht="15.75" hidden="false" customHeight="false" outlineLevel="0" collapsed="false">
      <c r="B718" s="22"/>
      <c r="G718" s="5"/>
      <c r="H718" s="5"/>
    </row>
    <row r="719" customFormat="false" ht="15.75" hidden="false" customHeight="false" outlineLevel="0" collapsed="false">
      <c r="B719" s="22"/>
      <c r="G719" s="5"/>
      <c r="H719" s="5"/>
    </row>
    <row r="720" customFormat="false" ht="15.75" hidden="false" customHeight="false" outlineLevel="0" collapsed="false">
      <c r="B720" s="22"/>
      <c r="G720" s="5"/>
      <c r="H720" s="5"/>
    </row>
    <row r="721" customFormat="false" ht="15.75" hidden="false" customHeight="false" outlineLevel="0" collapsed="false">
      <c r="B721" s="22"/>
      <c r="G721" s="5"/>
      <c r="H721" s="5"/>
    </row>
    <row r="722" customFormat="false" ht="15.75" hidden="false" customHeight="false" outlineLevel="0" collapsed="false">
      <c r="B722" s="22"/>
      <c r="G722" s="5"/>
      <c r="H722" s="5"/>
    </row>
    <row r="723" customFormat="false" ht="15.75" hidden="false" customHeight="false" outlineLevel="0" collapsed="false">
      <c r="B723" s="22"/>
      <c r="G723" s="5"/>
      <c r="H723" s="5"/>
    </row>
    <row r="724" customFormat="false" ht="15.75" hidden="false" customHeight="false" outlineLevel="0" collapsed="false">
      <c r="B724" s="22"/>
      <c r="G724" s="5"/>
      <c r="H724" s="5"/>
    </row>
    <row r="725" customFormat="false" ht="15.75" hidden="false" customHeight="false" outlineLevel="0" collapsed="false">
      <c r="B725" s="22"/>
      <c r="G725" s="5"/>
      <c r="H725" s="5"/>
    </row>
    <row r="726" customFormat="false" ht="15.75" hidden="false" customHeight="false" outlineLevel="0" collapsed="false">
      <c r="B726" s="22"/>
      <c r="G726" s="5"/>
      <c r="H726" s="5"/>
    </row>
    <row r="727" customFormat="false" ht="15.75" hidden="false" customHeight="false" outlineLevel="0" collapsed="false">
      <c r="B727" s="22"/>
      <c r="G727" s="5"/>
      <c r="H727" s="5"/>
    </row>
    <row r="728" customFormat="false" ht="15.75" hidden="false" customHeight="false" outlineLevel="0" collapsed="false">
      <c r="B728" s="22"/>
      <c r="G728" s="5"/>
      <c r="H728" s="5"/>
    </row>
    <row r="729" customFormat="false" ht="15.75" hidden="false" customHeight="false" outlineLevel="0" collapsed="false">
      <c r="B729" s="22"/>
      <c r="G729" s="5"/>
      <c r="H729" s="5"/>
    </row>
    <row r="730" customFormat="false" ht="15.75" hidden="false" customHeight="false" outlineLevel="0" collapsed="false">
      <c r="B730" s="22"/>
      <c r="G730" s="5"/>
      <c r="H730" s="5"/>
    </row>
    <row r="731" customFormat="false" ht="15.75" hidden="false" customHeight="false" outlineLevel="0" collapsed="false">
      <c r="B731" s="22"/>
      <c r="G731" s="5"/>
      <c r="H731" s="5"/>
    </row>
    <row r="732" customFormat="false" ht="15.75" hidden="false" customHeight="false" outlineLevel="0" collapsed="false">
      <c r="B732" s="22"/>
      <c r="G732" s="5"/>
      <c r="H732" s="5"/>
    </row>
    <row r="733" customFormat="false" ht="15.75" hidden="false" customHeight="false" outlineLevel="0" collapsed="false">
      <c r="B733" s="22"/>
      <c r="G733" s="5"/>
      <c r="H733" s="5"/>
    </row>
    <row r="734" customFormat="false" ht="15.75" hidden="false" customHeight="false" outlineLevel="0" collapsed="false">
      <c r="B734" s="22"/>
      <c r="G734" s="5"/>
      <c r="H734" s="5"/>
    </row>
    <row r="735" customFormat="false" ht="15.75" hidden="false" customHeight="false" outlineLevel="0" collapsed="false">
      <c r="B735" s="22"/>
      <c r="G735" s="5"/>
      <c r="H735" s="5"/>
    </row>
    <row r="736" customFormat="false" ht="15.75" hidden="false" customHeight="false" outlineLevel="0" collapsed="false">
      <c r="B736" s="22"/>
      <c r="G736" s="5"/>
      <c r="H736" s="5"/>
    </row>
    <row r="737" customFormat="false" ht="15.75" hidden="false" customHeight="false" outlineLevel="0" collapsed="false">
      <c r="B737" s="22"/>
      <c r="G737" s="5"/>
      <c r="H737" s="5"/>
    </row>
    <row r="738" customFormat="false" ht="15.75" hidden="false" customHeight="false" outlineLevel="0" collapsed="false">
      <c r="B738" s="22"/>
      <c r="G738" s="5"/>
      <c r="H738" s="5"/>
    </row>
    <row r="739" customFormat="false" ht="15.75" hidden="false" customHeight="false" outlineLevel="0" collapsed="false">
      <c r="B739" s="22"/>
      <c r="G739" s="5"/>
      <c r="H739" s="5"/>
    </row>
    <row r="740" customFormat="false" ht="15.75" hidden="false" customHeight="false" outlineLevel="0" collapsed="false">
      <c r="B740" s="22"/>
      <c r="G740" s="5"/>
      <c r="H740" s="5"/>
    </row>
    <row r="741" customFormat="false" ht="15.75" hidden="false" customHeight="false" outlineLevel="0" collapsed="false">
      <c r="B741" s="22"/>
      <c r="G741" s="5"/>
      <c r="H741" s="5"/>
    </row>
    <row r="742" customFormat="false" ht="15.75" hidden="false" customHeight="false" outlineLevel="0" collapsed="false">
      <c r="B742" s="22"/>
      <c r="G742" s="5"/>
      <c r="H742" s="5"/>
    </row>
    <row r="743" customFormat="false" ht="15.75" hidden="false" customHeight="false" outlineLevel="0" collapsed="false">
      <c r="B743" s="22"/>
      <c r="G743" s="5"/>
      <c r="H743" s="5"/>
    </row>
    <row r="744" customFormat="false" ht="15.75" hidden="false" customHeight="false" outlineLevel="0" collapsed="false">
      <c r="B744" s="22"/>
      <c r="G744" s="5"/>
      <c r="H744" s="5"/>
    </row>
    <row r="745" customFormat="false" ht="15.75" hidden="false" customHeight="false" outlineLevel="0" collapsed="false">
      <c r="B745" s="22"/>
      <c r="G745" s="5"/>
      <c r="H745" s="5"/>
    </row>
    <row r="746" customFormat="false" ht="15.75" hidden="false" customHeight="false" outlineLevel="0" collapsed="false">
      <c r="B746" s="22"/>
      <c r="G746" s="5"/>
      <c r="H746" s="5"/>
    </row>
    <row r="747" customFormat="false" ht="15.75" hidden="false" customHeight="false" outlineLevel="0" collapsed="false">
      <c r="B747" s="22"/>
      <c r="G747" s="5"/>
      <c r="H747" s="5"/>
    </row>
    <row r="748" customFormat="false" ht="15.75" hidden="false" customHeight="false" outlineLevel="0" collapsed="false">
      <c r="B748" s="22"/>
      <c r="G748" s="5"/>
      <c r="H748" s="5"/>
    </row>
    <row r="749" customFormat="false" ht="15.75" hidden="false" customHeight="false" outlineLevel="0" collapsed="false">
      <c r="B749" s="22"/>
      <c r="G749" s="5"/>
      <c r="H749" s="5"/>
    </row>
    <row r="750" customFormat="false" ht="15.75" hidden="false" customHeight="false" outlineLevel="0" collapsed="false">
      <c r="B750" s="22"/>
      <c r="G750" s="5"/>
      <c r="H750" s="5"/>
    </row>
    <row r="751" customFormat="false" ht="15.75" hidden="false" customHeight="false" outlineLevel="0" collapsed="false">
      <c r="B751" s="22"/>
      <c r="G751" s="5"/>
      <c r="H751" s="5"/>
    </row>
    <row r="752" customFormat="false" ht="15.75" hidden="false" customHeight="false" outlineLevel="0" collapsed="false">
      <c r="B752" s="22"/>
      <c r="G752" s="5"/>
      <c r="H752" s="5"/>
    </row>
    <row r="753" customFormat="false" ht="15.75" hidden="false" customHeight="false" outlineLevel="0" collapsed="false">
      <c r="B753" s="22"/>
      <c r="G753" s="5"/>
      <c r="H753" s="5"/>
    </row>
    <row r="754" customFormat="false" ht="15.75" hidden="false" customHeight="false" outlineLevel="0" collapsed="false">
      <c r="B754" s="22"/>
      <c r="G754" s="5"/>
      <c r="H754" s="5"/>
    </row>
    <row r="755" customFormat="false" ht="15.75" hidden="false" customHeight="false" outlineLevel="0" collapsed="false">
      <c r="B755" s="22"/>
      <c r="G755" s="5"/>
      <c r="H755" s="5"/>
    </row>
    <row r="756" customFormat="false" ht="15.75" hidden="false" customHeight="false" outlineLevel="0" collapsed="false">
      <c r="B756" s="22"/>
      <c r="G756" s="5"/>
      <c r="H756" s="5"/>
    </row>
    <row r="757" customFormat="false" ht="15.75" hidden="false" customHeight="false" outlineLevel="0" collapsed="false">
      <c r="B757" s="22"/>
      <c r="G757" s="5"/>
      <c r="H757" s="5"/>
    </row>
    <row r="758" customFormat="false" ht="15.75" hidden="false" customHeight="false" outlineLevel="0" collapsed="false">
      <c r="B758" s="22"/>
      <c r="G758" s="5"/>
      <c r="H758" s="5"/>
    </row>
    <row r="759" customFormat="false" ht="15.75" hidden="false" customHeight="false" outlineLevel="0" collapsed="false">
      <c r="B759" s="22"/>
      <c r="G759" s="5"/>
      <c r="H759" s="5"/>
    </row>
    <row r="760" customFormat="false" ht="15.75" hidden="false" customHeight="false" outlineLevel="0" collapsed="false">
      <c r="B760" s="22"/>
      <c r="G760" s="5"/>
      <c r="H760" s="5"/>
    </row>
    <row r="761" customFormat="false" ht="15.75" hidden="false" customHeight="false" outlineLevel="0" collapsed="false">
      <c r="B761" s="22"/>
      <c r="G761" s="5"/>
      <c r="H761" s="5"/>
    </row>
    <row r="762" customFormat="false" ht="15.75" hidden="false" customHeight="false" outlineLevel="0" collapsed="false">
      <c r="B762" s="22"/>
      <c r="G762" s="5"/>
      <c r="H762" s="5"/>
    </row>
    <row r="763" customFormat="false" ht="15.75" hidden="false" customHeight="false" outlineLevel="0" collapsed="false">
      <c r="B763" s="22"/>
      <c r="G763" s="5"/>
      <c r="H763" s="5"/>
    </row>
    <row r="764" customFormat="false" ht="15.75" hidden="false" customHeight="false" outlineLevel="0" collapsed="false">
      <c r="B764" s="22"/>
      <c r="G764" s="5"/>
      <c r="H764" s="5"/>
    </row>
    <row r="765" customFormat="false" ht="15.75" hidden="false" customHeight="false" outlineLevel="0" collapsed="false">
      <c r="B765" s="22"/>
      <c r="G765" s="5"/>
      <c r="H765" s="5"/>
    </row>
    <row r="766" customFormat="false" ht="15.75" hidden="false" customHeight="false" outlineLevel="0" collapsed="false">
      <c r="B766" s="22"/>
      <c r="G766" s="5"/>
      <c r="H766" s="5"/>
    </row>
    <row r="767" customFormat="false" ht="15.75" hidden="false" customHeight="false" outlineLevel="0" collapsed="false">
      <c r="B767" s="22"/>
      <c r="G767" s="5"/>
      <c r="H767" s="5"/>
    </row>
    <row r="768" customFormat="false" ht="15.75" hidden="false" customHeight="false" outlineLevel="0" collapsed="false">
      <c r="B768" s="22"/>
      <c r="G768" s="5"/>
      <c r="H768" s="5"/>
    </row>
    <row r="769" customFormat="false" ht="15.75" hidden="false" customHeight="false" outlineLevel="0" collapsed="false">
      <c r="B769" s="22"/>
      <c r="G769" s="5"/>
      <c r="H769" s="5"/>
    </row>
    <row r="770" customFormat="false" ht="15.75" hidden="false" customHeight="false" outlineLevel="0" collapsed="false">
      <c r="B770" s="22"/>
      <c r="G770" s="5"/>
      <c r="H770" s="5"/>
    </row>
    <row r="771" customFormat="false" ht="15.75" hidden="false" customHeight="false" outlineLevel="0" collapsed="false">
      <c r="B771" s="22"/>
      <c r="G771" s="5"/>
      <c r="H771" s="5"/>
    </row>
    <row r="772" customFormat="false" ht="15.75" hidden="false" customHeight="false" outlineLevel="0" collapsed="false">
      <c r="B772" s="22"/>
      <c r="G772" s="5"/>
      <c r="H772" s="5"/>
    </row>
    <row r="773" customFormat="false" ht="15.75" hidden="false" customHeight="false" outlineLevel="0" collapsed="false">
      <c r="B773" s="22"/>
      <c r="G773" s="5"/>
      <c r="H773" s="5"/>
    </row>
    <row r="774" customFormat="false" ht="15.75" hidden="false" customHeight="false" outlineLevel="0" collapsed="false">
      <c r="B774" s="22"/>
      <c r="G774" s="5"/>
      <c r="H774" s="5"/>
    </row>
    <row r="775" customFormat="false" ht="15.75" hidden="false" customHeight="false" outlineLevel="0" collapsed="false">
      <c r="B775" s="22"/>
      <c r="G775" s="5"/>
      <c r="H775" s="5"/>
    </row>
    <row r="776" customFormat="false" ht="15.75" hidden="false" customHeight="false" outlineLevel="0" collapsed="false">
      <c r="B776" s="22"/>
      <c r="G776" s="5"/>
      <c r="H776" s="5"/>
    </row>
    <row r="777" customFormat="false" ht="15.75" hidden="false" customHeight="false" outlineLevel="0" collapsed="false">
      <c r="B777" s="22"/>
      <c r="G777" s="5"/>
      <c r="H777" s="5"/>
    </row>
    <row r="778" customFormat="false" ht="15.75" hidden="false" customHeight="false" outlineLevel="0" collapsed="false">
      <c r="B778" s="22"/>
      <c r="G778" s="5"/>
      <c r="H778" s="5"/>
    </row>
    <row r="779" customFormat="false" ht="15.75" hidden="false" customHeight="false" outlineLevel="0" collapsed="false">
      <c r="B779" s="22"/>
      <c r="G779" s="5"/>
      <c r="H779" s="5"/>
    </row>
    <row r="780" customFormat="false" ht="15.75" hidden="false" customHeight="false" outlineLevel="0" collapsed="false">
      <c r="B780" s="22"/>
      <c r="G780" s="5"/>
      <c r="H780" s="5"/>
    </row>
    <row r="781" customFormat="false" ht="15.75" hidden="false" customHeight="false" outlineLevel="0" collapsed="false">
      <c r="B781" s="22"/>
      <c r="G781" s="5"/>
      <c r="H781" s="5"/>
    </row>
    <row r="782" customFormat="false" ht="15.75" hidden="false" customHeight="false" outlineLevel="0" collapsed="false">
      <c r="B782" s="22"/>
      <c r="G782" s="5"/>
      <c r="H782" s="5"/>
    </row>
    <row r="783" customFormat="false" ht="15.75" hidden="false" customHeight="false" outlineLevel="0" collapsed="false">
      <c r="B783" s="22"/>
      <c r="G783" s="5"/>
      <c r="H783" s="5"/>
    </row>
    <row r="784" customFormat="false" ht="15.75" hidden="false" customHeight="false" outlineLevel="0" collapsed="false">
      <c r="B784" s="22"/>
      <c r="G784" s="5"/>
      <c r="H784" s="5"/>
    </row>
    <row r="785" customFormat="false" ht="15.75" hidden="false" customHeight="false" outlineLevel="0" collapsed="false">
      <c r="B785" s="22"/>
      <c r="G785" s="5"/>
      <c r="H785" s="5"/>
    </row>
    <row r="786" customFormat="false" ht="15.75" hidden="false" customHeight="false" outlineLevel="0" collapsed="false">
      <c r="B786" s="22"/>
      <c r="G786" s="5"/>
      <c r="H786" s="5"/>
    </row>
    <row r="787" customFormat="false" ht="15.75" hidden="false" customHeight="false" outlineLevel="0" collapsed="false">
      <c r="B787" s="22"/>
      <c r="G787" s="5"/>
      <c r="H787" s="5"/>
    </row>
    <row r="788" customFormat="false" ht="15.75" hidden="false" customHeight="false" outlineLevel="0" collapsed="false">
      <c r="B788" s="22"/>
      <c r="G788" s="5"/>
      <c r="H788" s="5"/>
    </row>
    <row r="789" customFormat="false" ht="15.75" hidden="false" customHeight="false" outlineLevel="0" collapsed="false">
      <c r="B789" s="22"/>
      <c r="G789" s="5"/>
      <c r="H789" s="5"/>
    </row>
    <row r="790" customFormat="false" ht="15.75" hidden="false" customHeight="false" outlineLevel="0" collapsed="false">
      <c r="B790" s="22"/>
      <c r="G790" s="5"/>
      <c r="H790" s="5"/>
    </row>
    <row r="791" customFormat="false" ht="15.75" hidden="false" customHeight="false" outlineLevel="0" collapsed="false">
      <c r="B791" s="22"/>
      <c r="G791" s="5"/>
      <c r="H791" s="5"/>
    </row>
    <row r="792" customFormat="false" ht="15.75" hidden="false" customHeight="false" outlineLevel="0" collapsed="false">
      <c r="B792" s="22"/>
      <c r="G792" s="5"/>
      <c r="H792" s="5"/>
    </row>
    <row r="793" customFormat="false" ht="15.75" hidden="false" customHeight="false" outlineLevel="0" collapsed="false">
      <c r="B793" s="22"/>
      <c r="G793" s="5"/>
      <c r="H793" s="5"/>
    </row>
    <row r="794" customFormat="false" ht="15.75" hidden="false" customHeight="false" outlineLevel="0" collapsed="false">
      <c r="B794" s="22"/>
      <c r="G794" s="5"/>
      <c r="H794" s="5"/>
    </row>
    <row r="795" customFormat="false" ht="15.75" hidden="false" customHeight="false" outlineLevel="0" collapsed="false">
      <c r="B795" s="22"/>
      <c r="G795" s="5"/>
      <c r="H795" s="5"/>
    </row>
    <row r="796" customFormat="false" ht="15.75" hidden="false" customHeight="false" outlineLevel="0" collapsed="false">
      <c r="B796" s="22"/>
      <c r="G796" s="5"/>
      <c r="H796" s="5"/>
    </row>
    <row r="797" customFormat="false" ht="15.75" hidden="false" customHeight="false" outlineLevel="0" collapsed="false">
      <c r="B797" s="22"/>
      <c r="G797" s="5"/>
      <c r="H797" s="5"/>
    </row>
    <row r="798" customFormat="false" ht="15.75" hidden="false" customHeight="false" outlineLevel="0" collapsed="false">
      <c r="B798" s="22"/>
      <c r="G798" s="5"/>
      <c r="H798" s="5"/>
    </row>
    <row r="799" customFormat="false" ht="15.75" hidden="false" customHeight="false" outlineLevel="0" collapsed="false">
      <c r="B799" s="22"/>
      <c r="G799" s="5"/>
      <c r="H799" s="5"/>
    </row>
    <row r="800" customFormat="false" ht="15.75" hidden="false" customHeight="false" outlineLevel="0" collapsed="false">
      <c r="B800" s="22"/>
      <c r="G800" s="5"/>
      <c r="H800" s="5"/>
    </row>
    <row r="801" customFormat="false" ht="15.75" hidden="false" customHeight="false" outlineLevel="0" collapsed="false">
      <c r="B801" s="22"/>
      <c r="G801" s="5"/>
      <c r="H801" s="5"/>
    </row>
    <row r="802" customFormat="false" ht="15.75" hidden="false" customHeight="false" outlineLevel="0" collapsed="false">
      <c r="B802" s="22"/>
      <c r="G802" s="5"/>
      <c r="H802" s="5"/>
    </row>
    <row r="803" customFormat="false" ht="15.75" hidden="false" customHeight="false" outlineLevel="0" collapsed="false">
      <c r="B803" s="22"/>
      <c r="G803" s="5"/>
      <c r="H803" s="5"/>
    </row>
    <row r="804" customFormat="false" ht="15.75" hidden="false" customHeight="false" outlineLevel="0" collapsed="false">
      <c r="B804" s="22"/>
      <c r="G804" s="5"/>
      <c r="H804" s="5"/>
    </row>
    <row r="805" customFormat="false" ht="15.75" hidden="false" customHeight="false" outlineLevel="0" collapsed="false">
      <c r="B805" s="22"/>
      <c r="G805" s="5"/>
      <c r="H805" s="5"/>
    </row>
    <row r="806" customFormat="false" ht="15.75" hidden="false" customHeight="false" outlineLevel="0" collapsed="false">
      <c r="B806" s="22"/>
      <c r="G806" s="5"/>
      <c r="H806" s="5"/>
    </row>
    <row r="807" customFormat="false" ht="15.75" hidden="false" customHeight="false" outlineLevel="0" collapsed="false">
      <c r="B807" s="22"/>
      <c r="G807" s="5"/>
      <c r="H807" s="5"/>
    </row>
    <row r="808" customFormat="false" ht="15.75" hidden="false" customHeight="false" outlineLevel="0" collapsed="false">
      <c r="B808" s="22"/>
      <c r="G808" s="5"/>
      <c r="H808" s="5"/>
    </row>
    <row r="809" customFormat="false" ht="15.75" hidden="false" customHeight="false" outlineLevel="0" collapsed="false">
      <c r="B809" s="22"/>
      <c r="G809" s="5"/>
      <c r="H809" s="5"/>
    </row>
    <row r="810" customFormat="false" ht="15.75" hidden="false" customHeight="false" outlineLevel="0" collapsed="false">
      <c r="B810" s="22"/>
      <c r="G810" s="5"/>
      <c r="H810" s="5"/>
    </row>
    <row r="811" customFormat="false" ht="15.75" hidden="false" customHeight="false" outlineLevel="0" collapsed="false">
      <c r="B811" s="22"/>
      <c r="G811" s="5"/>
      <c r="H811" s="5"/>
    </row>
    <row r="812" customFormat="false" ht="15.75" hidden="false" customHeight="false" outlineLevel="0" collapsed="false">
      <c r="B812" s="22"/>
      <c r="G812" s="5"/>
      <c r="H812" s="5"/>
    </row>
    <row r="813" customFormat="false" ht="15.75" hidden="false" customHeight="false" outlineLevel="0" collapsed="false">
      <c r="B813" s="22"/>
      <c r="G813" s="5"/>
      <c r="H813" s="5"/>
    </row>
    <row r="814" customFormat="false" ht="15.75" hidden="false" customHeight="false" outlineLevel="0" collapsed="false">
      <c r="B814" s="22"/>
      <c r="G814" s="5"/>
      <c r="H814" s="5"/>
    </row>
    <row r="815" customFormat="false" ht="15.75" hidden="false" customHeight="false" outlineLevel="0" collapsed="false">
      <c r="B815" s="22"/>
      <c r="G815" s="5"/>
      <c r="H815" s="5"/>
    </row>
    <row r="816" customFormat="false" ht="15.75" hidden="false" customHeight="false" outlineLevel="0" collapsed="false">
      <c r="B816" s="22"/>
      <c r="G816" s="5"/>
      <c r="H816" s="5"/>
    </row>
    <row r="817" customFormat="false" ht="15.75" hidden="false" customHeight="false" outlineLevel="0" collapsed="false">
      <c r="B817" s="22"/>
      <c r="G817" s="5"/>
      <c r="H817" s="5"/>
    </row>
    <row r="818" customFormat="false" ht="15.75" hidden="false" customHeight="false" outlineLevel="0" collapsed="false">
      <c r="B818" s="22"/>
      <c r="G818" s="5"/>
      <c r="H818" s="5"/>
    </row>
    <row r="819" customFormat="false" ht="15.75" hidden="false" customHeight="false" outlineLevel="0" collapsed="false">
      <c r="B819" s="22"/>
      <c r="G819" s="5"/>
      <c r="H819" s="5"/>
    </row>
    <row r="820" customFormat="false" ht="15.75" hidden="false" customHeight="false" outlineLevel="0" collapsed="false">
      <c r="B820" s="22"/>
      <c r="G820" s="5"/>
      <c r="H820" s="5"/>
    </row>
    <row r="821" customFormat="false" ht="15.75" hidden="false" customHeight="false" outlineLevel="0" collapsed="false">
      <c r="B821" s="22"/>
      <c r="G821" s="5"/>
      <c r="H821" s="5"/>
    </row>
    <row r="822" customFormat="false" ht="15.75" hidden="false" customHeight="false" outlineLevel="0" collapsed="false">
      <c r="B822" s="22"/>
      <c r="G822" s="5"/>
      <c r="H822" s="5"/>
    </row>
    <row r="823" customFormat="false" ht="15.75" hidden="false" customHeight="false" outlineLevel="0" collapsed="false">
      <c r="B823" s="22"/>
      <c r="G823" s="5"/>
      <c r="H823" s="5"/>
    </row>
    <row r="824" customFormat="false" ht="15.75" hidden="false" customHeight="false" outlineLevel="0" collapsed="false">
      <c r="B824" s="22"/>
      <c r="G824" s="5"/>
      <c r="H824" s="5"/>
    </row>
    <row r="825" customFormat="false" ht="15.75" hidden="false" customHeight="false" outlineLevel="0" collapsed="false">
      <c r="B825" s="22"/>
      <c r="G825" s="5"/>
      <c r="H825" s="5"/>
    </row>
    <row r="826" customFormat="false" ht="15.75" hidden="false" customHeight="false" outlineLevel="0" collapsed="false">
      <c r="B826" s="22"/>
      <c r="G826" s="5"/>
      <c r="H826" s="5"/>
    </row>
    <row r="827" customFormat="false" ht="15.75" hidden="false" customHeight="false" outlineLevel="0" collapsed="false">
      <c r="B827" s="22"/>
      <c r="G827" s="5"/>
      <c r="H827" s="5"/>
    </row>
    <row r="828" customFormat="false" ht="15.75" hidden="false" customHeight="false" outlineLevel="0" collapsed="false">
      <c r="B828" s="22"/>
      <c r="G828" s="5"/>
      <c r="H828" s="5"/>
    </row>
    <row r="829" customFormat="false" ht="15.75" hidden="false" customHeight="false" outlineLevel="0" collapsed="false">
      <c r="B829" s="22"/>
      <c r="G829" s="5"/>
      <c r="H829" s="5"/>
    </row>
    <row r="830" customFormat="false" ht="15.75" hidden="false" customHeight="false" outlineLevel="0" collapsed="false">
      <c r="B830" s="22"/>
      <c r="G830" s="5"/>
      <c r="H830" s="5"/>
    </row>
    <row r="831" customFormat="false" ht="15.75" hidden="false" customHeight="false" outlineLevel="0" collapsed="false">
      <c r="B831" s="22"/>
      <c r="G831" s="5"/>
      <c r="H831" s="5"/>
    </row>
    <row r="832" customFormat="false" ht="15.75" hidden="false" customHeight="false" outlineLevel="0" collapsed="false">
      <c r="B832" s="22"/>
      <c r="G832" s="5"/>
      <c r="H832" s="5"/>
    </row>
    <row r="833" customFormat="false" ht="15.75" hidden="false" customHeight="false" outlineLevel="0" collapsed="false">
      <c r="B833" s="22"/>
      <c r="G833" s="5"/>
      <c r="H833" s="5"/>
    </row>
    <row r="834" customFormat="false" ht="15.75" hidden="false" customHeight="false" outlineLevel="0" collapsed="false">
      <c r="B834" s="22"/>
      <c r="G834" s="5"/>
      <c r="H834" s="5"/>
    </row>
    <row r="835" customFormat="false" ht="15.75" hidden="false" customHeight="false" outlineLevel="0" collapsed="false">
      <c r="B835" s="22"/>
      <c r="G835" s="5"/>
      <c r="H835" s="5"/>
    </row>
    <row r="836" customFormat="false" ht="15.75" hidden="false" customHeight="false" outlineLevel="0" collapsed="false">
      <c r="B836" s="22"/>
      <c r="G836" s="5"/>
      <c r="H836" s="5"/>
    </row>
    <row r="837" customFormat="false" ht="15.75" hidden="false" customHeight="false" outlineLevel="0" collapsed="false">
      <c r="B837" s="22"/>
      <c r="G837" s="5"/>
      <c r="H837" s="5"/>
    </row>
    <row r="838" customFormat="false" ht="15.75" hidden="false" customHeight="false" outlineLevel="0" collapsed="false">
      <c r="B838" s="22"/>
      <c r="G838" s="5"/>
      <c r="H838" s="5"/>
    </row>
    <row r="839" customFormat="false" ht="15.75" hidden="false" customHeight="false" outlineLevel="0" collapsed="false">
      <c r="B839" s="22"/>
      <c r="G839" s="5"/>
      <c r="H839" s="5"/>
    </row>
    <row r="840" customFormat="false" ht="15.75" hidden="false" customHeight="false" outlineLevel="0" collapsed="false">
      <c r="B840" s="22"/>
      <c r="G840" s="5"/>
      <c r="H840" s="5"/>
    </row>
    <row r="841" customFormat="false" ht="15.75" hidden="false" customHeight="false" outlineLevel="0" collapsed="false">
      <c r="B841" s="22"/>
      <c r="G841" s="5"/>
      <c r="H841" s="5"/>
    </row>
    <row r="842" customFormat="false" ht="15.75" hidden="false" customHeight="false" outlineLevel="0" collapsed="false">
      <c r="B842" s="22"/>
      <c r="G842" s="5"/>
      <c r="H842" s="5"/>
    </row>
    <row r="843" customFormat="false" ht="15.75" hidden="false" customHeight="false" outlineLevel="0" collapsed="false">
      <c r="B843" s="22"/>
      <c r="G843" s="5"/>
      <c r="H843" s="5"/>
    </row>
    <row r="844" customFormat="false" ht="15.75" hidden="false" customHeight="false" outlineLevel="0" collapsed="false">
      <c r="B844" s="22"/>
      <c r="G844" s="5"/>
      <c r="H844" s="5"/>
    </row>
    <row r="845" customFormat="false" ht="15.75" hidden="false" customHeight="false" outlineLevel="0" collapsed="false">
      <c r="B845" s="22"/>
      <c r="G845" s="5"/>
      <c r="H845" s="5"/>
    </row>
    <row r="846" customFormat="false" ht="15.75" hidden="false" customHeight="false" outlineLevel="0" collapsed="false">
      <c r="B846" s="22"/>
      <c r="G846" s="5"/>
      <c r="H846" s="5"/>
    </row>
    <row r="847" customFormat="false" ht="15.75" hidden="false" customHeight="false" outlineLevel="0" collapsed="false">
      <c r="B847" s="22"/>
      <c r="G847" s="5"/>
      <c r="H847" s="5"/>
    </row>
    <row r="848" customFormat="false" ht="15.75" hidden="false" customHeight="false" outlineLevel="0" collapsed="false">
      <c r="B848" s="22"/>
      <c r="G848" s="5"/>
      <c r="H848" s="5"/>
    </row>
    <row r="849" customFormat="false" ht="15.75" hidden="false" customHeight="false" outlineLevel="0" collapsed="false">
      <c r="B849" s="22"/>
      <c r="G849" s="5"/>
      <c r="H849" s="5"/>
    </row>
    <row r="850" customFormat="false" ht="15.75" hidden="false" customHeight="false" outlineLevel="0" collapsed="false">
      <c r="B850" s="22"/>
      <c r="G850" s="5"/>
      <c r="H850" s="5"/>
    </row>
    <row r="851" customFormat="false" ht="15.75" hidden="false" customHeight="false" outlineLevel="0" collapsed="false">
      <c r="B851" s="22"/>
      <c r="G851" s="5"/>
      <c r="H851" s="5"/>
    </row>
    <row r="852" customFormat="false" ht="15.75" hidden="false" customHeight="false" outlineLevel="0" collapsed="false">
      <c r="B852" s="22"/>
      <c r="G852" s="5"/>
      <c r="H852" s="5"/>
    </row>
    <row r="853" customFormat="false" ht="15.75" hidden="false" customHeight="false" outlineLevel="0" collapsed="false">
      <c r="B853" s="22"/>
      <c r="G853" s="5"/>
      <c r="H853" s="5"/>
    </row>
    <row r="854" customFormat="false" ht="15.75" hidden="false" customHeight="false" outlineLevel="0" collapsed="false">
      <c r="B854" s="22"/>
      <c r="G854" s="5"/>
      <c r="H854" s="5"/>
    </row>
    <row r="855" customFormat="false" ht="15.75" hidden="false" customHeight="false" outlineLevel="0" collapsed="false">
      <c r="B855" s="22"/>
      <c r="G855" s="5"/>
      <c r="H855" s="5"/>
    </row>
    <row r="856" customFormat="false" ht="15.75" hidden="false" customHeight="false" outlineLevel="0" collapsed="false">
      <c r="B856" s="22"/>
      <c r="G856" s="5"/>
      <c r="H856" s="5"/>
    </row>
    <row r="857" customFormat="false" ht="15.75" hidden="false" customHeight="false" outlineLevel="0" collapsed="false">
      <c r="B857" s="22"/>
      <c r="G857" s="5"/>
      <c r="H857" s="5"/>
    </row>
    <row r="858" customFormat="false" ht="15.75" hidden="false" customHeight="false" outlineLevel="0" collapsed="false">
      <c r="B858" s="22"/>
      <c r="G858" s="5"/>
      <c r="H858" s="5"/>
    </row>
    <row r="859" customFormat="false" ht="15.75" hidden="false" customHeight="false" outlineLevel="0" collapsed="false">
      <c r="B859" s="22"/>
      <c r="G859" s="5"/>
      <c r="H859" s="5"/>
    </row>
    <row r="860" customFormat="false" ht="15.75" hidden="false" customHeight="false" outlineLevel="0" collapsed="false">
      <c r="B860" s="22"/>
      <c r="G860" s="5"/>
      <c r="H860" s="5"/>
    </row>
    <row r="861" customFormat="false" ht="15.75" hidden="false" customHeight="false" outlineLevel="0" collapsed="false">
      <c r="B861" s="22"/>
      <c r="G861" s="5"/>
      <c r="H861" s="5"/>
    </row>
    <row r="862" customFormat="false" ht="15.75" hidden="false" customHeight="false" outlineLevel="0" collapsed="false">
      <c r="B862" s="22"/>
      <c r="G862" s="5"/>
      <c r="H862" s="5"/>
    </row>
    <row r="863" customFormat="false" ht="15.75" hidden="false" customHeight="false" outlineLevel="0" collapsed="false">
      <c r="B863" s="22"/>
      <c r="G863" s="5"/>
      <c r="H863" s="5"/>
    </row>
    <row r="864" customFormat="false" ht="15.75" hidden="false" customHeight="false" outlineLevel="0" collapsed="false">
      <c r="B864" s="22"/>
      <c r="G864" s="5"/>
      <c r="H864" s="5"/>
    </row>
    <row r="865" customFormat="false" ht="15.75" hidden="false" customHeight="false" outlineLevel="0" collapsed="false">
      <c r="B865" s="22"/>
      <c r="G865" s="5"/>
      <c r="H865" s="5"/>
    </row>
    <row r="866" customFormat="false" ht="15.75" hidden="false" customHeight="false" outlineLevel="0" collapsed="false">
      <c r="B866" s="22"/>
      <c r="G866" s="5"/>
      <c r="H866" s="5"/>
    </row>
    <row r="867" customFormat="false" ht="15.75" hidden="false" customHeight="false" outlineLevel="0" collapsed="false">
      <c r="B867" s="22"/>
      <c r="G867" s="5"/>
      <c r="H867" s="5"/>
    </row>
    <row r="868" customFormat="false" ht="15.75" hidden="false" customHeight="false" outlineLevel="0" collapsed="false">
      <c r="B868" s="22"/>
      <c r="G868" s="5"/>
      <c r="H868" s="5"/>
    </row>
    <row r="869" customFormat="false" ht="15.75" hidden="false" customHeight="false" outlineLevel="0" collapsed="false">
      <c r="B869" s="22"/>
      <c r="G869" s="5"/>
      <c r="H869" s="5"/>
    </row>
    <row r="870" customFormat="false" ht="15.75" hidden="false" customHeight="false" outlineLevel="0" collapsed="false">
      <c r="B870" s="22"/>
      <c r="G870" s="5"/>
      <c r="H870" s="5"/>
    </row>
    <row r="871" customFormat="false" ht="15.75" hidden="false" customHeight="false" outlineLevel="0" collapsed="false">
      <c r="B871" s="22"/>
      <c r="G871" s="5"/>
      <c r="H871" s="5"/>
    </row>
    <row r="872" customFormat="false" ht="15.75" hidden="false" customHeight="false" outlineLevel="0" collapsed="false">
      <c r="B872" s="22"/>
      <c r="G872" s="5"/>
      <c r="H872" s="5"/>
    </row>
    <row r="873" customFormat="false" ht="15.75" hidden="false" customHeight="false" outlineLevel="0" collapsed="false">
      <c r="B873" s="22"/>
      <c r="G873" s="5"/>
      <c r="H873" s="5"/>
    </row>
    <row r="874" customFormat="false" ht="15.75" hidden="false" customHeight="false" outlineLevel="0" collapsed="false">
      <c r="B874" s="22"/>
      <c r="G874" s="5"/>
      <c r="H874" s="5"/>
    </row>
    <row r="875" customFormat="false" ht="15.75" hidden="false" customHeight="false" outlineLevel="0" collapsed="false">
      <c r="B875" s="22"/>
      <c r="G875" s="5"/>
      <c r="H875" s="5"/>
    </row>
    <row r="876" customFormat="false" ht="15.75" hidden="false" customHeight="false" outlineLevel="0" collapsed="false">
      <c r="B876" s="22"/>
      <c r="G876" s="5"/>
      <c r="H876" s="5"/>
    </row>
    <row r="877" customFormat="false" ht="15.75" hidden="false" customHeight="false" outlineLevel="0" collapsed="false">
      <c r="B877" s="22"/>
      <c r="G877" s="5"/>
      <c r="H877" s="5"/>
    </row>
    <row r="878" customFormat="false" ht="15.75" hidden="false" customHeight="false" outlineLevel="0" collapsed="false">
      <c r="B878" s="22"/>
      <c r="G878" s="5"/>
      <c r="H878" s="5"/>
    </row>
    <row r="879" customFormat="false" ht="15.75" hidden="false" customHeight="false" outlineLevel="0" collapsed="false">
      <c r="B879" s="22"/>
      <c r="G879" s="5"/>
      <c r="H879" s="5"/>
    </row>
    <row r="880" customFormat="false" ht="15.75" hidden="false" customHeight="false" outlineLevel="0" collapsed="false">
      <c r="B880" s="22"/>
      <c r="G880" s="5"/>
      <c r="H880" s="5"/>
    </row>
    <row r="881" customFormat="false" ht="15.75" hidden="false" customHeight="false" outlineLevel="0" collapsed="false">
      <c r="B881" s="22"/>
      <c r="G881" s="5"/>
      <c r="H881" s="5"/>
    </row>
    <row r="882" customFormat="false" ht="15.75" hidden="false" customHeight="false" outlineLevel="0" collapsed="false">
      <c r="B882" s="22"/>
      <c r="G882" s="5"/>
      <c r="H882" s="5"/>
    </row>
    <row r="883" customFormat="false" ht="15.75" hidden="false" customHeight="false" outlineLevel="0" collapsed="false">
      <c r="B883" s="22"/>
      <c r="G883" s="5"/>
      <c r="H883" s="5"/>
    </row>
    <row r="884" customFormat="false" ht="15.75" hidden="false" customHeight="false" outlineLevel="0" collapsed="false">
      <c r="B884" s="22"/>
      <c r="G884" s="5"/>
      <c r="H884" s="5"/>
    </row>
    <row r="885" customFormat="false" ht="15.75" hidden="false" customHeight="false" outlineLevel="0" collapsed="false">
      <c r="B885" s="22"/>
      <c r="G885" s="5"/>
      <c r="H885" s="5"/>
    </row>
    <row r="886" customFormat="false" ht="15.75" hidden="false" customHeight="false" outlineLevel="0" collapsed="false">
      <c r="B886" s="22"/>
      <c r="G886" s="5"/>
      <c r="H886" s="5"/>
    </row>
    <row r="887" customFormat="false" ht="15.75" hidden="false" customHeight="false" outlineLevel="0" collapsed="false">
      <c r="B887" s="22"/>
      <c r="G887" s="5"/>
      <c r="H887" s="5"/>
    </row>
    <row r="888" customFormat="false" ht="15.75" hidden="false" customHeight="false" outlineLevel="0" collapsed="false">
      <c r="B888" s="22"/>
      <c r="G888" s="5"/>
      <c r="H888" s="5"/>
    </row>
    <row r="889" customFormat="false" ht="15.75" hidden="false" customHeight="false" outlineLevel="0" collapsed="false">
      <c r="B889" s="22"/>
      <c r="G889" s="5"/>
      <c r="H889" s="5"/>
    </row>
    <row r="890" customFormat="false" ht="15.75" hidden="false" customHeight="false" outlineLevel="0" collapsed="false">
      <c r="B890" s="22"/>
      <c r="G890" s="5"/>
      <c r="H890" s="5"/>
    </row>
    <row r="891" customFormat="false" ht="15.75" hidden="false" customHeight="false" outlineLevel="0" collapsed="false">
      <c r="B891" s="22"/>
      <c r="G891" s="5"/>
      <c r="H891" s="5"/>
    </row>
    <row r="892" customFormat="false" ht="15.75" hidden="false" customHeight="false" outlineLevel="0" collapsed="false">
      <c r="B892" s="22"/>
      <c r="G892" s="5"/>
      <c r="H892" s="5"/>
    </row>
    <row r="893" customFormat="false" ht="15.75" hidden="false" customHeight="false" outlineLevel="0" collapsed="false">
      <c r="B893" s="22"/>
      <c r="G893" s="5"/>
      <c r="H893" s="5"/>
    </row>
    <row r="894" customFormat="false" ht="15.75" hidden="false" customHeight="false" outlineLevel="0" collapsed="false">
      <c r="B894" s="22"/>
      <c r="G894" s="5"/>
      <c r="H894" s="5"/>
    </row>
    <row r="895" customFormat="false" ht="15.75" hidden="false" customHeight="false" outlineLevel="0" collapsed="false">
      <c r="B895" s="22"/>
      <c r="G895" s="5"/>
      <c r="H895" s="5"/>
    </row>
    <row r="896" customFormat="false" ht="15.75" hidden="false" customHeight="false" outlineLevel="0" collapsed="false">
      <c r="B896" s="22"/>
      <c r="G896" s="5"/>
      <c r="H896" s="5"/>
    </row>
    <row r="897" customFormat="false" ht="15.75" hidden="false" customHeight="false" outlineLevel="0" collapsed="false">
      <c r="B897" s="22"/>
      <c r="G897" s="5"/>
      <c r="H897" s="5"/>
    </row>
    <row r="898" customFormat="false" ht="15.75" hidden="false" customHeight="false" outlineLevel="0" collapsed="false">
      <c r="B898" s="22"/>
      <c r="G898" s="5"/>
      <c r="H898" s="5"/>
    </row>
    <row r="899" customFormat="false" ht="15.75" hidden="false" customHeight="false" outlineLevel="0" collapsed="false">
      <c r="B899" s="22"/>
      <c r="G899" s="5"/>
      <c r="H899" s="5"/>
    </row>
    <row r="900" customFormat="false" ht="15.75" hidden="false" customHeight="false" outlineLevel="0" collapsed="false">
      <c r="B900" s="22"/>
      <c r="G900" s="5"/>
      <c r="H900" s="5"/>
    </row>
    <row r="901" customFormat="false" ht="15.75" hidden="false" customHeight="false" outlineLevel="0" collapsed="false">
      <c r="B901" s="22"/>
      <c r="G901" s="5"/>
      <c r="H901" s="5"/>
    </row>
    <row r="902" customFormat="false" ht="15.75" hidden="false" customHeight="false" outlineLevel="0" collapsed="false">
      <c r="B902" s="22"/>
      <c r="G902" s="5"/>
      <c r="H902" s="5"/>
    </row>
    <row r="903" customFormat="false" ht="15.75" hidden="false" customHeight="false" outlineLevel="0" collapsed="false">
      <c r="B903" s="22"/>
      <c r="G903" s="5"/>
      <c r="H903" s="5"/>
    </row>
    <row r="904" customFormat="false" ht="15.75" hidden="false" customHeight="false" outlineLevel="0" collapsed="false">
      <c r="B904" s="22"/>
      <c r="G904" s="5"/>
      <c r="H904" s="5"/>
    </row>
    <row r="905" customFormat="false" ht="15.75" hidden="false" customHeight="false" outlineLevel="0" collapsed="false">
      <c r="B905" s="22"/>
      <c r="G905" s="5"/>
      <c r="H905" s="5"/>
    </row>
    <row r="906" customFormat="false" ht="15.75" hidden="false" customHeight="false" outlineLevel="0" collapsed="false">
      <c r="B906" s="22"/>
      <c r="G906" s="5"/>
      <c r="H906" s="5"/>
    </row>
    <row r="907" customFormat="false" ht="15.75" hidden="false" customHeight="false" outlineLevel="0" collapsed="false">
      <c r="B907" s="22"/>
      <c r="G907" s="5"/>
      <c r="H907" s="5"/>
    </row>
    <row r="908" customFormat="false" ht="15.75" hidden="false" customHeight="false" outlineLevel="0" collapsed="false">
      <c r="B908" s="22"/>
      <c r="G908" s="5"/>
      <c r="H908" s="5"/>
    </row>
    <row r="909" customFormat="false" ht="15.75" hidden="false" customHeight="false" outlineLevel="0" collapsed="false">
      <c r="B909" s="22"/>
      <c r="G909" s="5"/>
      <c r="H909" s="5"/>
    </row>
    <row r="910" customFormat="false" ht="15.75" hidden="false" customHeight="false" outlineLevel="0" collapsed="false">
      <c r="B910" s="22"/>
      <c r="G910" s="5"/>
      <c r="H910" s="5"/>
    </row>
    <row r="911" customFormat="false" ht="15.75" hidden="false" customHeight="false" outlineLevel="0" collapsed="false">
      <c r="B911" s="22"/>
      <c r="G911" s="5"/>
      <c r="H911" s="5"/>
    </row>
    <row r="912" customFormat="false" ht="15.75" hidden="false" customHeight="false" outlineLevel="0" collapsed="false">
      <c r="B912" s="22"/>
      <c r="G912" s="5"/>
      <c r="H912" s="5"/>
    </row>
    <row r="913" customFormat="false" ht="15.75" hidden="false" customHeight="false" outlineLevel="0" collapsed="false">
      <c r="B913" s="22"/>
      <c r="G913" s="5"/>
      <c r="H913" s="5"/>
    </row>
    <row r="914" customFormat="false" ht="15.75" hidden="false" customHeight="false" outlineLevel="0" collapsed="false">
      <c r="B914" s="22"/>
      <c r="G914" s="5"/>
      <c r="H914" s="5"/>
    </row>
    <row r="915" customFormat="false" ht="15.75" hidden="false" customHeight="false" outlineLevel="0" collapsed="false">
      <c r="B915" s="22"/>
      <c r="G915" s="5"/>
      <c r="H915" s="5"/>
    </row>
    <row r="916" customFormat="false" ht="15.75" hidden="false" customHeight="false" outlineLevel="0" collapsed="false">
      <c r="B916" s="22"/>
      <c r="G916" s="5"/>
      <c r="H916" s="5"/>
    </row>
    <row r="917" customFormat="false" ht="15.75" hidden="false" customHeight="false" outlineLevel="0" collapsed="false">
      <c r="B917" s="22"/>
      <c r="G917" s="5"/>
      <c r="H917" s="5"/>
    </row>
    <row r="918" customFormat="false" ht="15.75" hidden="false" customHeight="false" outlineLevel="0" collapsed="false">
      <c r="B918" s="22"/>
      <c r="G918" s="5"/>
      <c r="H918" s="5"/>
    </row>
    <row r="919" customFormat="false" ht="15.75" hidden="false" customHeight="false" outlineLevel="0" collapsed="false">
      <c r="B919" s="22"/>
      <c r="G919" s="5"/>
      <c r="H919" s="5"/>
    </row>
    <row r="920" customFormat="false" ht="15.75" hidden="false" customHeight="false" outlineLevel="0" collapsed="false">
      <c r="B920" s="22"/>
      <c r="G920" s="5"/>
      <c r="H920" s="5"/>
    </row>
    <row r="921" customFormat="false" ht="15.75" hidden="false" customHeight="false" outlineLevel="0" collapsed="false">
      <c r="B921" s="22"/>
      <c r="G921" s="5"/>
      <c r="H921" s="5"/>
    </row>
    <row r="922" customFormat="false" ht="15.75" hidden="false" customHeight="false" outlineLevel="0" collapsed="false">
      <c r="B922" s="22"/>
      <c r="G922" s="5"/>
      <c r="H922" s="5"/>
    </row>
    <row r="923" customFormat="false" ht="15.75" hidden="false" customHeight="false" outlineLevel="0" collapsed="false">
      <c r="B923" s="22"/>
      <c r="G923" s="5"/>
      <c r="H923" s="5"/>
    </row>
    <row r="924" customFormat="false" ht="15.75" hidden="false" customHeight="false" outlineLevel="0" collapsed="false">
      <c r="B924" s="22"/>
      <c r="G924" s="5"/>
      <c r="H924" s="5"/>
    </row>
    <row r="925" customFormat="false" ht="15.75" hidden="false" customHeight="false" outlineLevel="0" collapsed="false">
      <c r="B925" s="22"/>
      <c r="G925" s="5"/>
      <c r="H925" s="5"/>
    </row>
    <row r="926" customFormat="false" ht="15.75" hidden="false" customHeight="false" outlineLevel="0" collapsed="false">
      <c r="B926" s="22"/>
      <c r="G926" s="5"/>
      <c r="H926" s="5"/>
    </row>
    <row r="927" customFormat="false" ht="15.75" hidden="false" customHeight="false" outlineLevel="0" collapsed="false">
      <c r="B927" s="22"/>
      <c r="G927" s="5"/>
      <c r="H927" s="5"/>
    </row>
    <row r="928" customFormat="false" ht="15.75" hidden="false" customHeight="false" outlineLevel="0" collapsed="false">
      <c r="B928" s="22"/>
      <c r="G928" s="5"/>
      <c r="H928" s="5"/>
    </row>
    <row r="929" customFormat="false" ht="15.75" hidden="false" customHeight="false" outlineLevel="0" collapsed="false">
      <c r="B929" s="22"/>
      <c r="G929" s="5"/>
      <c r="H929" s="5"/>
    </row>
    <row r="930" customFormat="false" ht="15.75" hidden="false" customHeight="false" outlineLevel="0" collapsed="false">
      <c r="B930" s="22"/>
      <c r="G930" s="5"/>
      <c r="H930" s="5"/>
    </row>
    <row r="931" customFormat="false" ht="15.75" hidden="false" customHeight="false" outlineLevel="0" collapsed="false">
      <c r="B931" s="22"/>
      <c r="G931" s="5"/>
      <c r="H931" s="5"/>
    </row>
    <row r="932" customFormat="false" ht="15.75" hidden="false" customHeight="false" outlineLevel="0" collapsed="false">
      <c r="B932" s="22"/>
      <c r="G932" s="5"/>
      <c r="H932" s="5"/>
    </row>
    <row r="933" customFormat="false" ht="15.75" hidden="false" customHeight="false" outlineLevel="0" collapsed="false">
      <c r="B933" s="22"/>
      <c r="G933" s="5"/>
      <c r="H933" s="5"/>
    </row>
    <row r="934" customFormat="false" ht="15.75" hidden="false" customHeight="false" outlineLevel="0" collapsed="false">
      <c r="B934" s="22"/>
      <c r="G934" s="5"/>
      <c r="H934" s="5"/>
    </row>
    <row r="935" customFormat="false" ht="15.75" hidden="false" customHeight="false" outlineLevel="0" collapsed="false">
      <c r="B935" s="22"/>
      <c r="G935" s="5"/>
      <c r="H935" s="5"/>
    </row>
    <row r="936" customFormat="false" ht="15.75" hidden="false" customHeight="false" outlineLevel="0" collapsed="false">
      <c r="B936" s="22"/>
      <c r="G936" s="5"/>
      <c r="H936" s="5"/>
    </row>
    <row r="937" customFormat="false" ht="15.75" hidden="false" customHeight="false" outlineLevel="0" collapsed="false">
      <c r="B937" s="22"/>
      <c r="G937" s="5"/>
      <c r="H937" s="5"/>
    </row>
    <row r="938" customFormat="false" ht="15.75" hidden="false" customHeight="false" outlineLevel="0" collapsed="false">
      <c r="B938" s="22"/>
      <c r="G938" s="5"/>
      <c r="H938" s="5"/>
    </row>
    <row r="939" customFormat="false" ht="15.75" hidden="false" customHeight="false" outlineLevel="0" collapsed="false">
      <c r="B939" s="22"/>
      <c r="G939" s="5"/>
      <c r="H939" s="5"/>
    </row>
    <row r="940" customFormat="false" ht="15.75" hidden="false" customHeight="false" outlineLevel="0" collapsed="false">
      <c r="B940" s="22"/>
      <c r="G940" s="5"/>
      <c r="H940" s="5"/>
    </row>
    <row r="941" customFormat="false" ht="15.75" hidden="false" customHeight="false" outlineLevel="0" collapsed="false">
      <c r="B941" s="22"/>
      <c r="G941" s="5"/>
      <c r="H941" s="5"/>
    </row>
    <row r="942" customFormat="false" ht="15.75" hidden="false" customHeight="false" outlineLevel="0" collapsed="false">
      <c r="B942" s="22"/>
      <c r="G942" s="5"/>
      <c r="H942" s="5"/>
    </row>
    <row r="943" customFormat="false" ht="15.75" hidden="false" customHeight="false" outlineLevel="0" collapsed="false">
      <c r="B943" s="22"/>
      <c r="G943" s="5"/>
      <c r="H943" s="5"/>
    </row>
    <row r="944" customFormat="false" ht="15.75" hidden="false" customHeight="false" outlineLevel="0" collapsed="false">
      <c r="B944" s="22"/>
      <c r="G944" s="5"/>
      <c r="H944" s="5"/>
    </row>
    <row r="945" customFormat="false" ht="15.75" hidden="false" customHeight="false" outlineLevel="0" collapsed="false">
      <c r="B945" s="22"/>
      <c r="G945" s="5"/>
      <c r="H945" s="5"/>
    </row>
    <row r="946" customFormat="false" ht="15.75" hidden="false" customHeight="false" outlineLevel="0" collapsed="false">
      <c r="B946" s="22"/>
      <c r="G946" s="5"/>
      <c r="H946" s="5"/>
    </row>
    <row r="947" customFormat="false" ht="15.75" hidden="false" customHeight="false" outlineLevel="0" collapsed="false">
      <c r="B947" s="22"/>
      <c r="G947" s="5"/>
      <c r="H947" s="5"/>
    </row>
    <row r="948" customFormat="false" ht="15.75" hidden="false" customHeight="false" outlineLevel="0" collapsed="false">
      <c r="B948" s="22"/>
      <c r="G948" s="5"/>
      <c r="H948" s="5"/>
    </row>
    <row r="949" customFormat="false" ht="15.75" hidden="false" customHeight="false" outlineLevel="0" collapsed="false">
      <c r="B949" s="22"/>
      <c r="G949" s="5"/>
      <c r="H949" s="5"/>
    </row>
    <row r="950" customFormat="false" ht="15.75" hidden="false" customHeight="false" outlineLevel="0" collapsed="false">
      <c r="B950" s="22"/>
      <c r="G950" s="5"/>
      <c r="H950" s="5"/>
    </row>
    <row r="951" customFormat="false" ht="15.75" hidden="false" customHeight="false" outlineLevel="0" collapsed="false">
      <c r="B951" s="22"/>
      <c r="G951" s="5"/>
      <c r="H951" s="5"/>
    </row>
    <row r="952" customFormat="false" ht="15.75" hidden="false" customHeight="false" outlineLevel="0" collapsed="false">
      <c r="B952" s="22"/>
      <c r="G952" s="5"/>
      <c r="H952" s="5"/>
    </row>
    <row r="953" customFormat="false" ht="15.75" hidden="false" customHeight="false" outlineLevel="0" collapsed="false">
      <c r="B953" s="22"/>
      <c r="G953" s="5"/>
      <c r="H953" s="5"/>
    </row>
    <row r="954" customFormat="false" ht="15.75" hidden="false" customHeight="false" outlineLevel="0" collapsed="false">
      <c r="B954" s="22"/>
      <c r="G954" s="5"/>
      <c r="H954" s="5"/>
    </row>
    <row r="955" customFormat="false" ht="15.75" hidden="false" customHeight="false" outlineLevel="0" collapsed="false">
      <c r="B955" s="22"/>
      <c r="G955" s="5"/>
      <c r="H955" s="5"/>
    </row>
    <row r="956" customFormat="false" ht="15.75" hidden="false" customHeight="false" outlineLevel="0" collapsed="false">
      <c r="B956" s="22"/>
      <c r="G956" s="5"/>
      <c r="H956" s="5"/>
    </row>
    <row r="957" customFormat="false" ht="15.75" hidden="false" customHeight="false" outlineLevel="0" collapsed="false">
      <c r="B957" s="22"/>
      <c r="G957" s="5"/>
      <c r="H957" s="5"/>
    </row>
    <row r="958" customFormat="false" ht="15.75" hidden="false" customHeight="false" outlineLevel="0" collapsed="false">
      <c r="B958" s="22"/>
      <c r="G958" s="5"/>
      <c r="H958" s="5"/>
    </row>
    <row r="959" customFormat="false" ht="15.75" hidden="false" customHeight="false" outlineLevel="0" collapsed="false">
      <c r="B959" s="22"/>
      <c r="G959" s="5"/>
      <c r="H959" s="5"/>
    </row>
    <row r="960" customFormat="false" ht="15.75" hidden="false" customHeight="false" outlineLevel="0" collapsed="false">
      <c r="B960" s="22"/>
      <c r="G960" s="5"/>
      <c r="H960" s="5"/>
    </row>
    <row r="961" customFormat="false" ht="15.75" hidden="false" customHeight="false" outlineLevel="0" collapsed="false">
      <c r="B961" s="22"/>
      <c r="G961" s="5"/>
      <c r="H961" s="5"/>
    </row>
    <row r="962" customFormat="false" ht="15.75" hidden="false" customHeight="false" outlineLevel="0" collapsed="false">
      <c r="B962" s="22"/>
      <c r="G962" s="5"/>
      <c r="H962" s="5"/>
    </row>
    <row r="963" customFormat="false" ht="15.75" hidden="false" customHeight="false" outlineLevel="0" collapsed="false">
      <c r="B963" s="22"/>
      <c r="G963" s="5"/>
      <c r="H963" s="5"/>
    </row>
    <row r="964" customFormat="false" ht="15.75" hidden="false" customHeight="false" outlineLevel="0" collapsed="false">
      <c r="B964" s="22"/>
      <c r="G964" s="5"/>
      <c r="H964" s="5"/>
    </row>
    <row r="965" customFormat="false" ht="15.75" hidden="false" customHeight="false" outlineLevel="0" collapsed="false">
      <c r="B965" s="22"/>
      <c r="G965" s="5"/>
      <c r="H965" s="5"/>
    </row>
    <row r="966" customFormat="false" ht="15.75" hidden="false" customHeight="false" outlineLevel="0" collapsed="false">
      <c r="B966" s="22"/>
      <c r="G966" s="5"/>
      <c r="H966" s="5"/>
    </row>
    <row r="967" customFormat="false" ht="15.75" hidden="false" customHeight="false" outlineLevel="0" collapsed="false">
      <c r="B967" s="22"/>
      <c r="G967" s="5"/>
      <c r="H967" s="5"/>
    </row>
    <row r="968" customFormat="false" ht="15.75" hidden="false" customHeight="false" outlineLevel="0" collapsed="false">
      <c r="B968" s="22"/>
      <c r="G968" s="5"/>
      <c r="H968" s="5"/>
    </row>
    <row r="969" customFormat="false" ht="15.75" hidden="false" customHeight="false" outlineLevel="0" collapsed="false">
      <c r="B969" s="22"/>
      <c r="G969" s="5"/>
      <c r="H969" s="5"/>
    </row>
    <row r="970" customFormat="false" ht="15.75" hidden="false" customHeight="false" outlineLevel="0" collapsed="false">
      <c r="B970" s="22"/>
      <c r="G970" s="5"/>
      <c r="H970" s="5"/>
    </row>
    <row r="971" customFormat="false" ht="15.75" hidden="false" customHeight="false" outlineLevel="0" collapsed="false">
      <c r="B971" s="22"/>
      <c r="G971" s="5"/>
      <c r="H971" s="5"/>
    </row>
    <row r="972" customFormat="false" ht="15.75" hidden="false" customHeight="false" outlineLevel="0" collapsed="false">
      <c r="B972" s="22"/>
      <c r="G972" s="5"/>
      <c r="H972" s="5"/>
    </row>
    <row r="973" customFormat="false" ht="15.75" hidden="false" customHeight="false" outlineLevel="0" collapsed="false">
      <c r="B973" s="22"/>
      <c r="G973" s="5"/>
      <c r="H973" s="5"/>
    </row>
    <row r="974" customFormat="false" ht="15.75" hidden="false" customHeight="false" outlineLevel="0" collapsed="false">
      <c r="B974" s="22"/>
      <c r="G974" s="5"/>
      <c r="H974" s="5"/>
    </row>
    <row r="975" customFormat="false" ht="15.75" hidden="false" customHeight="false" outlineLevel="0" collapsed="false">
      <c r="B975" s="22"/>
      <c r="G975" s="5"/>
      <c r="H975" s="5"/>
    </row>
    <row r="976" customFormat="false" ht="15.75" hidden="false" customHeight="false" outlineLevel="0" collapsed="false">
      <c r="B976" s="22"/>
      <c r="G976" s="5"/>
      <c r="H976" s="5"/>
    </row>
    <row r="977" customFormat="false" ht="15.75" hidden="false" customHeight="false" outlineLevel="0" collapsed="false">
      <c r="B977" s="22"/>
      <c r="G977" s="5"/>
      <c r="H977" s="5"/>
    </row>
    <row r="978" customFormat="false" ht="15.75" hidden="false" customHeight="false" outlineLevel="0" collapsed="false">
      <c r="G978" s="5"/>
      <c r="H978" s="5"/>
    </row>
    <row r="979" customFormat="false" ht="15.75" hidden="false" customHeight="false" outlineLevel="0" collapsed="false">
      <c r="G979" s="5"/>
      <c r="H979" s="5"/>
    </row>
    <row r="980" customFormat="false" ht="15.75" hidden="false" customHeight="false" outlineLevel="0" collapsed="false">
      <c r="G980" s="5"/>
      <c r="H980" s="5"/>
    </row>
    <row r="981" customFormat="false" ht="15.75" hidden="false" customHeight="false" outlineLevel="0" collapsed="false">
      <c r="G981" s="5"/>
      <c r="H981" s="5"/>
    </row>
    <row r="982" customFormat="false" ht="15.75" hidden="false" customHeight="false" outlineLevel="0" collapsed="false">
      <c r="G982" s="5"/>
      <c r="H982" s="5"/>
    </row>
    <row r="983" customFormat="false" ht="15.75" hidden="false" customHeight="false" outlineLevel="0" collapsed="false">
      <c r="G983" s="5"/>
      <c r="H983" s="5"/>
    </row>
    <row r="984" customFormat="false" ht="15.75" hidden="false" customHeight="false" outlineLevel="0" collapsed="false">
      <c r="G984" s="5"/>
      <c r="H984" s="5"/>
    </row>
    <row r="985" customFormat="false" ht="15.75" hidden="false" customHeight="false" outlineLevel="0" collapsed="false">
      <c r="G985" s="5"/>
      <c r="H985" s="5"/>
    </row>
    <row r="986" customFormat="false" ht="15.75" hidden="false" customHeight="false" outlineLevel="0" collapsed="false">
      <c r="G986" s="5"/>
      <c r="H986" s="5"/>
    </row>
    <row r="987" customFormat="false" ht="15.75" hidden="false" customHeight="false" outlineLevel="0" collapsed="false">
      <c r="G987" s="5"/>
      <c r="H987" s="5"/>
    </row>
    <row r="988" customFormat="false" ht="15.75" hidden="false" customHeight="false" outlineLevel="0" collapsed="false">
      <c r="G988" s="5"/>
      <c r="H988" s="5"/>
    </row>
    <row r="989" customFormat="false" ht="15.75" hidden="false" customHeight="false" outlineLevel="0" collapsed="false">
      <c r="G989" s="5"/>
      <c r="H989" s="5"/>
    </row>
    <row r="990" customFormat="false" ht="15.75" hidden="false" customHeight="false" outlineLevel="0" collapsed="false">
      <c r="G990" s="5"/>
      <c r="H990" s="5"/>
    </row>
    <row r="991" customFormat="false" ht="15.75" hidden="false" customHeight="false" outlineLevel="0" collapsed="false">
      <c r="G991" s="5"/>
      <c r="H991" s="5"/>
    </row>
    <row r="992" customFormat="false" ht="15.75" hidden="false" customHeight="false" outlineLevel="0" collapsed="false">
      <c r="G992" s="5"/>
      <c r="H992" s="5"/>
    </row>
    <row r="993" customFormat="false" ht="15.75" hidden="false" customHeight="false" outlineLevel="0" collapsed="false">
      <c r="G993" s="5"/>
      <c r="H993" s="5"/>
    </row>
    <row r="994" customFormat="false" ht="15.75" hidden="false" customHeight="false" outlineLevel="0" collapsed="false">
      <c r="G994" s="5"/>
      <c r="H994" s="5"/>
    </row>
    <row r="995" customFormat="false" ht="15.75" hidden="false" customHeight="false" outlineLevel="0" collapsed="false">
      <c r="G995" s="5"/>
      <c r="H995" s="5"/>
    </row>
    <row r="996" customFormat="false" ht="15.75" hidden="false" customHeight="false" outlineLevel="0" collapsed="false">
      <c r="G996" s="5"/>
      <c r="H996" s="5"/>
    </row>
    <row r="997" customFormat="false" ht="15.75" hidden="false" customHeight="false" outlineLevel="0" collapsed="false">
      <c r="G997" s="5"/>
      <c r="H997" s="5"/>
    </row>
    <row r="998" customFormat="false" ht="15.75" hidden="false" customHeight="false" outlineLevel="0" collapsed="false">
      <c r="G998" s="5"/>
      <c r="H998" s="5"/>
    </row>
    <row r="999" customFormat="false" ht="15.75" hidden="false" customHeight="false" outlineLevel="0" collapsed="false">
      <c r="G999" s="5"/>
      <c r="H999" s="5"/>
    </row>
    <row r="1000" customFormat="false" ht="15.75" hidden="false" customHeight="false" outlineLevel="0" collapsed="false">
      <c r="G1000" s="5"/>
      <c r="H100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M100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3" min="3" style="0" width="3.13"/>
    <col collapsed="false" customWidth="true" hidden="false" outlineLevel="0" max="4" min="4" style="0" width="17.51"/>
    <col collapsed="false" customWidth="true" hidden="false" outlineLevel="0" max="6" min="6" style="0" width="16.75"/>
  </cols>
  <sheetData>
    <row r="1" customFormat="false" ht="15.75" hidden="false" customHeight="false" outlineLevel="0" collapsed="false">
      <c r="A1" s="2" t="s">
        <v>26</v>
      </c>
      <c r="B1" s="7" t="s">
        <v>27</v>
      </c>
      <c r="D1" s="9" t="s">
        <v>304</v>
      </c>
      <c r="E1" s="9" t="s">
        <v>305</v>
      </c>
      <c r="F1" s="9" t="s">
        <v>306</v>
      </c>
    </row>
    <row r="2" customFormat="false" ht="15.75" hidden="false" customHeight="false" outlineLevel="0" collapsed="false">
      <c r="A2" s="11" t="s">
        <v>29</v>
      </c>
      <c r="B2" s="12" t="s">
        <v>30</v>
      </c>
      <c r="D2" s="14" t="n">
        <v>0.69</v>
      </c>
      <c r="E2" s="14" t="n">
        <v>0.07</v>
      </c>
      <c r="F2" s="14" t="n">
        <v>0.13</v>
      </c>
      <c r="G2" s="14"/>
      <c r="H2" s="14"/>
      <c r="I2" s="14"/>
      <c r="J2" s="15"/>
      <c r="K2" s="14"/>
      <c r="L2" s="14"/>
      <c r="M2" s="14"/>
    </row>
    <row r="3" customFormat="false" ht="15.75" hidden="false" customHeight="false" outlineLevel="0" collapsed="false">
      <c r="A3" s="11" t="s">
        <v>31</v>
      </c>
      <c r="B3" s="12" t="s">
        <v>32</v>
      </c>
      <c r="D3" s="14" t="n">
        <v>0.6</v>
      </c>
      <c r="E3" s="14" t="n">
        <v>0.03</v>
      </c>
      <c r="F3" s="14" t="n">
        <v>0.08</v>
      </c>
      <c r="G3" s="14"/>
      <c r="H3" s="14"/>
      <c r="I3" s="14"/>
      <c r="J3" s="15"/>
      <c r="K3" s="14"/>
      <c r="L3" s="14"/>
      <c r="M3" s="14"/>
    </row>
    <row r="4" customFormat="false" ht="15.75" hidden="false" customHeight="false" outlineLevel="0" collapsed="false">
      <c r="A4" s="11" t="s">
        <v>33</v>
      </c>
      <c r="B4" s="12" t="s">
        <v>34</v>
      </c>
      <c r="D4" s="14" t="n">
        <v>5.53</v>
      </c>
      <c r="E4" s="14" t="n">
        <v>0.24</v>
      </c>
      <c r="F4" s="14" t="n">
        <v>0.78</v>
      </c>
      <c r="G4" s="14"/>
      <c r="H4" s="14"/>
      <c r="I4" s="14"/>
      <c r="J4" s="15"/>
      <c r="K4" s="14"/>
      <c r="L4" s="14"/>
      <c r="M4" s="14"/>
    </row>
    <row r="5" customFormat="false" ht="15.75" hidden="false" customHeight="false" outlineLevel="0" collapsed="false">
      <c r="A5" s="11" t="s">
        <v>35</v>
      </c>
      <c r="B5" s="12" t="s">
        <v>36</v>
      </c>
      <c r="D5" s="14" t="n">
        <v>1.15</v>
      </c>
      <c r="E5" s="14" t="n">
        <v>0.05</v>
      </c>
      <c r="F5" s="14" t="n">
        <v>0.11</v>
      </c>
      <c r="G5" s="14"/>
      <c r="H5" s="14"/>
      <c r="I5" s="14"/>
      <c r="J5" s="15"/>
      <c r="K5" s="14"/>
      <c r="L5" s="14"/>
      <c r="M5" s="14"/>
    </row>
    <row r="6" customFormat="false" ht="15.75" hidden="false" customHeight="false" outlineLevel="0" collapsed="false">
      <c r="A6" s="11" t="s">
        <v>37</v>
      </c>
      <c r="B6" s="12" t="s">
        <v>38</v>
      </c>
      <c r="D6" s="14" t="n">
        <v>54.04</v>
      </c>
      <c r="E6" s="14" t="n">
        <v>2.34</v>
      </c>
      <c r="F6" s="14" t="n">
        <v>19.46</v>
      </c>
      <c r="G6" s="14"/>
      <c r="H6" s="14"/>
      <c r="I6" s="14"/>
      <c r="J6" s="15"/>
      <c r="K6" s="14"/>
      <c r="L6" s="14"/>
      <c r="M6" s="14"/>
    </row>
    <row r="7" customFormat="false" ht="15.75" hidden="false" customHeight="false" outlineLevel="0" collapsed="false">
      <c r="A7" s="11" t="s">
        <v>39</v>
      </c>
      <c r="B7" s="12" t="s">
        <v>40</v>
      </c>
      <c r="D7" s="14" t="n">
        <v>0.41</v>
      </c>
      <c r="E7" s="14" t="n">
        <v>0.01</v>
      </c>
      <c r="F7" s="14" t="n">
        <v>0.06</v>
      </c>
      <c r="G7" s="14"/>
      <c r="H7" s="14"/>
      <c r="I7" s="14"/>
      <c r="J7" s="15"/>
      <c r="K7" s="14"/>
      <c r="L7" s="14"/>
      <c r="M7" s="14"/>
    </row>
    <row r="8" customFormat="false" ht="15.75" hidden="false" customHeight="false" outlineLevel="0" collapsed="false">
      <c r="A8" s="11" t="s">
        <v>41</v>
      </c>
      <c r="B8" s="12" t="s">
        <v>42</v>
      </c>
      <c r="D8" s="14" t="n">
        <v>12.4</v>
      </c>
      <c r="E8" s="14" t="n">
        <v>0.73</v>
      </c>
      <c r="F8" s="14" t="n">
        <v>2.23</v>
      </c>
      <c r="G8" s="14"/>
      <c r="H8" s="14"/>
      <c r="I8" s="14"/>
      <c r="J8" s="15"/>
      <c r="K8" s="14"/>
      <c r="L8" s="14"/>
      <c r="M8" s="14"/>
    </row>
    <row r="9" customFormat="false" ht="15.75" hidden="false" customHeight="false" outlineLevel="0" collapsed="false">
      <c r="A9" s="11" t="s">
        <v>43</v>
      </c>
      <c r="B9" s="12" t="s">
        <v>44</v>
      </c>
      <c r="D9" s="14" t="n">
        <v>2.11</v>
      </c>
      <c r="E9" s="14" t="n">
        <v>0.1</v>
      </c>
      <c r="F9" s="14" t="n">
        <v>0.36</v>
      </c>
      <c r="G9" s="14"/>
      <c r="H9" s="14"/>
      <c r="I9" s="14"/>
      <c r="J9" s="15"/>
      <c r="K9" s="14"/>
      <c r="L9" s="14"/>
      <c r="M9" s="14"/>
    </row>
    <row r="10" customFormat="false" ht="15.75" hidden="false" customHeight="false" outlineLevel="0" collapsed="false">
      <c r="A10" s="11" t="s">
        <v>45</v>
      </c>
      <c r="B10" s="12" t="s">
        <v>46</v>
      </c>
      <c r="D10" s="14" t="n">
        <v>0</v>
      </c>
      <c r="E10" s="14" t="n">
        <v>0</v>
      </c>
      <c r="F10" s="14" t="n">
        <v>0</v>
      </c>
      <c r="G10" s="14"/>
      <c r="H10" s="14"/>
      <c r="I10" s="14"/>
      <c r="J10" s="15"/>
      <c r="K10" s="14"/>
      <c r="L10" s="14"/>
      <c r="M10" s="14"/>
    </row>
    <row r="11" customFormat="false" ht="15.75" hidden="false" customHeight="false" outlineLevel="0" collapsed="false">
      <c r="A11" s="11" t="s">
        <v>47</v>
      </c>
      <c r="B11" s="12" t="s">
        <v>48</v>
      </c>
      <c r="D11" s="14" t="n">
        <v>11.71</v>
      </c>
      <c r="E11" s="14" t="n">
        <v>0.92</v>
      </c>
      <c r="F11" s="14" t="n">
        <v>2.17</v>
      </c>
      <c r="G11" s="14"/>
      <c r="H11" s="14"/>
      <c r="I11" s="14"/>
      <c r="J11" s="15"/>
      <c r="K11" s="14"/>
      <c r="L11" s="14"/>
      <c r="M11" s="14"/>
    </row>
    <row r="12" customFormat="false" ht="15.75" hidden="false" customHeight="false" outlineLevel="0" collapsed="false">
      <c r="A12" s="11" t="s">
        <v>49</v>
      </c>
      <c r="B12" s="12" t="s">
        <v>50</v>
      </c>
      <c r="D12" s="14" t="n">
        <v>0.05</v>
      </c>
      <c r="E12" s="14" t="n">
        <v>0</v>
      </c>
      <c r="F12" s="14" t="n">
        <v>0.01</v>
      </c>
      <c r="G12" s="14"/>
      <c r="H12" s="14"/>
      <c r="I12" s="14"/>
      <c r="J12" s="15"/>
      <c r="K12" s="14"/>
      <c r="L12" s="14"/>
      <c r="M12" s="14"/>
    </row>
    <row r="13" customFormat="false" ht="15.75" hidden="false" customHeight="false" outlineLevel="0" collapsed="false">
      <c r="A13" s="11" t="s">
        <v>51</v>
      </c>
      <c r="B13" s="12" t="s">
        <v>52</v>
      </c>
      <c r="D13" s="14" t="n">
        <v>6.37</v>
      </c>
      <c r="E13" s="14" t="n">
        <v>0.43</v>
      </c>
      <c r="F13" s="14" t="n">
        <v>1.19</v>
      </c>
      <c r="G13" s="14"/>
      <c r="H13" s="14"/>
      <c r="I13" s="14"/>
      <c r="J13" s="15"/>
      <c r="K13" s="14"/>
      <c r="L13" s="14"/>
      <c r="M13" s="14"/>
    </row>
    <row r="14" customFormat="false" ht="15.75" hidden="false" customHeight="false" outlineLevel="0" collapsed="false">
      <c r="A14" s="11" t="s">
        <v>53</v>
      </c>
      <c r="B14" s="12" t="s">
        <v>54</v>
      </c>
      <c r="D14" s="14" t="n">
        <v>1.23</v>
      </c>
      <c r="E14" s="14" t="n">
        <v>0.08</v>
      </c>
      <c r="F14" s="14" t="n">
        <v>0.21</v>
      </c>
      <c r="G14" s="14"/>
      <c r="H14" s="14"/>
      <c r="I14" s="14"/>
      <c r="J14" s="15"/>
      <c r="K14" s="14"/>
      <c r="L14" s="14"/>
      <c r="M14" s="14"/>
    </row>
    <row r="15" customFormat="false" ht="15.75" hidden="false" customHeight="false" outlineLevel="0" collapsed="false">
      <c r="A15" s="11" t="s">
        <v>55</v>
      </c>
      <c r="B15" s="12" t="s">
        <v>56</v>
      </c>
      <c r="D15" s="14" t="n">
        <v>0</v>
      </c>
      <c r="E15" s="14" t="n">
        <v>0</v>
      </c>
      <c r="F15" s="14" t="n">
        <v>0</v>
      </c>
      <c r="G15" s="14"/>
      <c r="H15" s="14"/>
      <c r="I15" s="14"/>
      <c r="J15" s="15"/>
      <c r="K15" s="14"/>
      <c r="L15" s="14"/>
      <c r="M15" s="14"/>
    </row>
    <row r="16" customFormat="false" ht="15.75" hidden="false" customHeight="false" outlineLevel="0" collapsed="false">
      <c r="A16" s="11" t="s">
        <v>57</v>
      </c>
      <c r="B16" s="12" t="s">
        <v>58</v>
      </c>
      <c r="D16" s="14" t="n">
        <v>3.4</v>
      </c>
      <c r="E16" s="14" t="n">
        <v>0.09</v>
      </c>
      <c r="F16" s="14" t="n">
        <v>1.19</v>
      </c>
      <c r="G16" s="14"/>
      <c r="H16" s="14"/>
      <c r="I16" s="14"/>
      <c r="J16" s="15"/>
      <c r="K16" s="14"/>
      <c r="L16" s="14"/>
      <c r="M16" s="14"/>
    </row>
    <row r="17" customFormat="false" ht="15.75" hidden="false" customHeight="false" outlineLevel="0" collapsed="false">
      <c r="A17" s="11" t="s">
        <v>59</v>
      </c>
      <c r="B17" s="12" t="s">
        <v>60</v>
      </c>
      <c r="D17" s="14" t="n">
        <v>1.05</v>
      </c>
      <c r="E17" s="14" t="n">
        <v>0.04</v>
      </c>
      <c r="F17" s="14" t="n">
        <v>0.17</v>
      </c>
      <c r="G17" s="14"/>
      <c r="H17" s="14"/>
      <c r="I17" s="14"/>
      <c r="J17" s="15"/>
      <c r="K17" s="14"/>
      <c r="L17" s="14"/>
      <c r="M17" s="14"/>
    </row>
    <row r="18" customFormat="false" ht="15.75" hidden="false" customHeight="false" outlineLevel="0" collapsed="false">
      <c r="A18" s="11" t="s">
        <v>61</v>
      </c>
      <c r="B18" s="12" t="s">
        <v>62</v>
      </c>
      <c r="D18" s="14" t="n">
        <v>0.06</v>
      </c>
      <c r="E18" s="14" t="n">
        <v>0</v>
      </c>
      <c r="F18" s="14" t="n">
        <v>0.01</v>
      </c>
      <c r="G18" s="14"/>
      <c r="H18" s="14"/>
      <c r="I18" s="14"/>
      <c r="J18" s="15"/>
      <c r="K18" s="14"/>
      <c r="L18" s="14"/>
      <c r="M18" s="14"/>
    </row>
    <row r="19" customFormat="false" ht="15.75" hidden="false" customHeight="false" outlineLevel="0" collapsed="false">
      <c r="A19" s="11" t="s">
        <v>63</v>
      </c>
      <c r="B19" s="12" t="s">
        <v>64</v>
      </c>
      <c r="D19" s="14" t="n">
        <v>88.81</v>
      </c>
      <c r="E19" s="14" t="n">
        <v>3.34</v>
      </c>
      <c r="F19" s="14" t="n">
        <v>23.87</v>
      </c>
      <c r="G19" s="14"/>
      <c r="H19" s="14"/>
      <c r="I19" s="14"/>
      <c r="J19" s="15"/>
      <c r="K19" s="14"/>
      <c r="L19" s="14"/>
      <c r="M19" s="14"/>
    </row>
    <row r="20" customFormat="false" ht="15.75" hidden="false" customHeight="false" outlineLevel="0" collapsed="false">
      <c r="A20" s="11" t="s">
        <v>65</v>
      </c>
      <c r="B20" s="12" t="s">
        <v>66</v>
      </c>
      <c r="D20" s="14" t="n">
        <v>0</v>
      </c>
      <c r="E20" s="14" t="n">
        <v>0</v>
      </c>
      <c r="F20" s="14" t="n">
        <v>0</v>
      </c>
      <c r="G20" s="14"/>
      <c r="H20" s="14"/>
      <c r="I20" s="14"/>
      <c r="J20" s="15"/>
      <c r="K20" s="14"/>
      <c r="L20" s="14"/>
      <c r="M20" s="14"/>
    </row>
    <row r="21" customFormat="false" ht="15.75" hidden="false" customHeight="false" outlineLevel="0" collapsed="false">
      <c r="A21" s="11" t="s">
        <v>67</v>
      </c>
      <c r="B21" s="12" t="s">
        <v>68</v>
      </c>
      <c r="D21" s="14" t="n">
        <v>0.63</v>
      </c>
      <c r="E21" s="14" t="n">
        <v>0.03</v>
      </c>
      <c r="F21" s="14" t="n">
        <v>0.15</v>
      </c>
      <c r="G21" s="14"/>
      <c r="H21" s="14"/>
      <c r="I21" s="14"/>
      <c r="J21" s="15"/>
      <c r="K21" s="14"/>
      <c r="L21" s="14"/>
      <c r="M21" s="14"/>
    </row>
    <row r="22" customFormat="false" ht="15.75" hidden="false" customHeight="false" outlineLevel="0" collapsed="false">
      <c r="A22" s="11" t="s">
        <v>69</v>
      </c>
      <c r="B22" s="12" t="s">
        <v>70</v>
      </c>
      <c r="D22" s="14" t="n">
        <v>10.33</v>
      </c>
      <c r="E22" s="14" t="n">
        <v>0.45</v>
      </c>
      <c r="F22" s="14" t="n">
        <v>1.6</v>
      </c>
      <c r="G22" s="14"/>
      <c r="H22" s="14"/>
      <c r="I22" s="14"/>
      <c r="J22" s="15"/>
      <c r="K22" s="14"/>
      <c r="L22" s="14"/>
      <c r="M22" s="14"/>
    </row>
    <row r="23" customFormat="false" ht="15.75" hidden="false" customHeight="false" outlineLevel="0" collapsed="false">
      <c r="A23" s="11" t="s">
        <v>71</v>
      </c>
      <c r="B23" s="12" t="s">
        <v>72</v>
      </c>
      <c r="D23" s="14" t="n">
        <v>0</v>
      </c>
      <c r="E23" s="14" t="n">
        <v>0</v>
      </c>
      <c r="F23" s="14" t="n">
        <v>0</v>
      </c>
      <c r="G23" s="14"/>
      <c r="H23" s="14"/>
      <c r="I23" s="14"/>
      <c r="J23" s="15"/>
      <c r="K23" s="14"/>
      <c r="L23" s="14"/>
      <c r="M23" s="14"/>
    </row>
    <row r="24" customFormat="false" ht="15.75" hidden="false" customHeight="false" outlineLevel="0" collapsed="false">
      <c r="A24" s="11" t="s">
        <v>73</v>
      </c>
      <c r="B24" s="12" t="s">
        <v>74</v>
      </c>
      <c r="D24" s="14" t="n">
        <v>0.01</v>
      </c>
      <c r="E24" s="14" t="n">
        <v>0</v>
      </c>
      <c r="F24" s="14" t="n">
        <v>0</v>
      </c>
      <c r="G24" s="14"/>
      <c r="H24" s="14"/>
      <c r="I24" s="14"/>
      <c r="J24" s="15"/>
      <c r="K24" s="14"/>
      <c r="L24" s="14"/>
      <c r="M24" s="14"/>
    </row>
    <row r="25" customFormat="false" ht="15.75" hidden="false" customHeight="false" outlineLevel="0" collapsed="false">
      <c r="A25" s="11" t="s">
        <v>75</v>
      </c>
      <c r="B25" s="12" t="s">
        <v>76</v>
      </c>
      <c r="D25" s="14" t="n">
        <v>1.14</v>
      </c>
      <c r="E25" s="14" t="n">
        <v>0.14</v>
      </c>
      <c r="F25" s="14" t="n">
        <v>0.16</v>
      </c>
      <c r="G25" s="14"/>
      <c r="H25" s="14"/>
      <c r="I25" s="14"/>
      <c r="J25" s="15"/>
      <c r="K25" s="14"/>
      <c r="L25" s="14"/>
      <c r="M25" s="14"/>
    </row>
    <row r="26" customFormat="false" ht="15.75" hidden="false" customHeight="false" outlineLevel="0" collapsed="false">
      <c r="A26" s="11" t="s">
        <v>77</v>
      </c>
      <c r="B26" s="12" t="s">
        <v>78</v>
      </c>
      <c r="D26" s="14" t="n">
        <v>1.59</v>
      </c>
      <c r="E26" s="14" t="n">
        <v>0.06</v>
      </c>
      <c r="F26" s="14" t="n">
        <v>0.24</v>
      </c>
      <c r="G26" s="14"/>
      <c r="H26" s="14"/>
      <c r="I26" s="14"/>
      <c r="J26" s="15"/>
      <c r="K26" s="14"/>
      <c r="L26" s="14"/>
      <c r="M26" s="14"/>
    </row>
    <row r="27" customFormat="false" ht="15.75" hidden="false" customHeight="false" outlineLevel="0" collapsed="false">
      <c r="A27" s="11" t="s">
        <v>79</v>
      </c>
      <c r="B27" s="12" t="s">
        <v>80</v>
      </c>
      <c r="D27" s="14" t="n">
        <v>28.18</v>
      </c>
      <c r="E27" s="14" t="n">
        <v>1</v>
      </c>
      <c r="F27" s="14" t="n">
        <v>6.65</v>
      </c>
      <c r="G27" s="14"/>
      <c r="H27" s="14"/>
      <c r="I27" s="14"/>
      <c r="J27" s="15"/>
      <c r="K27" s="14"/>
      <c r="L27" s="14"/>
      <c r="M27" s="14"/>
    </row>
    <row r="28" customFormat="false" ht="15.75" hidden="false" customHeight="false" outlineLevel="0" collapsed="false">
      <c r="A28" s="11" t="s">
        <v>81</v>
      </c>
      <c r="B28" s="12" t="s">
        <v>82</v>
      </c>
      <c r="D28" s="14" t="n">
        <v>0.03</v>
      </c>
      <c r="E28" s="14" t="n">
        <v>0</v>
      </c>
      <c r="F28" s="14" t="n">
        <v>0.01</v>
      </c>
      <c r="G28" s="14"/>
      <c r="H28" s="14"/>
      <c r="I28" s="14"/>
      <c r="J28" s="15"/>
      <c r="K28" s="14"/>
      <c r="L28" s="14"/>
      <c r="M28" s="14"/>
    </row>
    <row r="29" customFormat="false" ht="15.75" hidden="false" customHeight="false" outlineLevel="0" collapsed="false">
      <c r="A29" s="11" t="s">
        <v>83</v>
      </c>
      <c r="B29" s="12" t="s">
        <v>84</v>
      </c>
      <c r="D29" s="14" t="n">
        <v>0.69</v>
      </c>
      <c r="E29" s="14" t="n">
        <v>0.14</v>
      </c>
      <c r="F29" s="14" t="n">
        <v>0.13</v>
      </c>
      <c r="G29" s="14"/>
      <c r="H29" s="14"/>
      <c r="I29" s="14"/>
      <c r="J29" s="15"/>
      <c r="K29" s="14"/>
      <c r="L29" s="14"/>
      <c r="M29" s="14"/>
    </row>
    <row r="30" customFormat="false" ht="15.75" hidden="false" customHeight="false" outlineLevel="0" collapsed="false">
      <c r="A30" s="11" t="s">
        <v>85</v>
      </c>
      <c r="B30" s="12" t="s">
        <v>86</v>
      </c>
      <c r="D30" s="14" t="n">
        <v>4.54</v>
      </c>
      <c r="E30" s="14" t="n">
        <v>0.33</v>
      </c>
      <c r="F30" s="14" t="n">
        <v>0.88</v>
      </c>
      <c r="G30" s="14"/>
      <c r="H30" s="14"/>
      <c r="I30" s="14"/>
      <c r="J30" s="15"/>
      <c r="K30" s="14"/>
      <c r="L30" s="14"/>
      <c r="M30" s="14"/>
    </row>
    <row r="31" customFormat="false" ht="15.75" hidden="false" customHeight="false" outlineLevel="0" collapsed="false">
      <c r="A31" s="11" t="s">
        <v>87</v>
      </c>
      <c r="B31" s="12" t="s">
        <v>88</v>
      </c>
      <c r="D31" s="14" t="n">
        <v>387.5</v>
      </c>
      <c r="E31" s="14" t="n">
        <v>18.97</v>
      </c>
      <c r="F31" s="14" t="n">
        <v>79.34</v>
      </c>
      <c r="G31" s="14"/>
      <c r="H31" s="14"/>
      <c r="I31" s="14"/>
      <c r="J31" s="15"/>
      <c r="K31" s="14"/>
      <c r="L31" s="14"/>
      <c r="M31" s="14"/>
    </row>
    <row r="32" customFormat="false" ht="15.75" hidden="false" customHeight="false" outlineLevel="0" collapsed="false">
      <c r="A32" s="11" t="s">
        <v>89</v>
      </c>
      <c r="B32" s="12" t="s">
        <v>90</v>
      </c>
      <c r="D32" s="14" t="n">
        <v>7.19</v>
      </c>
      <c r="E32" s="14" t="n">
        <v>0.43</v>
      </c>
      <c r="F32" s="14" t="n">
        <v>1.3</v>
      </c>
      <c r="G32" s="14"/>
      <c r="H32" s="14"/>
      <c r="I32" s="14"/>
      <c r="J32" s="15"/>
      <c r="K32" s="14"/>
      <c r="L32" s="14"/>
      <c r="M32" s="14"/>
    </row>
    <row r="33" customFormat="false" ht="15.75" hidden="false" customHeight="false" outlineLevel="0" collapsed="false">
      <c r="A33" s="11" t="s">
        <v>91</v>
      </c>
      <c r="B33" s="12" t="s">
        <v>92</v>
      </c>
      <c r="D33" s="14" t="n">
        <v>0.04</v>
      </c>
      <c r="E33" s="14" t="n">
        <v>0</v>
      </c>
      <c r="F33" s="14" t="n">
        <v>0</v>
      </c>
      <c r="G33" s="14"/>
      <c r="H33" s="14"/>
      <c r="I33" s="14"/>
      <c r="J33" s="15"/>
      <c r="K33" s="14"/>
      <c r="L33" s="14"/>
      <c r="M33" s="14"/>
    </row>
    <row r="34" customFormat="false" ht="15.75" hidden="false" customHeight="false" outlineLevel="0" collapsed="false">
      <c r="A34" s="11" t="s">
        <v>93</v>
      </c>
      <c r="B34" s="17" t="s">
        <v>94</v>
      </c>
      <c r="D34" s="14" t="n">
        <v>0.06</v>
      </c>
      <c r="E34" s="14" t="n">
        <v>0</v>
      </c>
      <c r="F34" s="14" t="n">
        <v>0.02</v>
      </c>
      <c r="G34" s="14"/>
      <c r="H34" s="14"/>
      <c r="I34" s="14"/>
      <c r="J34" s="15"/>
      <c r="K34" s="14"/>
      <c r="L34" s="14"/>
      <c r="M34" s="14"/>
    </row>
    <row r="35" customFormat="false" ht="15.75" hidden="false" customHeight="false" outlineLevel="0" collapsed="false">
      <c r="A35" s="11" t="s">
        <v>95</v>
      </c>
      <c r="B35" s="12" t="s">
        <v>96</v>
      </c>
      <c r="D35" s="14" t="n">
        <v>1.13</v>
      </c>
      <c r="E35" s="14" t="n">
        <v>0.06</v>
      </c>
      <c r="F35" s="14" t="n">
        <v>0.23</v>
      </c>
      <c r="G35" s="14"/>
      <c r="H35" s="14"/>
      <c r="I35" s="14"/>
      <c r="J35" s="15"/>
      <c r="K35" s="14"/>
      <c r="L35" s="14"/>
      <c r="M35" s="14"/>
    </row>
    <row r="36" customFormat="false" ht="15.75" hidden="false" customHeight="false" outlineLevel="0" collapsed="false">
      <c r="A36" s="11" t="s">
        <v>97</v>
      </c>
      <c r="B36" s="12" t="s">
        <v>98</v>
      </c>
      <c r="D36" s="14" t="n">
        <v>1.3</v>
      </c>
      <c r="E36" s="14" t="n">
        <v>0.04</v>
      </c>
      <c r="F36" s="14" t="n">
        <v>0.12</v>
      </c>
      <c r="G36" s="14"/>
      <c r="H36" s="14"/>
      <c r="I36" s="14"/>
      <c r="J36" s="15"/>
      <c r="K36" s="14"/>
      <c r="L36" s="14"/>
      <c r="M36" s="14"/>
    </row>
    <row r="37" customFormat="false" ht="15.75" hidden="false" customHeight="false" outlineLevel="0" collapsed="false">
      <c r="A37" s="11" t="s">
        <v>99</v>
      </c>
      <c r="B37" s="12" t="s">
        <v>100</v>
      </c>
      <c r="D37" s="14" t="n">
        <v>1.75</v>
      </c>
      <c r="E37" s="14" t="n">
        <v>0.07</v>
      </c>
      <c r="F37" s="14" t="n">
        <v>0.35</v>
      </c>
      <c r="G37" s="14"/>
      <c r="H37" s="14"/>
      <c r="I37" s="14"/>
      <c r="J37" s="15"/>
      <c r="K37" s="14"/>
      <c r="L37" s="14"/>
      <c r="M37" s="14"/>
    </row>
    <row r="38" customFormat="false" ht="15.75" hidden="false" customHeight="false" outlineLevel="0" collapsed="false">
      <c r="A38" s="11" t="s">
        <v>101</v>
      </c>
      <c r="B38" s="12" t="s">
        <v>102</v>
      </c>
      <c r="D38" s="14" t="n">
        <v>0.1</v>
      </c>
      <c r="E38" s="14" t="n">
        <v>0</v>
      </c>
      <c r="F38" s="14" t="n">
        <v>0.01</v>
      </c>
      <c r="G38" s="14"/>
      <c r="H38" s="14"/>
      <c r="I38" s="14"/>
      <c r="J38" s="15"/>
      <c r="K38" s="14"/>
      <c r="L38" s="14"/>
      <c r="M38" s="14"/>
    </row>
    <row r="39" customFormat="false" ht="15.75" hidden="false" customHeight="false" outlineLevel="0" collapsed="false">
      <c r="A39" s="11" t="s">
        <v>103</v>
      </c>
      <c r="B39" s="12" t="s">
        <v>104</v>
      </c>
      <c r="D39" s="14" t="n">
        <v>1.81</v>
      </c>
      <c r="E39" s="14" t="n">
        <v>0.09</v>
      </c>
      <c r="F39" s="14" t="n">
        <v>0.22</v>
      </c>
      <c r="G39" s="14"/>
      <c r="H39" s="14"/>
      <c r="I39" s="14"/>
      <c r="J39" s="15"/>
      <c r="K39" s="14"/>
      <c r="L39" s="14"/>
      <c r="M39" s="14"/>
    </row>
    <row r="40" customFormat="false" ht="15.75" hidden="false" customHeight="false" outlineLevel="0" collapsed="false">
      <c r="A40" s="11" t="s">
        <v>105</v>
      </c>
      <c r="B40" s="12" t="s">
        <v>106</v>
      </c>
      <c r="D40" s="14" t="n">
        <v>1.12</v>
      </c>
      <c r="E40" s="14" t="n">
        <v>0.06</v>
      </c>
      <c r="F40" s="14" t="n">
        <v>0.21</v>
      </c>
      <c r="G40" s="14"/>
      <c r="H40" s="14"/>
      <c r="I40" s="14"/>
      <c r="J40" s="15"/>
      <c r="K40" s="14"/>
      <c r="L40" s="14"/>
      <c r="M40" s="14"/>
    </row>
    <row r="41" customFormat="false" ht="15.75" hidden="false" customHeight="false" outlineLevel="0" collapsed="false">
      <c r="A41" s="11" t="s">
        <v>107</v>
      </c>
      <c r="B41" s="12" t="s">
        <v>108</v>
      </c>
      <c r="D41" s="14" t="n">
        <v>15.59</v>
      </c>
      <c r="E41" s="14" t="n">
        <v>0.77</v>
      </c>
      <c r="F41" s="14" t="n">
        <v>3.55</v>
      </c>
      <c r="G41" s="14"/>
      <c r="H41" s="14"/>
      <c r="I41" s="14"/>
      <c r="J41" s="15"/>
      <c r="K41" s="14"/>
      <c r="L41" s="14"/>
      <c r="M41" s="14"/>
    </row>
    <row r="42" customFormat="false" ht="15.75" hidden="false" customHeight="false" outlineLevel="0" collapsed="false">
      <c r="A42" s="11" t="s">
        <v>109</v>
      </c>
      <c r="B42" s="12" t="s">
        <v>110</v>
      </c>
      <c r="D42" s="14" t="n">
        <v>0.9</v>
      </c>
      <c r="E42" s="14" t="n">
        <v>0.05</v>
      </c>
      <c r="F42" s="14" t="n">
        <v>0.1</v>
      </c>
      <c r="G42" s="14"/>
      <c r="H42" s="14"/>
      <c r="I42" s="14"/>
      <c r="J42" s="15"/>
      <c r="K42" s="14"/>
      <c r="L42" s="14"/>
      <c r="M42" s="14"/>
    </row>
    <row r="43" customFormat="false" ht="15.75" hidden="false" customHeight="false" outlineLevel="0" collapsed="false">
      <c r="A43" s="11" t="s">
        <v>111</v>
      </c>
      <c r="B43" s="12" t="s">
        <v>112</v>
      </c>
      <c r="D43" s="14" t="n">
        <v>0</v>
      </c>
      <c r="E43" s="14" t="n">
        <v>0</v>
      </c>
      <c r="F43" s="14" t="n">
        <v>0</v>
      </c>
      <c r="G43" s="14"/>
      <c r="H43" s="14"/>
      <c r="I43" s="14"/>
      <c r="J43" s="15"/>
      <c r="K43" s="14"/>
      <c r="L43" s="14"/>
      <c r="M43" s="14"/>
    </row>
    <row r="44" customFormat="false" ht="15.75" hidden="false" customHeight="false" outlineLevel="0" collapsed="false">
      <c r="A44" s="11" t="s">
        <v>113</v>
      </c>
      <c r="B44" s="12" t="s">
        <v>114</v>
      </c>
      <c r="D44" s="14" t="n">
        <v>0.04</v>
      </c>
      <c r="E44" s="14" t="n">
        <v>0</v>
      </c>
      <c r="F44" s="14" t="n">
        <v>0.01</v>
      </c>
      <c r="G44" s="14"/>
      <c r="H44" s="14"/>
      <c r="I44" s="14"/>
      <c r="J44" s="15"/>
      <c r="K44" s="14"/>
      <c r="L44" s="14"/>
      <c r="M44" s="14"/>
    </row>
    <row r="45" customFormat="false" ht="15.75" hidden="false" customHeight="false" outlineLevel="0" collapsed="false">
      <c r="A45" s="11" t="s">
        <v>115</v>
      </c>
      <c r="B45" s="12" t="s">
        <v>116</v>
      </c>
      <c r="D45" s="14" t="n">
        <v>2.34</v>
      </c>
      <c r="E45" s="14" t="n">
        <v>0.12</v>
      </c>
      <c r="F45" s="14" t="n">
        <v>0.35</v>
      </c>
      <c r="G45" s="14"/>
      <c r="H45" s="14"/>
      <c r="I45" s="14"/>
      <c r="J45" s="15"/>
      <c r="K45" s="14"/>
      <c r="L45" s="14"/>
      <c r="M45" s="14"/>
    </row>
    <row r="46" customFormat="false" ht="15.75" hidden="false" customHeight="false" outlineLevel="0" collapsed="false">
      <c r="A46" s="11" t="s">
        <v>117</v>
      </c>
      <c r="B46" s="12" t="s">
        <v>118</v>
      </c>
      <c r="C46" s="11"/>
      <c r="D46" s="14" t="n">
        <v>213.47</v>
      </c>
      <c r="E46" s="14" t="n">
        <v>9.62</v>
      </c>
      <c r="F46" s="14" t="n">
        <v>39.84</v>
      </c>
      <c r="G46" s="14"/>
      <c r="H46" s="14"/>
      <c r="I46" s="14"/>
      <c r="J46" s="15"/>
      <c r="K46" s="14"/>
      <c r="L46" s="14"/>
      <c r="M46" s="14"/>
    </row>
    <row r="47" customFormat="false" ht="15.75" hidden="false" customHeight="false" outlineLevel="0" collapsed="false">
      <c r="A47" s="11" t="s">
        <v>119</v>
      </c>
      <c r="B47" s="12" t="s">
        <v>120</v>
      </c>
      <c r="D47" s="14" t="n">
        <v>0.03</v>
      </c>
      <c r="E47" s="14" t="n">
        <v>0</v>
      </c>
      <c r="F47" s="14" t="n">
        <v>0</v>
      </c>
      <c r="G47" s="14"/>
      <c r="H47" s="14"/>
      <c r="I47" s="14"/>
      <c r="J47" s="15"/>
      <c r="K47" s="14"/>
      <c r="L47" s="14"/>
      <c r="M47" s="14"/>
    </row>
    <row r="48" customFormat="false" ht="15.75" hidden="false" customHeight="false" outlineLevel="0" collapsed="false">
      <c r="A48" s="11" t="s">
        <v>121</v>
      </c>
      <c r="B48" s="12" t="s">
        <v>122</v>
      </c>
      <c r="D48" s="14" t="n">
        <v>0.08</v>
      </c>
      <c r="E48" s="14" t="n">
        <v>0</v>
      </c>
      <c r="F48" s="14" t="n">
        <v>0.01</v>
      </c>
      <c r="G48" s="14"/>
      <c r="H48" s="14"/>
      <c r="I48" s="14"/>
      <c r="J48" s="15"/>
      <c r="K48" s="14"/>
      <c r="L48" s="14"/>
      <c r="M48" s="14"/>
    </row>
    <row r="49" customFormat="false" ht="15.75" hidden="false" customHeight="false" outlineLevel="0" collapsed="false">
      <c r="A49" s="11" t="s">
        <v>123</v>
      </c>
      <c r="B49" s="12" t="s">
        <v>124</v>
      </c>
      <c r="D49" s="14" t="n">
        <v>0.01</v>
      </c>
      <c r="E49" s="14" t="n">
        <v>0</v>
      </c>
      <c r="F49" s="14" t="n">
        <v>0</v>
      </c>
      <c r="G49" s="14"/>
      <c r="H49" s="14"/>
      <c r="I49" s="14"/>
      <c r="J49" s="15"/>
      <c r="K49" s="14"/>
      <c r="L49" s="14"/>
      <c r="M49" s="14"/>
    </row>
    <row r="50" customFormat="false" ht="15.75" hidden="false" customHeight="false" outlineLevel="0" collapsed="false">
      <c r="A50" s="11" t="s">
        <v>125</v>
      </c>
      <c r="B50" s="12" t="s">
        <v>126</v>
      </c>
      <c r="D50" s="14" t="n">
        <v>0.22</v>
      </c>
      <c r="E50" s="14" t="n">
        <v>0.01</v>
      </c>
      <c r="F50" s="14" t="n">
        <v>0.04</v>
      </c>
      <c r="G50" s="14"/>
      <c r="H50" s="14"/>
      <c r="I50" s="14"/>
      <c r="J50" s="15"/>
      <c r="K50" s="14"/>
      <c r="L50" s="14"/>
      <c r="M50" s="14"/>
    </row>
    <row r="51" customFormat="false" ht="15.75" hidden="false" customHeight="false" outlineLevel="0" collapsed="false">
      <c r="A51" s="11" t="s">
        <v>127</v>
      </c>
      <c r="B51" s="12" t="s">
        <v>128</v>
      </c>
      <c r="D51" s="14" t="n">
        <v>2.71</v>
      </c>
      <c r="E51" s="14" t="n">
        <v>0.09</v>
      </c>
      <c r="F51" s="14" t="n">
        <v>0.28</v>
      </c>
      <c r="G51" s="14"/>
      <c r="H51" s="14"/>
      <c r="I51" s="14"/>
      <c r="J51" s="15"/>
      <c r="K51" s="14"/>
      <c r="L51" s="14"/>
      <c r="M51" s="14"/>
    </row>
    <row r="52" customFormat="false" ht="15.75" hidden="false" customHeight="false" outlineLevel="0" collapsed="false">
      <c r="A52" s="11" t="s">
        <v>129</v>
      </c>
      <c r="B52" s="12" t="s">
        <v>130</v>
      </c>
      <c r="D52" s="14" t="n">
        <v>1.45</v>
      </c>
      <c r="E52" s="14" t="n">
        <v>0.06</v>
      </c>
      <c r="F52" s="14" t="n">
        <v>0.23</v>
      </c>
      <c r="G52" s="14"/>
      <c r="H52" s="14"/>
      <c r="I52" s="14"/>
      <c r="J52" s="15"/>
      <c r="K52" s="14"/>
      <c r="L52" s="14"/>
      <c r="M52" s="14"/>
    </row>
    <row r="53" customFormat="false" ht="15.75" hidden="false" customHeight="false" outlineLevel="0" collapsed="false">
      <c r="A53" s="11" t="s">
        <v>131</v>
      </c>
      <c r="B53" s="12" t="s">
        <v>132</v>
      </c>
      <c r="D53" s="14" t="n">
        <v>1.23</v>
      </c>
      <c r="E53" s="14" t="n">
        <v>0.07</v>
      </c>
      <c r="F53" s="14" t="n">
        <v>0.16</v>
      </c>
      <c r="G53" s="14"/>
      <c r="H53" s="14"/>
      <c r="I53" s="14"/>
      <c r="J53" s="15"/>
      <c r="K53" s="14"/>
      <c r="L53" s="14"/>
      <c r="M53" s="14"/>
    </row>
    <row r="54" customFormat="false" ht="15.75" hidden="false" customHeight="false" outlineLevel="0" collapsed="false">
      <c r="A54" s="11" t="s">
        <v>133</v>
      </c>
      <c r="B54" s="12" t="s">
        <v>134</v>
      </c>
      <c r="D54" s="14" t="n">
        <v>0.02</v>
      </c>
      <c r="E54" s="14" t="n">
        <v>0</v>
      </c>
      <c r="F54" s="14" t="n">
        <v>0</v>
      </c>
      <c r="G54" s="14"/>
      <c r="H54" s="14"/>
      <c r="I54" s="14"/>
      <c r="J54" s="15"/>
      <c r="K54" s="14"/>
      <c r="L54" s="14"/>
      <c r="M54" s="14"/>
    </row>
    <row r="55" customFormat="false" ht="15.75" hidden="false" customHeight="false" outlineLevel="0" collapsed="false">
      <c r="A55" s="11" t="s">
        <v>135</v>
      </c>
      <c r="B55" s="12" t="s">
        <v>136</v>
      </c>
      <c r="D55" s="14" t="n">
        <v>0.29</v>
      </c>
      <c r="E55" s="14" t="n">
        <v>0.02</v>
      </c>
      <c r="F55" s="14" t="n">
        <v>0.03</v>
      </c>
      <c r="G55" s="14"/>
      <c r="H55" s="14"/>
      <c r="I55" s="14"/>
      <c r="J55" s="15"/>
      <c r="K55" s="14"/>
      <c r="L55" s="14"/>
      <c r="M55" s="14"/>
    </row>
    <row r="56" customFormat="false" ht="15.75" hidden="false" customHeight="false" outlineLevel="0" collapsed="false">
      <c r="A56" s="11" t="s">
        <v>137</v>
      </c>
      <c r="B56" s="12" t="s">
        <v>138</v>
      </c>
      <c r="D56" s="14" t="n">
        <v>0.16</v>
      </c>
      <c r="E56" s="14" t="n">
        <v>0.01</v>
      </c>
      <c r="F56" s="14" t="n">
        <v>0.02</v>
      </c>
      <c r="G56" s="14"/>
      <c r="H56" s="14"/>
      <c r="I56" s="14"/>
      <c r="J56" s="15"/>
      <c r="K56" s="14"/>
      <c r="L56" s="14"/>
      <c r="M56" s="14"/>
    </row>
    <row r="57" customFormat="false" ht="15.75" hidden="false" customHeight="false" outlineLevel="0" collapsed="false">
      <c r="A57" s="11" t="s">
        <v>139</v>
      </c>
      <c r="B57" s="12" t="s">
        <v>140</v>
      </c>
      <c r="D57" s="14" t="n">
        <v>0.66</v>
      </c>
      <c r="E57" s="14" t="n">
        <v>0.03</v>
      </c>
      <c r="F57" s="14" t="n">
        <v>0.11</v>
      </c>
      <c r="G57" s="14"/>
      <c r="H57" s="14"/>
      <c r="I57" s="14"/>
      <c r="J57" s="15"/>
      <c r="K57" s="14"/>
      <c r="L57" s="14"/>
      <c r="M57" s="14"/>
    </row>
    <row r="58" customFormat="false" ht="15.75" hidden="false" customHeight="false" outlineLevel="0" collapsed="false">
      <c r="A58" s="11" t="s">
        <v>141</v>
      </c>
      <c r="B58" s="12" t="s">
        <v>142</v>
      </c>
      <c r="D58" s="14" t="n">
        <v>49.61</v>
      </c>
      <c r="E58" s="14" t="n">
        <v>3.09</v>
      </c>
      <c r="F58" s="14" t="n">
        <v>12.96</v>
      </c>
      <c r="G58" s="14"/>
      <c r="H58" s="14"/>
      <c r="I58" s="14"/>
      <c r="J58" s="15"/>
      <c r="K58" s="14"/>
      <c r="L58" s="14"/>
      <c r="M58" s="14"/>
    </row>
    <row r="59" customFormat="false" ht="15.75" hidden="false" customHeight="false" outlineLevel="0" collapsed="false">
      <c r="A59" s="11" t="s">
        <v>143</v>
      </c>
      <c r="B59" s="12" t="s">
        <v>144</v>
      </c>
      <c r="D59" s="14" t="n">
        <v>19.64</v>
      </c>
      <c r="E59" s="14" t="n">
        <v>1.72</v>
      </c>
      <c r="F59" s="14" t="n">
        <v>5.41</v>
      </c>
      <c r="G59" s="14"/>
      <c r="H59" s="14"/>
      <c r="I59" s="14"/>
      <c r="J59" s="15"/>
      <c r="K59" s="14"/>
      <c r="L59" s="14"/>
      <c r="M59" s="14"/>
    </row>
    <row r="60" customFormat="false" ht="15.75" hidden="false" customHeight="false" outlineLevel="0" collapsed="false">
      <c r="A60" s="11" t="s">
        <v>145</v>
      </c>
      <c r="B60" s="12" t="s">
        <v>146</v>
      </c>
      <c r="D60" s="14" t="n">
        <v>18.05</v>
      </c>
      <c r="E60" s="14" t="n">
        <v>0.63</v>
      </c>
      <c r="F60" s="14" t="n">
        <v>2.98</v>
      </c>
      <c r="G60" s="14"/>
      <c r="H60" s="14"/>
      <c r="I60" s="14"/>
      <c r="J60" s="15"/>
      <c r="K60" s="14"/>
      <c r="L60" s="14"/>
      <c r="M60" s="14"/>
    </row>
    <row r="61" customFormat="false" ht="15.75" hidden="false" customHeight="false" outlineLevel="0" collapsed="false">
      <c r="A61" s="11" t="s">
        <v>147</v>
      </c>
      <c r="B61" s="12" t="s">
        <v>148</v>
      </c>
      <c r="D61" s="14" t="n">
        <v>1.67</v>
      </c>
      <c r="E61" s="14" t="n">
        <v>0.08</v>
      </c>
      <c r="F61" s="14" t="n">
        <v>0.23</v>
      </c>
      <c r="G61" s="14"/>
      <c r="H61" s="14"/>
      <c r="I61" s="14"/>
      <c r="J61" s="15"/>
      <c r="K61" s="14"/>
      <c r="L61" s="14"/>
      <c r="M61" s="14"/>
    </row>
    <row r="62" customFormat="false" ht="15.75" hidden="false" customHeight="false" outlineLevel="0" collapsed="false">
      <c r="A62" s="11" t="s">
        <v>149</v>
      </c>
      <c r="B62" s="12" t="s">
        <v>150</v>
      </c>
      <c r="D62" s="14" t="n">
        <v>3.24</v>
      </c>
      <c r="E62" s="14" t="n">
        <v>0.12</v>
      </c>
      <c r="F62" s="14" t="n">
        <v>0.54</v>
      </c>
      <c r="G62" s="14"/>
      <c r="H62" s="14"/>
      <c r="I62" s="14"/>
      <c r="J62" s="15"/>
      <c r="K62" s="14"/>
      <c r="L62" s="14"/>
      <c r="M62" s="14"/>
    </row>
    <row r="63" customFormat="false" ht="15.75" hidden="false" customHeight="false" outlineLevel="0" collapsed="false">
      <c r="A63" s="11" t="s">
        <v>151</v>
      </c>
      <c r="B63" s="12" t="s">
        <v>152</v>
      </c>
      <c r="D63" s="14" t="n">
        <v>0.3</v>
      </c>
      <c r="E63" s="14" t="n">
        <v>0.01</v>
      </c>
      <c r="F63" s="14" t="n">
        <v>0.04</v>
      </c>
      <c r="G63" s="14"/>
      <c r="H63" s="14"/>
      <c r="I63" s="14"/>
      <c r="J63" s="15"/>
      <c r="K63" s="14"/>
      <c r="L63" s="14"/>
      <c r="M63" s="14"/>
    </row>
    <row r="64" customFormat="false" ht="15.75" hidden="false" customHeight="false" outlineLevel="0" collapsed="false">
      <c r="A64" s="11" t="s">
        <v>153</v>
      </c>
      <c r="B64" s="12" t="s">
        <v>154</v>
      </c>
      <c r="D64" s="14" t="n">
        <v>17.66</v>
      </c>
      <c r="E64" s="14" t="n">
        <v>0.7</v>
      </c>
      <c r="F64" s="14" t="n">
        <v>3.77</v>
      </c>
      <c r="G64" s="14"/>
      <c r="H64" s="14"/>
      <c r="I64" s="14"/>
      <c r="J64" s="15"/>
      <c r="K64" s="14"/>
      <c r="L64" s="14"/>
      <c r="M64" s="14"/>
    </row>
    <row r="65" customFormat="false" ht="15.75" hidden="false" customHeight="false" outlineLevel="0" collapsed="false">
      <c r="A65" s="11" t="s">
        <v>155</v>
      </c>
      <c r="B65" s="12" t="s">
        <v>156</v>
      </c>
      <c r="D65" s="14" t="n">
        <v>1.33</v>
      </c>
      <c r="E65" s="14" t="n">
        <v>0.05</v>
      </c>
      <c r="F65" s="14" t="n">
        <v>0.17</v>
      </c>
      <c r="G65" s="14"/>
      <c r="H65" s="14"/>
      <c r="I65" s="14"/>
      <c r="J65" s="15"/>
      <c r="K65" s="14"/>
      <c r="L65" s="14"/>
      <c r="M65" s="14"/>
    </row>
    <row r="66" customFormat="false" ht="15.75" hidden="false" customHeight="false" outlineLevel="0" collapsed="false">
      <c r="A66" s="11" t="s">
        <v>157</v>
      </c>
      <c r="B66" s="12" t="s">
        <v>158</v>
      </c>
      <c r="D66" s="14" t="n">
        <v>4.47</v>
      </c>
      <c r="E66" s="14" t="n">
        <v>0.24</v>
      </c>
      <c r="F66" s="14" t="n">
        <v>0.91</v>
      </c>
      <c r="G66" s="14"/>
      <c r="H66" s="14"/>
      <c r="I66" s="14"/>
      <c r="J66" s="15"/>
      <c r="K66" s="14"/>
      <c r="L66" s="14"/>
      <c r="M66" s="14"/>
    </row>
    <row r="67" customFormat="false" ht="15.75" hidden="false" customHeight="false" outlineLevel="0" collapsed="false">
      <c r="A67" s="11" t="s">
        <v>159</v>
      </c>
      <c r="B67" s="12" t="s">
        <v>160</v>
      </c>
      <c r="D67" s="14" t="n">
        <v>0.83</v>
      </c>
      <c r="E67" s="14" t="n">
        <v>0.06</v>
      </c>
      <c r="F67" s="14" t="n">
        <v>0.16</v>
      </c>
      <c r="G67" s="14"/>
      <c r="H67" s="14"/>
      <c r="I67" s="14"/>
      <c r="J67" s="15"/>
      <c r="K67" s="14"/>
      <c r="L67" s="14"/>
      <c r="M67" s="14"/>
    </row>
    <row r="68" customFormat="false" ht="15.75" hidden="false" customHeight="false" outlineLevel="0" collapsed="false">
      <c r="A68" s="11" t="s">
        <v>161</v>
      </c>
      <c r="B68" s="12" t="s">
        <v>162</v>
      </c>
      <c r="D68" s="14" t="n">
        <v>0.63</v>
      </c>
      <c r="E68" s="14" t="n">
        <v>0.03</v>
      </c>
      <c r="F68" s="14" t="n">
        <v>0.11</v>
      </c>
      <c r="G68" s="14"/>
      <c r="H68" s="14"/>
      <c r="I68" s="14"/>
      <c r="J68" s="15"/>
      <c r="K68" s="14"/>
      <c r="L68" s="14"/>
      <c r="M68" s="14"/>
    </row>
    <row r="69" customFormat="false" ht="15.75" hidden="false" customHeight="false" outlineLevel="0" collapsed="false">
      <c r="A69" s="11" t="s">
        <v>163</v>
      </c>
      <c r="B69" s="12" t="s">
        <v>164</v>
      </c>
      <c r="D69" s="14" t="n">
        <v>9.94</v>
      </c>
      <c r="E69" s="14" t="n">
        <v>0.41</v>
      </c>
      <c r="F69" s="14" t="n">
        <v>2.38</v>
      </c>
      <c r="G69" s="14"/>
      <c r="H69" s="14"/>
      <c r="I69" s="14"/>
      <c r="J69" s="15"/>
      <c r="K69" s="14"/>
      <c r="L69" s="14"/>
      <c r="M69" s="14"/>
    </row>
    <row r="70" customFormat="false" ht="15.75" hidden="false" customHeight="false" outlineLevel="0" collapsed="false">
      <c r="A70" s="11" t="s">
        <v>165</v>
      </c>
      <c r="B70" s="12" t="s">
        <v>166</v>
      </c>
      <c r="D70" s="14" t="n">
        <v>0.63</v>
      </c>
      <c r="E70" s="14" t="n">
        <v>0.02</v>
      </c>
      <c r="F70" s="14" t="n">
        <v>0.08</v>
      </c>
      <c r="G70" s="14"/>
      <c r="H70" s="14"/>
      <c r="I70" s="14"/>
      <c r="J70" s="15"/>
      <c r="K70" s="14"/>
      <c r="L70" s="14"/>
      <c r="M70" s="14"/>
    </row>
    <row r="71" customFormat="false" ht="15.75" hidden="false" customHeight="false" outlineLevel="0" collapsed="false">
      <c r="A71" s="11" t="s">
        <v>167</v>
      </c>
      <c r="B71" s="12" t="s">
        <v>168</v>
      </c>
      <c r="D71" s="14" t="n">
        <v>1.3</v>
      </c>
      <c r="E71" s="14" t="n">
        <v>0.06</v>
      </c>
      <c r="F71" s="14" t="n">
        <v>0.19</v>
      </c>
      <c r="G71" s="14"/>
      <c r="H71" s="14"/>
      <c r="I71" s="14"/>
      <c r="J71" s="15"/>
      <c r="K71" s="14"/>
      <c r="L71" s="14"/>
      <c r="M71" s="14"/>
    </row>
    <row r="72" customFormat="false" ht="15.75" hidden="false" customHeight="false" outlineLevel="0" collapsed="false">
      <c r="A72" s="11" t="s">
        <v>169</v>
      </c>
      <c r="B72" s="12" t="s">
        <v>170</v>
      </c>
      <c r="D72" s="14" t="n">
        <v>0.96</v>
      </c>
      <c r="E72" s="14" t="n">
        <v>0.06</v>
      </c>
      <c r="F72" s="14" t="n">
        <v>0.09</v>
      </c>
      <c r="G72" s="14"/>
      <c r="H72" s="14"/>
      <c r="I72" s="14"/>
      <c r="J72" s="15"/>
      <c r="K72" s="14"/>
      <c r="L72" s="14"/>
      <c r="M72" s="14"/>
    </row>
    <row r="73" customFormat="false" ht="15.75" hidden="false" customHeight="false" outlineLevel="0" collapsed="false">
      <c r="A73" s="11" t="s">
        <v>171</v>
      </c>
      <c r="B73" s="12" t="s">
        <v>172</v>
      </c>
      <c r="D73" s="14" t="n">
        <v>1.25</v>
      </c>
      <c r="E73" s="14" t="n">
        <v>0.04</v>
      </c>
      <c r="F73" s="14" t="n">
        <v>0.28</v>
      </c>
      <c r="G73" s="14"/>
      <c r="H73" s="14"/>
      <c r="I73" s="14"/>
      <c r="J73" s="15"/>
      <c r="K73" s="14"/>
      <c r="L73" s="14"/>
      <c r="M73" s="14"/>
    </row>
    <row r="74" customFormat="false" ht="15.75" hidden="false" customHeight="false" outlineLevel="0" collapsed="false">
      <c r="A74" s="11" t="s">
        <v>173</v>
      </c>
      <c r="B74" s="12" t="s">
        <v>174</v>
      </c>
      <c r="D74" s="14" t="n">
        <v>0.02</v>
      </c>
      <c r="E74" s="14" t="n">
        <v>0</v>
      </c>
      <c r="F74" s="14" t="n">
        <v>0</v>
      </c>
      <c r="G74" s="14"/>
      <c r="H74" s="14"/>
      <c r="I74" s="14"/>
      <c r="J74" s="15"/>
      <c r="K74" s="14"/>
      <c r="L74" s="14"/>
      <c r="M74" s="14"/>
    </row>
    <row r="75" customFormat="false" ht="15.75" hidden="false" customHeight="false" outlineLevel="0" collapsed="false">
      <c r="A75" s="11" t="s">
        <v>175</v>
      </c>
      <c r="B75" s="12" t="s">
        <v>176</v>
      </c>
      <c r="D75" s="14" t="n">
        <v>0.03</v>
      </c>
      <c r="E75" s="14" t="n">
        <v>0</v>
      </c>
      <c r="F75" s="14" t="n">
        <v>0</v>
      </c>
      <c r="G75" s="14"/>
      <c r="H75" s="14"/>
      <c r="I75" s="14"/>
      <c r="J75" s="15"/>
      <c r="K75" s="14"/>
      <c r="L75" s="14"/>
      <c r="M75" s="14"/>
    </row>
    <row r="76" customFormat="false" ht="15.75" hidden="false" customHeight="false" outlineLevel="0" collapsed="false">
      <c r="A76" s="11" t="s">
        <v>177</v>
      </c>
      <c r="B76" s="12" t="s">
        <v>178</v>
      </c>
      <c r="D76" s="14" t="n">
        <v>0</v>
      </c>
      <c r="E76" s="14" t="n">
        <v>0</v>
      </c>
      <c r="F76" s="14" t="n">
        <v>0</v>
      </c>
      <c r="G76" s="14"/>
      <c r="H76" s="14"/>
      <c r="I76" s="14"/>
      <c r="J76" s="15"/>
      <c r="K76" s="14"/>
      <c r="L76" s="14"/>
      <c r="M76" s="14"/>
    </row>
    <row r="77" customFormat="false" ht="15.75" hidden="false" customHeight="false" outlineLevel="0" collapsed="false">
      <c r="A77" s="11" t="s">
        <v>179</v>
      </c>
      <c r="B77" s="12" t="s">
        <v>180</v>
      </c>
      <c r="D77" s="14" t="n">
        <v>0.62</v>
      </c>
      <c r="E77" s="14" t="n">
        <v>0.01</v>
      </c>
      <c r="F77" s="14" t="n">
        <v>0.05</v>
      </c>
      <c r="G77" s="14"/>
      <c r="H77" s="14"/>
      <c r="I77" s="14"/>
      <c r="J77" s="15"/>
      <c r="K77" s="14"/>
      <c r="L77" s="14"/>
      <c r="M77" s="14"/>
    </row>
    <row r="78" customFormat="false" ht="15.75" hidden="false" customHeight="false" outlineLevel="0" collapsed="false">
      <c r="A78" s="11" t="s">
        <v>181</v>
      </c>
      <c r="B78" s="12" t="s">
        <v>182</v>
      </c>
      <c r="D78" s="14" t="n">
        <v>2.24</v>
      </c>
      <c r="E78" s="14" t="n">
        <v>0.05</v>
      </c>
      <c r="F78" s="14" t="n">
        <v>0.19</v>
      </c>
      <c r="G78" s="14"/>
      <c r="H78" s="14"/>
      <c r="I78" s="14"/>
      <c r="J78" s="15"/>
      <c r="K78" s="14"/>
      <c r="L78" s="14"/>
      <c r="M78" s="14"/>
    </row>
    <row r="79" customFormat="false" ht="15.75" hidden="false" customHeight="false" outlineLevel="0" collapsed="false">
      <c r="A79" s="11" t="s">
        <v>183</v>
      </c>
      <c r="B79" s="12" t="s">
        <v>184</v>
      </c>
      <c r="D79" s="14" t="n">
        <v>6.8</v>
      </c>
      <c r="E79" s="14" t="n">
        <v>0.29</v>
      </c>
      <c r="F79" s="14" t="n">
        <v>2.06</v>
      </c>
      <c r="G79" s="14"/>
      <c r="H79" s="14"/>
      <c r="I79" s="14"/>
      <c r="J79" s="15"/>
      <c r="K79" s="14"/>
      <c r="L79" s="14"/>
      <c r="M79" s="14"/>
    </row>
    <row r="80" customFormat="false" ht="15.75" hidden="false" customHeight="false" outlineLevel="0" collapsed="false">
      <c r="A80" s="11" t="s">
        <v>185</v>
      </c>
      <c r="B80" s="12" t="s">
        <v>186</v>
      </c>
      <c r="D80" s="14" t="n">
        <v>1.68</v>
      </c>
      <c r="E80" s="14" t="n">
        <v>0.08</v>
      </c>
      <c r="F80" s="14" t="n">
        <v>0.31</v>
      </c>
      <c r="G80" s="14"/>
      <c r="H80" s="14"/>
      <c r="I80" s="14"/>
      <c r="J80" s="15"/>
      <c r="K80" s="14"/>
      <c r="L80" s="14"/>
      <c r="M80" s="14"/>
    </row>
    <row r="81" customFormat="false" ht="15.75" hidden="false" customHeight="false" outlineLevel="0" collapsed="false">
      <c r="A81" s="11" t="s">
        <v>187</v>
      </c>
      <c r="B81" s="12" t="s">
        <v>188</v>
      </c>
      <c r="D81" s="14" t="n">
        <v>0.13</v>
      </c>
      <c r="E81" s="14" t="n">
        <v>0.01</v>
      </c>
      <c r="F81" s="14" t="n">
        <v>0.02</v>
      </c>
      <c r="G81" s="14"/>
      <c r="H81" s="14"/>
      <c r="I81" s="14"/>
      <c r="J81" s="15"/>
      <c r="K81" s="14"/>
      <c r="L81" s="14"/>
      <c r="M81" s="14"/>
    </row>
    <row r="82" customFormat="false" ht="15.75" hidden="false" customHeight="false" outlineLevel="0" collapsed="false">
      <c r="A82" s="11" t="s">
        <v>189</v>
      </c>
      <c r="B82" s="12" t="s">
        <v>190</v>
      </c>
      <c r="D82" s="14" t="n">
        <v>0.09</v>
      </c>
      <c r="E82" s="14" t="n">
        <v>0</v>
      </c>
      <c r="F82" s="14" t="n">
        <v>0.01</v>
      </c>
      <c r="G82" s="14"/>
      <c r="H82" s="14"/>
      <c r="I82" s="14"/>
      <c r="J82" s="15"/>
      <c r="K82" s="14"/>
      <c r="L82" s="14"/>
      <c r="M82" s="14"/>
    </row>
    <row r="83" customFormat="false" ht="15.75" hidden="false" customHeight="false" outlineLevel="0" collapsed="false">
      <c r="A83" s="11" t="s">
        <v>191</v>
      </c>
      <c r="B83" s="12" t="s">
        <v>192</v>
      </c>
      <c r="D83" s="14" t="n">
        <v>32.09</v>
      </c>
      <c r="E83" s="14" t="n">
        <v>1.58</v>
      </c>
      <c r="F83" s="14" t="n">
        <v>6.55</v>
      </c>
      <c r="G83" s="14"/>
      <c r="H83" s="14"/>
      <c r="I83" s="14"/>
      <c r="J83" s="15"/>
      <c r="K83" s="14"/>
      <c r="L83" s="14"/>
      <c r="M83" s="14"/>
    </row>
    <row r="84" customFormat="false" ht="15.75" hidden="false" customHeight="false" outlineLevel="0" collapsed="false">
      <c r="A84" s="11" t="s">
        <v>193</v>
      </c>
      <c r="B84" s="12" t="s">
        <v>194</v>
      </c>
      <c r="D84" s="14" t="n">
        <v>1.94</v>
      </c>
      <c r="E84" s="14" t="n">
        <v>0.08</v>
      </c>
      <c r="F84" s="14" t="n">
        <v>0.32</v>
      </c>
      <c r="G84" s="14"/>
      <c r="H84" s="14"/>
      <c r="I84" s="14"/>
      <c r="J84" s="15"/>
      <c r="K84" s="14"/>
      <c r="L84" s="14"/>
      <c r="M84" s="14"/>
    </row>
    <row r="85" customFormat="false" ht="15.75" hidden="false" customHeight="false" outlineLevel="0" collapsed="false">
      <c r="A85" s="11" t="s">
        <v>195</v>
      </c>
      <c r="B85" s="12" t="s">
        <v>196</v>
      </c>
      <c r="D85" s="14" t="n">
        <v>0.07</v>
      </c>
      <c r="E85" s="14" t="n">
        <v>0.01</v>
      </c>
      <c r="F85" s="14" t="n">
        <v>0.02</v>
      </c>
      <c r="G85" s="14"/>
      <c r="H85" s="14"/>
      <c r="I85" s="14"/>
      <c r="J85" s="15"/>
      <c r="K85" s="14"/>
      <c r="L85" s="14"/>
      <c r="M85" s="14"/>
    </row>
    <row r="86" customFormat="false" ht="15.75" hidden="false" customHeight="false" outlineLevel="0" collapsed="false">
      <c r="A86" s="11" t="s">
        <v>197</v>
      </c>
      <c r="B86" s="12" t="s">
        <v>198</v>
      </c>
      <c r="D86" s="14" t="n">
        <v>4.82</v>
      </c>
      <c r="E86" s="14" t="n">
        <v>0.18</v>
      </c>
      <c r="F86" s="14" t="n">
        <v>0.87</v>
      </c>
      <c r="G86" s="14"/>
      <c r="H86" s="14"/>
      <c r="I86" s="14"/>
      <c r="J86" s="15"/>
      <c r="K86" s="14"/>
      <c r="L86" s="14"/>
      <c r="M86" s="14"/>
    </row>
    <row r="87" customFormat="false" ht="15.75" hidden="false" customHeight="false" outlineLevel="0" collapsed="false">
      <c r="A87" s="11" t="s">
        <v>199</v>
      </c>
      <c r="B87" s="12" t="s">
        <v>200</v>
      </c>
      <c r="D87" s="14" t="n">
        <v>0.41</v>
      </c>
      <c r="E87" s="14" t="n">
        <v>0.04</v>
      </c>
      <c r="F87" s="14" t="n">
        <v>0.08</v>
      </c>
      <c r="G87" s="14"/>
      <c r="H87" s="14"/>
      <c r="I87" s="14"/>
      <c r="J87" s="15"/>
      <c r="K87" s="14"/>
      <c r="L87" s="14"/>
      <c r="M87" s="14"/>
    </row>
    <row r="88" customFormat="false" ht="15.75" hidden="false" customHeight="false" outlineLevel="0" collapsed="false">
      <c r="A88" s="11" t="s">
        <v>201</v>
      </c>
      <c r="B88" s="12" t="s">
        <v>202</v>
      </c>
      <c r="D88" s="14" t="n">
        <v>0.09</v>
      </c>
      <c r="E88" s="14" t="n">
        <v>0</v>
      </c>
      <c r="F88" s="14" t="n">
        <v>0.01</v>
      </c>
      <c r="G88" s="14"/>
      <c r="H88" s="14"/>
      <c r="I88" s="14"/>
      <c r="J88" s="15"/>
      <c r="K88" s="14"/>
      <c r="L88" s="14"/>
      <c r="M88" s="14"/>
    </row>
    <row r="89" customFormat="false" ht="15.75" hidden="false" customHeight="false" outlineLevel="0" collapsed="false">
      <c r="A89" s="11" t="s">
        <v>203</v>
      </c>
      <c r="B89" s="12" t="s">
        <v>204</v>
      </c>
      <c r="D89" s="14" t="n">
        <v>1.93</v>
      </c>
      <c r="E89" s="14" t="n">
        <v>0.09</v>
      </c>
      <c r="F89" s="14" t="n">
        <v>0.22</v>
      </c>
      <c r="G89" s="14"/>
      <c r="H89" s="14"/>
      <c r="I89" s="14"/>
      <c r="J89" s="15"/>
      <c r="K89" s="14"/>
      <c r="L89" s="14"/>
      <c r="M89" s="14"/>
    </row>
    <row r="90" customFormat="false" ht="15.75" hidden="false" customHeight="false" outlineLevel="0" collapsed="false">
      <c r="A90" s="11" t="s">
        <v>205</v>
      </c>
      <c r="B90" s="12" t="s">
        <v>206</v>
      </c>
      <c r="D90" s="14" t="n">
        <v>4.12</v>
      </c>
      <c r="E90" s="14" t="n">
        <v>0.39</v>
      </c>
      <c r="F90" s="14" t="n">
        <v>0.67</v>
      </c>
      <c r="G90" s="14"/>
      <c r="H90" s="14"/>
      <c r="I90" s="14"/>
      <c r="J90" s="15"/>
      <c r="K90" s="14"/>
      <c r="L90" s="14"/>
      <c r="M90" s="14"/>
    </row>
    <row r="91" customFormat="false" ht="15.75" hidden="false" customHeight="false" outlineLevel="0" collapsed="false">
      <c r="A91" s="11" t="s">
        <v>207</v>
      </c>
      <c r="B91" s="12" t="s">
        <v>208</v>
      </c>
      <c r="D91" s="14" t="n">
        <v>0.41</v>
      </c>
      <c r="E91" s="14" t="n">
        <v>0.02</v>
      </c>
      <c r="F91" s="14" t="n">
        <v>0.05</v>
      </c>
      <c r="G91" s="14"/>
      <c r="H91" s="14"/>
      <c r="I91" s="14"/>
      <c r="J91" s="15"/>
      <c r="K91" s="14"/>
      <c r="L91" s="14"/>
      <c r="M91" s="14"/>
    </row>
    <row r="92" customFormat="false" ht="15.75" hidden="false" customHeight="false" outlineLevel="0" collapsed="false">
      <c r="A92" s="11" t="s">
        <v>209</v>
      </c>
      <c r="B92" s="12" t="s">
        <v>210</v>
      </c>
      <c r="D92" s="14" t="n">
        <v>0.91</v>
      </c>
      <c r="E92" s="14" t="n">
        <v>0.06</v>
      </c>
      <c r="F92" s="14" t="n">
        <v>0.15</v>
      </c>
      <c r="G92" s="14"/>
      <c r="H92" s="14"/>
      <c r="I92" s="14"/>
      <c r="J92" s="15"/>
      <c r="K92" s="14"/>
      <c r="L92" s="14"/>
      <c r="M92" s="14"/>
    </row>
    <row r="93" customFormat="false" ht="15.75" hidden="false" customHeight="false" outlineLevel="0" collapsed="false">
      <c r="A93" s="11" t="s">
        <v>211</v>
      </c>
      <c r="B93" s="12" t="s">
        <v>212</v>
      </c>
      <c r="D93" s="14" t="n">
        <v>15.17</v>
      </c>
      <c r="E93" s="14" t="n">
        <v>0.4</v>
      </c>
      <c r="F93" s="14" t="n">
        <v>1.79</v>
      </c>
      <c r="G93" s="14"/>
      <c r="H93" s="14"/>
      <c r="I93" s="14"/>
      <c r="J93" s="15"/>
      <c r="K93" s="14"/>
      <c r="L93" s="14"/>
      <c r="M93" s="14"/>
    </row>
    <row r="94" customFormat="false" ht="15.75" hidden="false" customHeight="false" outlineLevel="0" collapsed="false">
      <c r="A94" s="11" t="s">
        <v>213</v>
      </c>
      <c r="B94" s="12" t="s">
        <v>214</v>
      </c>
      <c r="D94" s="14" t="n">
        <v>0.35</v>
      </c>
      <c r="E94" s="14" t="n">
        <v>0.02</v>
      </c>
      <c r="F94" s="14" t="n">
        <v>0.05</v>
      </c>
      <c r="G94" s="14"/>
      <c r="H94" s="14"/>
      <c r="I94" s="14"/>
      <c r="J94" s="15"/>
      <c r="K94" s="14"/>
      <c r="L94" s="14"/>
      <c r="M94" s="14"/>
    </row>
    <row r="95" customFormat="false" ht="15.75" hidden="false" customHeight="false" outlineLevel="0" collapsed="false">
      <c r="A95" s="11" t="s">
        <v>215</v>
      </c>
      <c r="B95" s="12" t="s">
        <v>216</v>
      </c>
      <c r="D95" s="14" t="n">
        <v>1.86</v>
      </c>
      <c r="E95" s="14" t="n">
        <v>0.06</v>
      </c>
      <c r="F95" s="14" t="n">
        <v>0.52</v>
      </c>
      <c r="G95" s="14"/>
      <c r="H95" s="14"/>
      <c r="I95" s="14"/>
      <c r="J95" s="15"/>
      <c r="K95" s="14"/>
      <c r="L95" s="14"/>
      <c r="M95" s="14"/>
    </row>
    <row r="96" customFormat="false" ht="15.75" hidden="false" customHeight="false" outlineLevel="0" collapsed="false">
      <c r="A96" s="11" t="s">
        <v>217</v>
      </c>
      <c r="B96" s="12" t="s">
        <v>218</v>
      </c>
      <c r="D96" s="14" t="n">
        <v>0.35</v>
      </c>
      <c r="E96" s="14" t="n">
        <v>0.02</v>
      </c>
      <c r="F96" s="14" t="n">
        <v>0.06</v>
      </c>
      <c r="G96" s="14"/>
      <c r="H96" s="14"/>
      <c r="I96" s="14"/>
      <c r="J96" s="15"/>
      <c r="K96" s="14"/>
      <c r="L96" s="14"/>
      <c r="M96" s="14"/>
    </row>
    <row r="97" customFormat="false" ht="15.75" hidden="false" customHeight="false" outlineLevel="0" collapsed="false">
      <c r="A97" s="11" t="s">
        <v>219</v>
      </c>
      <c r="B97" s="12" t="s">
        <v>220</v>
      </c>
      <c r="D97" s="14" t="n">
        <v>9.93</v>
      </c>
      <c r="E97" s="14" t="n">
        <v>0.69</v>
      </c>
      <c r="F97" s="14" t="n">
        <v>3.17</v>
      </c>
      <c r="G97" s="14"/>
      <c r="H97" s="14"/>
      <c r="I97" s="14"/>
      <c r="J97" s="15"/>
      <c r="K97" s="14"/>
      <c r="L97" s="14"/>
      <c r="M97" s="14"/>
    </row>
    <row r="98" customFormat="false" ht="15.75" hidden="false" customHeight="false" outlineLevel="0" collapsed="false">
      <c r="A98" s="11" t="s">
        <v>221</v>
      </c>
      <c r="B98" s="12" t="s">
        <v>222</v>
      </c>
      <c r="D98" s="14" t="n">
        <v>0.71</v>
      </c>
      <c r="E98" s="14" t="n">
        <v>0.05</v>
      </c>
      <c r="F98" s="14" t="n">
        <v>0.11</v>
      </c>
      <c r="G98" s="14"/>
      <c r="H98" s="14"/>
      <c r="I98" s="14"/>
      <c r="J98" s="15"/>
      <c r="K98" s="14"/>
      <c r="L98" s="14"/>
      <c r="M98" s="14"/>
    </row>
    <row r="99" customFormat="false" ht="15.75" hidden="false" customHeight="false" outlineLevel="0" collapsed="false">
      <c r="A99" s="11" t="s">
        <v>223</v>
      </c>
      <c r="B99" s="12" t="s">
        <v>224</v>
      </c>
      <c r="D99" s="14" t="n">
        <v>0.18</v>
      </c>
      <c r="E99" s="14" t="n">
        <v>0</v>
      </c>
      <c r="F99" s="14" t="n">
        <v>0.07</v>
      </c>
      <c r="G99" s="14"/>
      <c r="H99" s="14"/>
      <c r="I99" s="14"/>
      <c r="J99" s="15"/>
      <c r="K99" s="14"/>
      <c r="L99" s="14"/>
      <c r="M99" s="14"/>
    </row>
    <row r="100" customFormat="false" ht="15.75" hidden="false" customHeight="false" outlineLevel="0" collapsed="false">
      <c r="A100" s="11" t="s">
        <v>225</v>
      </c>
      <c r="B100" s="12" t="s">
        <v>226</v>
      </c>
      <c r="D100" s="14" t="n">
        <v>4.58</v>
      </c>
      <c r="E100" s="14" t="n">
        <v>0.13</v>
      </c>
      <c r="F100" s="14" t="n">
        <v>1.61</v>
      </c>
      <c r="G100" s="14"/>
      <c r="H100" s="14"/>
      <c r="I100" s="14"/>
      <c r="J100" s="15"/>
      <c r="K100" s="14"/>
      <c r="L100" s="14"/>
      <c r="M100" s="14"/>
    </row>
    <row r="101" customFormat="false" ht="15.75" hidden="false" customHeight="false" outlineLevel="0" collapsed="false">
      <c r="A101" s="11" t="s">
        <v>227</v>
      </c>
      <c r="B101" s="12" t="s">
        <v>228</v>
      </c>
      <c r="D101" s="14" t="n">
        <v>6.55</v>
      </c>
      <c r="E101" s="14" t="n">
        <v>0.3</v>
      </c>
      <c r="F101" s="14" t="n">
        <v>1.29</v>
      </c>
      <c r="G101" s="14"/>
      <c r="H101" s="14"/>
      <c r="I101" s="14"/>
      <c r="J101" s="15"/>
      <c r="K101" s="14"/>
      <c r="L101" s="14"/>
      <c r="M101" s="14"/>
    </row>
    <row r="102" customFormat="false" ht="15.75" hidden="false" customHeight="false" outlineLevel="0" collapsed="false">
      <c r="A102" s="11" t="s">
        <v>229</v>
      </c>
      <c r="B102" s="12" t="s">
        <v>230</v>
      </c>
      <c r="D102" s="14" t="n">
        <v>10.15</v>
      </c>
      <c r="E102" s="14" t="n">
        <v>0.59</v>
      </c>
      <c r="F102" s="14" t="n">
        <v>1.68</v>
      </c>
      <c r="G102" s="14"/>
      <c r="H102" s="14"/>
      <c r="I102" s="14"/>
      <c r="J102" s="15"/>
      <c r="K102" s="14"/>
      <c r="L102" s="14"/>
      <c r="M102" s="14"/>
    </row>
    <row r="103" customFormat="false" ht="15.75" hidden="false" customHeight="false" outlineLevel="0" collapsed="false">
      <c r="A103" s="11" t="s">
        <v>231</v>
      </c>
      <c r="B103" s="12" t="s">
        <v>232</v>
      </c>
      <c r="D103" s="14" t="n">
        <v>0</v>
      </c>
      <c r="E103" s="14" t="n">
        <v>0</v>
      </c>
      <c r="F103" s="14" t="n">
        <v>0</v>
      </c>
      <c r="G103" s="14"/>
      <c r="H103" s="14"/>
      <c r="I103" s="14"/>
      <c r="J103" s="15"/>
      <c r="K103" s="14"/>
      <c r="L103" s="14"/>
      <c r="M103" s="14"/>
    </row>
    <row r="104" customFormat="false" ht="15.75" hidden="false" customHeight="false" outlineLevel="0" collapsed="false">
      <c r="A104" s="11" t="s">
        <v>233</v>
      </c>
      <c r="B104" s="12" t="s">
        <v>234</v>
      </c>
      <c r="D104" s="14" t="n">
        <v>42.99</v>
      </c>
      <c r="E104" s="14" t="n">
        <v>2.1</v>
      </c>
      <c r="F104" s="14" t="n">
        <v>10.02</v>
      </c>
      <c r="G104" s="14"/>
      <c r="H104" s="14"/>
      <c r="I104" s="14"/>
      <c r="J104" s="15"/>
      <c r="K104" s="14"/>
      <c r="L104" s="14"/>
      <c r="M104" s="14"/>
    </row>
    <row r="105" customFormat="false" ht="15.75" hidden="false" customHeight="false" outlineLevel="0" collapsed="false">
      <c r="A105" s="11" t="s">
        <v>235</v>
      </c>
      <c r="B105" s="12" t="s">
        <v>236</v>
      </c>
      <c r="D105" s="14" t="n">
        <v>0.05</v>
      </c>
      <c r="E105" s="14" t="n">
        <v>0</v>
      </c>
      <c r="F105" s="14" t="n">
        <v>0.01</v>
      </c>
      <c r="G105" s="14"/>
      <c r="H105" s="14"/>
      <c r="I105" s="14"/>
      <c r="J105" s="15"/>
      <c r="K105" s="14"/>
      <c r="L105" s="14"/>
      <c r="M105" s="14"/>
    </row>
    <row r="106" customFormat="false" ht="15.75" hidden="false" customHeight="false" outlineLevel="0" collapsed="false">
      <c r="A106" s="11" t="s">
        <v>237</v>
      </c>
      <c r="B106" s="12" t="s">
        <v>238</v>
      </c>
      <c r="D106" s="14" t="n">
        <v>10.58</v>
      </c>
      <c r="E106" s="14" t="n">
        <v>0.32</v>
      </c>
      <c r="F106" s="14" t="n">
        <v>1.53</v>
      </c>
      <c r="G106" s="14"/>
      <c r="H106" s="14"/>
      <c r="I106" s="14"/>
      <c r="J106" s="15"/>
      <c r="K106" s="14"/>
      <c r="L106" s="14"/>
      <c r="M106" s="14"/>
    </row>
    <row r="107" customFormat="false" ht="15.75" hidden="false" customHeight="false" outlineLevel="0" collapsed="false">
      <c r="A107" s="11" t="s">
        <v>239</v>
      </c>
      <c r="B107" s="12" t="s">
        <v>240</v>
      </c>
      <c r="D107" s="14" t="n">
        <v>0.47</v>
      </c>
      <c r="E107" s="14" t="n">
        <v>0.03</v>
      </c>
      <c r="F107" s="14" t="n">
        <v>0.08</v>
      </c>
      <c r="G107" s="14"/>
      <c r="H107" s="14"/>
      <c r="I107" s="14"/>
      <c r="J107" s="15"/>
      <c r="K107" s="14"/>
      <c r="L107" s="14"/>
      <c r="M107" s="14"/>
    </row>
    <row r="108" customFormat="false" ht="15.75" hidden="false" customHeight="false" outlineLevel="0" collapsed="false">
      <c r="A108" s="11" t="s">
        <v>241</v>
      </c>
      <c r="B108" s="12" t="s">
        <v>242</v>
      </c>
      <c r="D108" s="14" t="n">
        <v>5.29</v>
      </c>
      <c r="E108" s="14" t="n">
        <v>0.22</v>
      </c>
      <c r="F108" s="14" t="n">
        <v>0.89</v>
      </c>
      <c r="G108" s="14"/>
      <c r="H108" s="14"/>
      <c r="I108" s="14"/>
      <c r="J108" s="15"/>
      <c r="K108" s="14"/>
      <c r="L108" s="14"/>
      <c r="M108" s="14"/>
    </row>
    <row r="109" customFormat="false" ht="15.75" hidden="false" customHeight="false" outlineLevel="0" collapsed="false">
      <c r="A109" s="11" t="s">
        <v>243</v>
      </c>
      <c r="B109" s="12" t="s">
        <v>244</v>
      </c>
      <c r="D109" s="14" t="n">
        <v>0.07</v>
      </c>
      <c r="E109" s="14" t="n">
        <v>0.01</v>
      </c>
      <c r="F109" s="14" t="n">
        <v>0.02</v>
      </c>
      <c r="G109" s="14"/>
      <c r="H109" s="14"/>
      <c r="I109" s="14"/>
      <c r="J109" s="15"/>
      <c r="K109" s="14"/>
      <c r="L109" s="14"/>
      <c r="M109" s="14"/>
    </row>
    <row r="110" customFormat="false" ht="15.75" hidden="false" customHeight="false" outlineLevel="0" collapsed="false">
      <c r="A110" s="11" t="s">
        <v>245</v>
      </c>
      <c r="B110" s="12" t="s">
        <v>246</v>
      </c>
      <c r="D110" s="14" t="n">
        <v>0.01</v>
      </c>
      <c r="E110" s="14" t="n">
        <v>0</v>
      </c>
      <c r="F110" s="14" t="n">
        <v>0.01</v>
      </c>
      <c r="G110" s="14"/>
      <c r="H110" s="14"/>
      <c r="I110" s="14"/>
      <c r="J110" s="15"/>
      <c r="K110" s="14"/>
      <c r="L110" s="14"/>
      <c r="M110" s="14"/>
    </row>
    <row r="111" customFormat="false" ht="15.75" hidden="false" customHeight="false" outlineLevel="0" collapsed="false">
      <c r="A111" s="11" t="s">
        <v>247</v>
      </c>
      <c r="B111" s="12" t="s">
        <v>248</v>
      </c>
      <c r="D111" s="14" t="n">
        <v>0</v>
      </c>
      <c r="E111" s="14" t="n">
        <v>0</v>
      </c>
      <c r="F111" s="14" t="n">
        <v>0</v>
      </c>
      <c r="G111" s="14"/>
      <c r="H111" s="14"/>
      <c r="I111" s="14"/>
      <c r="J111" s="15"/>
      <c r="K111" s="14"/>
      <c r="L111" s="14"/>
      <c r="M111" s="14"/>
    </row>
    <row r="112" customFormat="false" ht="15.75" hidden="false" customHeight="false" outlineLevel="0" collapsed="false">
      <c r="A112" s="11" t="s">
        <v>249</v>
      </c>
      <c r="B112" s="12" t="s">
        <v>250</v>
      </c>
      <c r="D112" s="14" t="n">
        <v>6.5</v>
      </c>
      <c r="E112" s="14" t="n">
        <v>0.29</v>
      </c>
      <c r="F112" s="14" t="n">
        <v>1.36</v>
      </c>
      <c r="G112" s="14"/>
      <c r="H112" s="14"/>
      <c r="I112" s="14"/>
      <c r="J112" s="15"/>
      <c r="K112" s="14"/>
      <c r="L112" s="14"/>
      <c r="M112" s="14"/>
    </row>
    <row r="113" customFormat="false" ht="15.75" hidden="false" customHeight="false" outlineLevel="0" collapsed="false">
      <c r="A113" s="11" t="s">
        <v>251</v>
      </c>
      <c r="B113" s="12" t="s">
        <v>252</v>
      </c>
      <c r="D113" s="14" t="n">
        <v>0</v>
      </c>
      <c r="E113" s="14" t="n">
        <v>0</v>
      </c>
      <c r="F113" s="14" t="n">
        <v>0</v>
      </c>
      <c r="G113" s="14"/>
      <c r="H113" s="14"/>
      <c r="I113" s="14"/>
      <c r="J113" s="15"/>
      <c r="K113" s="14"/>
      <c r="L113" s="14"/>
      <c r="M113" s="14"/>
    </row>
    <row r="114" customFormat="false" ht="15.75" hidden="false" customHeight="false" outlineLevel="0" collapsed="false">
      <c r="A114" s="11" t="s">
        <v>253</v>
      </c>
      <c r="B114" s="12" t="s">
        <v>254</v>
      </c>
      <c r="D114" s="14" t="n">
        <v>0.62</v>
      </c>
      <c r="E114" s="14" t="n">
        <v>0.05</v>
      </c>
      <c r="F114" s="14" t="n">
        <v>0.12</v>
      </c>
      <c r="G114" s="14"/>
      <c r="H114" s="14"/>
      <c r="I114" s="14"/>
      <c r="J114" s="15"/>
      <c r="K114" s="14"/>
      <c r="L114" s="14"/>
      <c r="M114" s="14"/>
    </row>
    <row r="115" customFormat="false" ht="15.75" hidden="false" customHeight="false" outlineLevel="0" collapsed="false">
      <c r="A115" s="11" t="s">
        <v>255</v>
      </c>
      <c r="B115" s="12" t="s">
        <v>256</v>
      </c>
      <c r="D115" s="14" t="n">
        <v>1.33</v>
      </c>
      <c r="E115" s="14" t="n">
        <v>0.06</v>
      </c>
      <c r="F115" s="14" t="n">
        <v>0.22</v>
      </c>
      <c r="G115" s="14"/>
      <c r="H115" s="14"/>
      <c r="I115" s="14"/>
      <c r="J115" s="15"/>
      <c r="K115" s="14"/>
      <c r="L115" s="14"/>
      <c r="M115" s="14"/>
    </row>
    <row r="116" customFormat="false" ht="15.75" hidden="false" customHeight="false" outlineLevel="0" collapsed="false">
      <c r="A116" s="11" t="s">
        <v>257</v>
      </c>
      <c r="B116" s="12" t="s">
        <v>258</v>
      </c>
      <c r="D116" s="14" t="n">
        <v>0.04</v>
      </c>
      <c r="E116" s="14" t="n">
        <v>0</v>
      </c>
      <c r="F116" s="14" t="n">
        <v>0</v>
      </c>
      <c r="G116" s="14"/>
      <c r="H116" s="14"/>
      <c r="I116" s="14"/>
      <c r="J116" s="15"/>
      <c r="K116" s="14"/>
      <c r="L116" s="14"/>
      <c r="M116" s="14"/>
    </row>
    <row r="117" customFormat="false" ht="15.75" hidden="false" customHeight="false" outlineLevel="0" collapsed="false">
      <c r="A117" s="11" t="s">
        <v>259</v>
      </c>
      <c r="B117" s="12" t="s">
        <v>260</v>
      </c>
      <c r="D117" s="14" t="n">
        <v>1.95</v>
      </c>
      <c r="E117" s="14" t="n">
        <v>0.08</v>
      </c>
      <c r="F117" s="14" t="n">
        <v>0.35</v>
      </c>
      <c r="G117" s="14"/>
      <c r="H117" s="14"/>
      <c r="I117" s="14"/>
      <c r="J117" s="15"/>
      <c r="K117" s="14"/>
      <c r="L117" s="14"/>
      <c r="M117" s="14"/>
    </row>
    <row r="118" customFormat="false" ht="15.75" hidden="false" customHeight="false" outlineLevel="0" collapsed="false">
      <c r="A118" s="11" t="s">
        <v>261</v>
      </c>
      <c r="B118" s="12" t="s">
        <v>262</v>
      </c>
      <c r="D118" s="14" t="n">
        <v>0</v>
      </c>
      <c r="E118" s="14" t="n">
        <v>0</v>
      </c>
      <c r="F118" s="14" t="n">
        <v>0</v>
      </c>
      <c r="G118" s="14"/>
      <c r="H118" s="14"/>
      <c r="I118" s="14"/>
      <c r="J118" s="15"/>
      <c r="K118" s="14"/>
      <c r="L118" s="14"/>
      <c r="M118" s="14"/>
    </row>
    <row r="119" customFormat="false" ht="15.75" hidden="false" customHeight="false" outlineLevel="0" collapsed="false">
      <c r="A119" s="11" t="s">
        <v>263</v>
      </c>
      <c r="B119" s="12" t="s">
        <v>264</v>
      </c>
      <c r="D119" s="14" t="n">
        <v>5.85</v>
      </c>
      <c r="E119" s="14" t="n">
        <v>0.27</v>
      </c>
      <c r="F119" s="14" t="n">
        <v>1.33</v>
      </c>
      <c r="G119" s="14"/>
      <c r="H119" s="14"/>
      <c r="I119" s="14"/>
      <c r="J119" s="15"/>
      <c r="K119" s="14"/>
      <c r="L119" s="14"/>
      <c r="M119" s="14"/>
    </row>
    <row r="120" customFormat="false" ht="15.75" hidden="false" customHeight="false" outlineLevel="0" collapsed="false">
      <c r="A120" s="11" t="s">
        <v>265</v>
      </c>
      <c r="B120" s="12" t="s">
        <v>266</v>
      </c>
      <c r="D120" s="14" t="n">
        <v>1.43</v>
      </c>
      <c r="E120" s="14" t="n">
        <v>0.08</v>
      </c>
      <c r="F120" s="14" t="n">
        <v>0.24</v>
      </c>
      <c r="G120" s="14"/>
      <c r="H120" s="14"/>
      <c r="I120" s="14"/>
      <c r="J120" s="15"/>
      <c r="K120" s="14"/>
      <c r="L120" s="14"/>
      <c r="M120" s="14"/>
    </row>
    <row r="121" customFormat="false" ht="15.75" hidden="false" customHeight="false" outlineLevel="0" collapsed="false">
      <c r="A121" s="11" t="s">
        <v>267</v>
      </c>
      <c r="B121" s="12" t="s">
        <v>268</v>
      </c>
      <c r="D121" s="14" t="n">
        <v>1.59</v>
      </c>
      <c r="E121" s="14" t="n">
        <v>0.08</v>
      </c>
      <c r="F121" s="14" t="n">
        <v>0.22</v>
      </c>
      <c r="G121" s="14"/>
      <c r="H121" s="14"/>
      <c r="I121" s="14"/>
      <c r="J121" s="15"/>
      <c r="K121" s="14"/>
      <c r="L121" s="14"/>
      <c r="M121" s="14"/>
    </row>
    <row r="122" customFormat="false" ht="15.75" hidden="false" customHeight="false" outlineLevel="0" collapsed="false">
      <c r="A122" s="11" t="s">
        <v>269</v>
      </c>
      <c r="B122" s="12" t="s">
        <v>270</v>
      </c>
      <c r="D122" s="14" t="n">
        <v>12.75</v>
      </c>
      <c r="E122" s="14" t="n">
        <v>0.69</v>
      </c>
      <c r="F122" s="14" t="n">
        <v>2.28</v>
      </c>
      <c r="G122" s="14"/>
      <c r="H122" s="14"/>
      <c r="I122" s="14"/>
      <c r="J122" s="15"/>
      <c r="K122" s="14"/>
      <c r="L122" s="14"/>
      <c r="M122" s="14"/>
    </row>
    <row r="123" customFormat="false" ht="15.75" hidden="false" customHeight="false" outlineLevel="0" collapsed="false">
      <c r="A123" s="11" t="s">
        <v>271</v>
      </c>
      <c r="B123" s="12" t="s">
        <v>272</v>
      </c>
      <c r="D123" s="14" t="n">
        <v>0.46</v>
      </c>
      <c r="E123" s="14" t="n">
        <v>0.02</v>
      </c>
      <c r="F123" s="14" t="n">
        <v>0.09</v>
      </c>
      <c r="G123" s="14"/>
      <c r="H123" s="14"/>
      <c r="I123" s="14"/>
      <c r="J123" s="15"/>
      <c r="K123" s="14"/>
      <c r="L123" s="14"/>
      <c r="M123" s="14"/>
    </row>
    <row r="124" customFormat="false" ht="15.75" hidden="false" customHeight="false" outlineLevel="0" collapsed="false">
      <c r="A124" s="11" t="s">
        <v>273</v>
      </c>
      <c r="B124" s="12" t="s">
        <v>274</v>
      </c>
      <c r="D124" s="14" t="n">
        <v>0.13</v>
      </c>
      <c r="E124" s="14" t="n">
        <v>0.01</v>
      </c>
      <c r="F124" s="14" t="n">
        <v>0.03</v>
      </c>
      <c r="G124" s="14"/>
      <c r="H124" s="14"/>
      <c r="I124" s="14"/>
      <c r="J124" s="15"/>
      <c r="K124" s="14"/>
      <c r="L124" s="14"/>
      <c r="M124" s="14"/>
    </row>
    <row r="125" customFormat="false" ht="15.75" hidden="false" customHeight="false" outlineLevel="0" collapsed="false">
      <c r="A125" s="11" t="s">
        <v>275</v>
      </c>
      <c r="B125" s="12" t="s">
        <v>276</v>
      </c>
      <c r="D125" s="14" t="n">
        <v>2.93</v>
      </c>
      <c r="E125" s="14" t="n">
        <v>0.1</v>
      </c>
      <c r="F125" s="14" t="n">
        <v>0.56</v>
      </c>
      <c r="G125" s="14"/>
      <c r="H125" s="14"/>
      <c r="I125" s="14"/>
      <c r="J125" s="15"/>
      <c r="K125" s="14"/>
      <c r="L125" s="14"/>
      <c r="M125" s="14"/>
    </row>
    <row r="126" customFormat="false" ht="15.75" hidden="false" customHeight="false" outlineLevel="0" collapsed="false">
      <c r="A126" s="11" t="s">
        <v>277</v>
      </c>
      <c r="B126" s="12" t="s">
        <v>278</v>
      </c>
      <c r="D126" s="14" t="n">
        <v>18.12</v>
      </c>
      <c r="E126" s="14" t="n">
        <v>1.02</v>
      </c>
      <c r="F126" s="14" t="n">
        <v>4.34</v>
      </c>
      <c r="G126" s="14"/>
      <c r="H126" s="14"/>
      <c r="I126" s="14"/>
      <c r="J126" s="15"/>
      <c r="K126" s="14"/>
      <c r="L126" s="14"/>
      <c r="M126" s="14"/>
    </row>
    <row r="127" customFormat="false" ht="15.75" hidden="false" customHeight="false" outlineLevel="0" collapsed="false">
      <c r="A127" s="11" t="s">
        <v>279</v>
      </c>
      <c r="B127" s="12" t="s">
        <v>280</v>
      </c>
      <c r="D127" s="14" t="n">
        <v>0.62</v>
      </c>
      <c r="E127" s="14" t="n">
        <v>0.06</v>
      </c>
      <c r="F127" s="14" t="n">
        <v>0.16</v>
      </c>
      <c r="G127" s="14"/>
      <c r="H127" s="14"/>
      <c r="I127" s="14"/>
      <c r="J127" s="15"/>
      <c r="K127" s="14"/>
      <c r="L127" s="14"/>
      <c r="M127" s="14"/>
    </row>
    <row r="128" customFormat="false" ht="15.75" hidden="false" customHeight="false" outlineLevel="0" collapsed="false">
      <c r="A128" s="11" t="s">
        <v>281</v>
      </c>
      <c r="B128" s="12" t="s">
        <v>282</v>
      </c>
      <c r="D128" s="14" t="n">
        <v>0.4</v>
      </c>
      <c r="E128" s="14" t="n">
        <v>0.02</v>
      </c>
      <c r="F128" s="14" t="n">
        <v>0.07</v>
      </c>
      <c r="G128" s="14"/>
      <c r="H128" s="14"/>
      <c r="I128" s="14"/>
      <c r="J128" s="15"/>
      <c r="K128" s="14"/>
      <c r="L128" s="14"/>
      <c r="M128" s="14"/>
    </row>
    <row r="129" customFormat="false" ht="15.75" hidden="false" customHeight="false" outlineLevel="0" collapsed="false">
      <c r="A129" s="11" t="s">
        <v>283</v>
      </c>
      <c r="B129" s="12" t="s">
        <v>284</v>
      </c>
      <c r="D129" s="14" t="n">
        <v>18.87</v>
      </c>
      <c r="E129" s="14" t="n">
        <v>0.49</v>
      </c>
      <c r="F129" s="14" t="n">
        <v>5.48</v>
      </c>
      <c r="G129" s="14"/>
      <c r="H129" s="14"/>
      <c r="I129" s="14"/>
      <c r="J129" s="15"/>
      <c r="K129" s="14"/>
      <c r="L129" s="14"/>
      <c r="M129" s="14"/>
    </row>
    <row r="130" customFormat="false" ht="15.75" hidden="false" customHeight="false" outlineLevel="0" collapsed="false">
      <c r="A130" s="11" t="s">
        <v>285</v>
      </c>
      <c r="B130" s="12" t="s">
        <v>286</v>
      </c>
      <c r="D130" s="14" t="n">
        <v>1.51</v>
      </c>
      <c r="E130" s="14" t="n">
        <v>0.05</v>
      </c>
      <c r="F130" s="14" t="n">
        <v>0.26</v>
      </c>
      <c r="G130" s="14"/>
      <c r="H130" s="14"/>
      <c r="I130" s="14"/>
      <c r="J130" s="15"/>
      <c r="K130" s="14"/>
      <c r="L130" s="14"/>
      <c r="M130" s="14"/>
    </row>
    <row r="131" customFormat="false" ht="15.75" hidden="false" customHeight="false" outlineLevel="0" collapsed="false">
      <c r="A131" s="11" t="s">
        <v>287</v>
      </c>
      <c r="B131" s="12" t="s">
        <v>288</v>
      </c>
      <c r="D131" s="14" t="n">
        <v>201.86</v>
      </c>
      <c r="E131" s="14" t="n">
        <v>10.48</v>
      </c>
      <c r="F131" s="14" t="n">
        <v>44.73</v>
      </c>
      <c r="G131" s="14"/>
      <c r="H131" s="14"/>
      <c r="I131" s="14"/>
      <c r="J131" s="15"/>
      <c r="K131" s="14"/>
      <c r="L131" s="14"/>
      <c r="M131" s="14"/>
    </row>
    <row r="132" customFormat="false" ht="15.75" hidden="false" customHeight="false" outlineLevel="0" collapsed="false">
      <c r="A132" s="11" t="s">
        <v>289</v>
      </c>
      <c r="B132" s="12" t="s">
        <v>290</v>
      </c>
      <c r="D132" s="14" t="n">
        <v>1.16</v>
      </c>
      <c r="E132" s="14" t="n">
        <v>0.08</v>
      </c>
      <c r="F132" s="14" t="n">
        <v>0.21</v>
      </c>
      <c r="G132" s="14"/>
      <c r="H132" s="14"/>
      <c r="I132" s="14"/>
      <c r="J132" s="15"/>
      <c r="K132" s="14"/>
      <c r="L132" s="14"/>
      <c r="M132" s="14"/>
    </row>
    <row r="133" customFormat="false" ht="15.75" hidden="false" customHeight="false" outlineLevel="0" collapsed="false">
      <c r="A133" s="11" t="s">
        <v>291</v>
      </c>
      <c r="B133" s="12" t="s">
        <v>292</v>
      </c>
      <c r="D133" s="14" t="n">
        <v>4.34</v>
      </c>
      <c r="E133" s="14" t="n">
        <v>0.28</v>
      </c>
      <c r="F133" s="14" t="n">
        <v>0.98</v>
      </c>
      <c r="G133" s="14"/>
      <c r="H133" s="14"/>
      <c r="I133" s="14"/>
      <c r="J133" s="15"/>
      <c r="K133" s="14"/>
      <c r="L133" s="14"/>
      <c r="M133" s="14"/>
    </row>
    <row r="134" customFormat="false" ht="15.75" hidden="false" customHeight="false" outlineLevel="0" collapsed="false">
      <c r="A134" s="11" t="s">
        <v>293</v>
      </c>
      <c r="B134" s="12" t="s">
        <v>294</v>
      </c>
      <c r="D134" s="14" t="n">
        <v>2.41</v>
      </c>
      <c r="E134" s="14" t="n">
        <v>0.1</v>
      </c>
      <c r="F134" s="14" t="n">
        <v>0.35</v>
      </c>
      <c r="G134" s="14"/>
      <c r="H134" s="14"/>
      <c r="I134" s="14"/>
      <c r="J134" s="15"/>
      <c r="K134" s="14"/>
      <c r="L134" s="14"/>
      <c r="M134" s="14"/>
    </row>
    <row r="135" customFormat="false" ht="15.75" hidden="false" customHeight="false" outlineLevel="0" collapsed="false">
      <c r="A135" s="11" t="s">
        <v>295</v>
      </c>
      <c r="B135" s="12" t="s">
        <v>296</v>
      </c>
      <c r="D135" s="14" t="n">
        <v>24.56</v>
      </c>
      <c r="E135" s="14" t="n">
        <v>1.28</v>
      </c>
      <c r="F135" s="14" t="n">
        <v>3.55</v>
      </c>
      <c r="G135" s="14"/>
      <c r="H135" s="14"/>
      <c r="I135" s="14"/>
      <c r="J135" s="15"/>
      <c r="K135" s="14"/>
      <c r="L135" s="14"/>
      <c r="M135" s="14"/>
    </row>
    <row r="136" customFormat="false" ht="15.75" hidden="false" customHeight="false" outlineLevel="0" collapsed="false">
      <c r="A136" s="11" t="s">
        <v>297</v>
      </c>
      <c r="B136" s="12" t="s">
        <v>298</v>
      </c>
      <c r="D136" s="14" t="n">
        <v>0.61</v>
      </c>
      <c r="E136" s="14" t="n">
        <v>0.03</v>
      </c>
      <c r="F136" s="14" t="n">
        <v>0.11</v>
      </c>
      <c r="G136" s="14"/>
      <c r="H136" s="14"/>
      <c r="I136" s="14"/>
      <c r="J136" s="15"/>
      <c r="K136" s="14"/>
      <c r="L136" s="14"/>
      <c r="M136" s="14"/>
    </row>
    <row r="137" customFormat="false" ht="15.75" hidden="false" customHeight="false" outlineLevel="0" collapsed="false">
      <c r="A137" s="11" t="s">
        <v>299</v>
      </c>
      <c r="B137" s="12" t="s">
        <v>300</v>
      </c>
      <c r="D137" s="14" t="n">
        <v>1.06</v>
      </c>
      <c r="E137" s="14" t="n">
        <v>0.07</v>
      </c>
      <c r="F137" s="14" t="n">
        <v>0.33</v>
      </c>
      <c r="G137" s="14"/>
      <c r="H137" s="14"/>
      <c r="I137" s="14"/>
      <c r="J137" s="15"/>
      <c r="K137" s="14"/>
      <c r="L137" s="14"/>
      <c r="M137" s="14"/>
    </row>
    <row r="138" customFormat="false" ht="15.75" hidden="false" customHeight="false" outlineLevel="0" collapsed="false">
      <c r="A138" s="11" t="s">
        <v>301</v>
      </c>
      <c r="B138" s="12" t="s">
        <v>302</v>
      </c>
      <c r="D138" s="14" t="n">
        <v>0.22</v>
      </c>
      <c r="E138" s="14" t="n">
        <v>0.01</v>
      </c>
      <c r="F138" s="14" t="n">
        <v>0.08</v>
      </c>
      <c r="G138" s="14"/>
      <c r="H138" s="14"/>
      <c r="I138" s="14"/>
      <c r="J138" s="15"/>
      <c r="K138" s="14"/>
      <c r="L138" s="14"/>
      <c r="M138" s="14"/>
    </row>
    <row r="139" customFormat="false" ht="15.75" hidden="false" customHeight="false" outlineLevel="0" collapsed="false">
      <c r="B139" s="12"/>
      <c r="F139" s="10"/>
    </row>
    <row r="140" customFormat="false" ht="15.75" hidden="false" customHeight="false" outlineLevel="0" collapsed="false">
      <c r="B140" s="12" t="s">
        <v>303</v>
      </c>
      <c r="D140" s="23" t="n">
        <f aca="false">SUM(D2:D138)</f>
        <v>1488.47</v>
      </c>
    </row>
    <row r="141" customFormat="false" ht="15.75" hidden="false" customHeight="false" outlineLevel="0" collapsed="false">
      <c r="B141" s="12"/>
      <c r="F141" s="10"/>
    </row>
    <row r="142" customFormat="false" ht="15.75" hidden="false" customHeight="false" outlineLevel="0" collapsed="false">
      <c r="B142" s="12"/>
      <c r="F142" s="10"/>
    </row>
    <row r="143" customFormat="false" ht="15.75" hidden="false" customHeight="false" outlineLevel="0" collapsed="false">
      <c r="B143" s="12"/>
      <c r="F143" s="10"/>
    </row>
    <row r="144" customFormat="false" ht="15.75" hidden="false" customHeight="false" outlineLevel="0" collapsed="false">
      <c r="B144" s="12"/>
      <c r="F144" s="10"/>
    </row>
    <row r="145" customFormat="false" ht="15.75" hidden="false" customHeight="false" outlineLevel="0" collapsed="false">
      <c r="B145" s="12"/>
      <c r="F145" s="10"/>
    </row>
    <row r="146" customFormat="false" ht="15.75" hidden="false" customHeight="false" outlineLevel="0" collapsed="false">
      <c r="B146" s="12"/>
      <c r="F146" s="10"/>
    </row>
    <row r="147" customFormat="false" ht="15.75" hidden="false" customHeight="false" outlineLevel="0" collapsed="false">
      <c r="B147" s="12"/>
      <c r="F147" s="10"/>
    </row>
    <row r="148" customFormat="false" ht="15.75" hidden="false" customHeight="false" outlineLevel="0" collapsed="false">
      <c r="B148" s="12"/>
      <c r="F148" s="10"/>
    </row>
    <row r="149" customFormat="false" ht="15.75" hidden="false" customHeight="false" outlineLevel="0" collapsed="false">
      <c r="B149" s="12"/>
      <c r="F149" s="10"/>
    </row>
    <row r="150" customFormat="false" ht="15.75" hidden="false" customHeight="false" outlineLevel="0" collapsed="false">
      <c r="B150" s="12"/>
      <c r="F150" s="10"/>
    </row>
    <row r="151" customFormat="false" ht="15.75" hidden="false" customHeight="false" outlineLevel="0" collapsed="false">
      <c r="B151" s="12"/>
      <c r="F151" s="10"/>
    </row>
    <row r="152" customFormat="false" ht="15.75" hidden="false" customHeight="false" outlineLevel="0" collapsed="false">
      <c r="B152" s="12"/>
      <c r="F152" s="10"/>
    </row>
    <row r="153" customFormat="false" ht="15.75" hidden="false" customHeight="false" outlineLevel="0" collapsed="false">
      <c r="B153" s="12"/>
      <c r="F153" s="10"/>
    </row>
    <row r="154" customFormat="false" ht="15.75" hidden="false" customHeight="false" outlineLevel="0" collapsed="false">
      <c r="B154" s="12"/>
      <c r="F154" s="10"/>
    </row>
    <row r="155" customFormat="false" ht="15.75" hidden="false" customHeight="false" outlineLevel="0" collapsed="false">
      <c r="B155" s="12"/>
      <c r="F155" s="10"/>
    </row>
    <row r="156" customFormat="false" ht="15.75" hidden="false" customHeight="false" outlineLevel="0" collapsed="false">
      <c r="B156" s="12"/>
      <c r="F156" s="10"/>
    </row>
    <row r="157" customFormat="false" ht="15.75" hidden="false" customHeight="false" outlineLevel="0" collapsed="false">
      <c r="B157" s="12"/>
      <c r="F157" s="10"/>
    </row>
    <row r="158" customFormat="false" ht="15.75" hidden="false" customHeight="false" outlineLevel="0" collapsed="false">
      <c r="B158" s="12"/>
      <c r="F158" s="10"/>
    </row>
    <row r="159" customFormat="false" ht="15.75" hidden="false" customHeight="false" outlineLevel="0" collapsed="false">
      <c r="B159" s="12"/>
      <c r="F159" s="10"/>
    </row>
    <row r="160" customFormat="false" ht="15.75" hidden="false" customHeight="false" outlineLevel="0" collapsed="false">
      <c r="B160" s="12"/>
      <c r="F160" s="10"/>
    </row>
    <row r="161" customFormat="false" ht="15.75" hidden="false" customHeight="false" outlineLevel="0" collapsed="false">
      <c r="B161" s="12"/>
      <c r="F161" s="10"/>
    </row>
    <row r="162" customFormat="false" ht="15.75" hidden="false" customHeight="false" outlineLevel="0" collapsed="false">
      <c r="B162" s="12"/>
      <c r="F162" s="10"/>
    </row>
    <row r="163" customFormat="false" ht="15.75" hidden="false" customHeight="false" outlineLevel="0" collapsed="false">
      <c r="B163" s="12"/>
      <c r="F163" s="10"/>
    </row>
    <row r="164" customFormat="false" ht="15.75" hidden="false" customHeight="false" outlineLevel="0" collapsed="false">
      <c r="B164" s="12"/>
      <c r="F164" s="10"/>
    </row>
    <row r="165" customFormat="false" ht="15.75" hidden="false" customHeight="false" outlineLevel="0" collapsed="false">
      <c r="B165" s="12"/>
      <c r="F165" s="10"/>
    </row>
    <row r="166" customFormat="false" ht="15.75" hidden="false" customHeight="false" outlineLevel="0" collapsed="false">
      <c r="B166" s="12"/>
      <c r="F166" s="10"/>
    </row>
    <row r="167" customFormat="false" ht="15.75" hidden="false" customHeight="false" outlineLevel="0" collapsed="false">
      <c r="B167" s="12"/>
      <c r="F167" s="10"/>
    </row>
    <row r="168" customFormat="false" ht="15.75" hidden="false" customHeight="false" outlineLevel="0" collapsed="false">
      <c r="B168" s="12"/>
      <c r="F168" s="10"/>
    </row>
    <row r="169" customFormat="false" ht="15.75" hidden="false" customHeight="false" outlineLevel="0" collapsed="false">
      <c r="B169" s="12"/>
      <c r="F169" s="10"/>
    </row>
    <row r="170" customFormat="false" ht="15.75" hidden="false" customHeight="false" outlineLevel="0" collapsed="false">
      <c r="B170" s="12"/>
      <c r="F170" s="10"/>
    </row>
    <row r="171" customFormat="false" ht="15.75" hidden="false" customHeight="false" outlineLevel="0" collapsed="false">
      <c r="B171" s="12"/>
      <c r="F171" s="10"/>
    </row>
    <row r="172" customFormat="false" ht="15.75" hidden="false" customHeight="false" outlineLevel="0" collapsed="false">
      <c r="B172" s="12"/>
      <c r="F172" s="10"/>
    </row>
    <row r="173" customFormat="false" ht="15.75" hidden="false" customHeight="false" outlineLevel="0" collapsed="false">
      <c r="B173" s="12"/>
      <c r="F173" s="10"/>
    </row>
    <row r="174" customFormat="false" ht="15.75" hidden="false" customHeight="false" outlineLevel="0" collapsed="false">
      <c r="B174" s="12"/>
      <c r="F174" s="10"/>
    </row>
    <row r="175" customFormat="false" ht="15.75" hidden="false" customHeight="false" outlineLevel="0" collapsed="false">
      <c r="B175" s="12"/>
      <c r="F175" s="10"/>
    </row>
    <row r="176" customFormat="false" ht="15.75" hidden="false" customHeight="false" outlineLevel="0" collapsed="false">
      <c r="B176" s="12"/>
      <c r="F176" s="10"/>
    </row>
    <row r="177" customFormat="false" ht="15.75" hidden="false" customHeight="false" outlineLevel="0" collapsed="false">
      <c r="B177" s="12"/>
      <c r="F177" s="10"/>
    </row>
    <row r="178" customFormat="false" ht="15.75" hidden="false" customHeight="false" outlineLevel="0" collapsed="false">
      <c r="B178" s="12"/>
      <c r="F178" s="10"/>
    </row>
    <row r="179" customFormat="false" ht="15.75" hidden="false" customHeight="false" outlineLevel="0" collapsed="false">
      <c r="B179" s="12"/>
      <c r="F179" s="10"/>
    </row>
    <row r="180" customFormat="false" ht="15.75" hidden="false" customHeight="false" outlineLevel="0" collapsed="false">
      <c r="B180" s="12"/>
      <c r="F180" s="10"/>
    </row>
    <row r="181" customFormat="false" ht="15.75" hidden="false" customHeight="false" outlineLevel="0" collapsed="false">
      <c r="B181" s="12"/>
      <c r="F181" s="10"/>
    </row>
    <row r="182" customFormat="false" ht="15.75" hidden="false" customHeight="false" outlineLevel="0" collapsed="false">
      <c r="B182" s="12"/>
      <c r="F182" s="10"/>
    </row>
    <row r="183" customFormat="false" ht="15.75" hidden="false" customHeight="false" outlineLevel="0" collapsed="false">
      <c r="B183" s="12"/>
      <c r="F183" s="10"/>
    </row>
    <row r="184" customFormat="false" ht="15.75" hidden="false" customHeight="false" outlineLevel="0" collapsed="false">
      <c r="B184" s="12"/>
      <c r="F184" s="10"/>
    </row>
    <row r="185" customFormat="false" ht="15.75" hidden="false" customHeight="false" outlineLevel="0" collapsed="false">
      <c r="B185" s="12"/>
      <c r="F185" s="10"/>
    </row>
    <row r="186" customFormat="false" ht="15.75" hidden="false" customHeight="false" outlineLevel="0" collapsed="false">
      <c r="B186" s="12"/>
      <c r="F186" s="10"/>
    </row>
    <row r="187" customFormat="false" ht="15.75" hidden="false" customHeight="false" outlineLevel="0" collapsed="false">
      <c r="B187" s="12"/>
      <c r="F187" s="10"/>
    </row>
    <row r="188" customFormat="false" ht="15.75" hidden="false" customHeight="false" outlineLevel="0" collapsed="false">
      <c r="B188" s="12"/>
      <c r="F188" s="10"/>
    </row>
    <row r="189" customFormat="false" ht="15.75" hidden="false" customHeight="false" outlineLevel="0" collapsed="false">
      <c r="B189" s="12"/>
      <c r="F189" s="10"/>
    </row>
    <row r="190" customFormat="false" ht="15.75" hidden="false" customHeight="false" outlineLevel="0" collapsed="false">
      <c r="B190" s="12"/>
      <c r="F190" s="10"/>
    </row>
    <row r="191" customFormat="false" ht="15.75" hidden="false" customHeight="false" outlineLevel="0" collapsed="false">
      <c r="B191" s="12"/>
      <c r="F191" s="10"/>
    </row>
    <row r="192" customFormat="false" ht="15.75" hidden="false" customHeight="false" outlineLevel="0" collapsed="false">
      <c r="B192" s="12"/>
      <c r="F192" s="10"/>
    </row>
    <row r="193" customFormat="false" ht="15.75" hidden="false" customHeight="false" outlineLevel="0" collapsed="false">
      <c r="B193" s="12"/>
      <c r="F193" s="12"/>
    </row>
    <row r="194" customFormat="false" ht="15.75" hidden="false" customHeight="false" outlineLevel="0" collapsed="false">
      <c r="B194" s="12"/>
      <c r="F194" s="10"/>
    </row>
    <row r="195" customFormat="false" ht="15.75" hidden="false" customHeight="false" outlineLevel="0" collapsed="false">
      <c r="B195" s="12"/>
      <c r="F195" s="10"/>
    </row>
    <row r="196" customFormat="false" ht="15.75" hidden="false" customHeight="false" outlineLevel="0" collapsed="false">
      <c r="B196" s="12"/>
      <c r="F196" s="10"/>
    </row>
    <row r="197" customFormat="false" ht="15.75" hidden="false" customHeight="false" outlineLevel="0" collapsed="false">
      <c r="B197" s="12"/>
      <c r="F197" s="10"/>
    </row>
    <row r="198" customFormat="false" ht="15.75" hidden="false" customHeight="false" outlineLevel="0" collapsed="false">
      <c r="B198" s="12"/>
      <c r="F198" s="10"/>
    </row>
    <row r="199" customFormat="false" ht="15.75" hidden="false" customHeight="false" outlineLevel="0" collapsed="false">
      <c r="B199" s="12"/>
      <c r="F199" s="10"/>
    </row>
    <row r="200" customFormat="false" ht="15.75" hidden="false" customHeight="false" outlineLevel="0" collapsed="false">
      <c r="B200" s="12"/>
      <c r="F200" s="12"/>
    </row>
    <row r="201" customFormat="false" ht="15.75" hidden="false" customHeight="false" outlineLevel="0" collapsed="false">
      <c r="B201" s="12"/>
      <c r="F201" s="10"/>
    </row>
    <row r="202" customFormat="false" ht="15.75" hidden="false" customHeight="false" outlineLevel="0" collapsed="false">
      <c r="B202" s="12"/>
      <c r="F202" s="10"/>
    </row>
    <row r="203" customFormat="false" ht="15.75" hidden="false" customHeight="false" outlineLevel="0" collapsed="false">
      <c r="B203" s="12"/>
      <c r="F203" s="10"/>
    </row>
    <row r="204" customFormat="false" ht="15.75" hidden="false" customHeight="false" outlineLevel="0" collapsed="false">
      <c r="B204" s="12"/>
      <c r="F204" s="10"/>
    </row>
    <row r="205" customFormat="false" ht="15.75" hidden="false" customHeight="false" outlineLevel="0" collapsed="false">
      <c r="B205" s="12"/>
      <c r="F205" s="10"/>
    </row>
    <row r="206" customFormat="false" ht="15.75" hidden="false" customHeight="false" outlineLevel="0" collapsed="false">
      <c r="B206" s="12"/>
      <c r="F206" s="10"/>
    </row>
    <row r="207" customFormat="false" ht="15.75" hidden="false" customHeight="false" outlineLevel="0" collapsed="false">
      <c r="B207" s="12"/>
      <c r="F207" s="10"/>
    </row>
    <row r="208" customFormat="false" ht="15.75" hidden="false" customHeight="false" outlineLevel="0" collapsed="false">
      <c r="B208" s="12"/>
      <c r="F208" s="12"/>
    </row>
    <row r="209" customFormat="false" ht="15.75" hidden="false" customHeight="false" outlineLevel="0" collapsed="false">
      <c r="B209" s="12"/>
      <c r="F209" s="10"/>
    </row>
    <row r="210" customFormat="false" ht="15.75" hidden="false" customHeight="false" outlineLevel="0" collapsed="false">
      <c r="B210" s="12"/>
      <c r="F210" s="10"/>
    </row>
    <row r="211" customFormat="false" ht="15.75" hidden="false" customHeight="false" outlineLevel="0" collapsed="false">
      <c r="B211" s="12"/>
      <c r="F211" s="10"/>
    </row>
    <row r="212" customFormat="false" ht="15.75" hidden="false" customHeight="false" outlineLevel="0" collapsed="false">
      <c r="B212" s="12"/>
      <c r="F212" s="12"/>
    </row>
    <row r="213" customFormat="false" ht="15.75" hidden="false" customHeight="false" outlineLevel="0" collapsed="false">
      <c r="B213" s="12"/>
      <c r="F213" s="12"/>
    </row>
    <row r="214" customFormat="false" ht="15.75" hidden="false" customHeight="false" outlineLevel="0" collapsed="false">
      <c r="B214" s="12"/>
      <c r="F214" s="10"/>
    </row>
    <row r="215" customFormat="false" ht="15.75" hidden="false" customHeight="false" outlineLevel="0" collapsed="false">
      <c r="B215" s="12"/>
      <c r="F215" s="10"/>
    </row>
    <row r="216" customFormat="false" ht="15.75" hidden="false" customHeight="false" outlineLevel="0" collapsed="false">
      <c r="B216" s="12"/>
      <c r="F216" s="12"/>
    </row>
    <row r="217" customFormat="false" ht="15.75" hidden="false" customHeight="false" outlineLevel="0" collapsed="false">
      <c r="B217" s="12"/>
      <c r="F217" s="10"/>
    </row>
    <row r="218" customFormat="false" ht="15.75" hidden="false" customHeight="false" outlineLevel="0" collapsed="false">
      <c r="B218" s="12"/>
      <c r="F218" s="10"/>
    </row>
    <row r="219" customFormat="false" ht="15.75" hidden="false" customHeight="false" outlineLevel="0" collapsed="false">
      <c r="B219" s="12"/>
      <c r="F219" s="10"/>
    </row>
    <row r="220" customFormat="false" ht="15.75" hidden="false" customHeight="false" outlineLevel="0" collapsed="false">
      <c r="B220" s="12"/>
      <c r="F220" s="10"/>
    </row>
    <row r="221" customFormat="false" ht="15.75" hidden="false" customHeight="false" outlineLevel="0" collapsed="false">
      <c r="B221" s="12"/>
      <c r="F221" s="10"/>
    </row>
    <row r="222" customFormat="false" ht="15.75" hidden="false" customHeight="false" outlineLevel="0" collapsed="false">
      <c r="B222" s="12"/>
      <c r="F222" s="10"/>
    </row>
    <row r="223" customFormat="false" ht="15.75" hidden="false" customHeight="false" outlineLevel="0" collapsed="false">
      <c r="B223" s="12"/>
      <c r="F223" s="10"/>
    </row>
    <row r="224" customFormat="false" ht="15.75" hidden="false" customHeight="false" outlineLevel="0" collapsed="false">
      <c r="B224" s="12"/>
      <c r="F224" s="10"/>
    </row>
    <row r="225" customFormat="false" ht="15.75" hidden="false" customHeight="false" outlineLevel="0" collapsed="false">
      <c r="B225" s="12"/>
      <c r="F225" s="10"/>
    </row>
    <row r="226" customFormat="false" ht="15.75" hidden="false" customHeight="false" outlineLevel="0" collapsed="false">
      <c r="B226" s="12"/>
      <c r="F226" s="10"/>
    </row>
    <row r="227" customFormat="false" ht="15.75" hidden="false" customHeight="false" outlineLevel="0" collapsed="false">
      <c r="B227" s="12"/>
      <c r="F227" s="10"/>
    </row>
    <row r="228" customFormat="false" ht="15.75" hidden="false" customHeight="false" outlineLevel="0" collapsed="false">
      <c r="B228" s="12"/>
      <c r="F228" s="10"/>
    </row>
    <row r="229" customFormat="false" ht="15.75" hidden="false" customHeight="false" outlineLevel="0" collapsed="false">
      <c r="B229" s="12"/>
      <c r="F229" s="10"/>
    </row>
    <row r="230" customFormat="false" ht="15.75" hidden="false" customHeight="false" outlineLevel="0" collapsed="false">
      <c r="B230" s="12"/>
      <c r="F230" s="10"/>
    </row>
    <row r="231" customFormat="false" ht="15.75" hidden="false" customHeight="false" outlineLevel="0" collapsed="false">
      <c r="B231" s="12"/>
      <c r="F231" s="10"/>
    </row>
    <row r="232" customFormat="false" ht="15.75" hidden="false" customHeight="false" outlineLevel="0" collapsed="false">
      <c r="B232" s="12"/>
      <c r="F232" s="10"/>
    </row>
    <row r="233" customFormat="false" ht="15.75" hidden="false" customHeight="false" outlineLevel="0" collapsed="false">
      <c r="B233" s="12"/>
      <c r="F233" s="10"/>
    </row>
    <row r="234" customFormat="false" ht="15.75" hidden="false" customHeight="false" outlineLevel="0" collapsed="false">
      <c r="B234" s="12"/>
      <c r="F234" s="10"/>
    </row>
    <row r="235" customFormat="false" ht="15.75" hidden="false" customHeight="false" outlineLevel="0" collapsed="false">
      <c r="B235" s="12"/>
      <c r="F235" s="10"/>
    </row>
    <row r="236" customFormat="false" ht="15.75" hidden="false" customHeight="false" outlineLevel="0" collapsed="false">
      <c r="B236" s="12"/>
      <c r="F236" s="10"/>
    </row>
    <row r="237" customFormat="false" ht="15.75" hidden="false" customHeight="false" outlineLevel="0" collapsed="false">
      <c r="B237" s="12"/>
      <c r="F237" s="10"/>
    </row>
    <row r="238" customFormat="false" ht="15.75" hidden="false" customHeight="false" outlineLevel="0" collapsed="false">
      <c r="B238" s="12"/>
      <c r="F238" s="10"/>
    </row>
    <row r="239" customFormat="false" ht="15.75" hidden="false" customHeight="false" outlineLevel="0" collapsed="false">
      <c r="B239" s="12"/>
      <c r="F239" s="10"/>
    </row>
    <row r="240" customFormat="false" ht="15.75" hidden="false" customHeight="false" outlineLevel="0" collapsed="false">
      <c r="B240" s="12"/>
      <c r="F240" s="10"/>
    </row>
    <row r="241" customFormat="false" ht="15.75" hidden="false" customHeight="false" outlineLevel="0" collapsed="false">
      <c r="B241" s="12"/>
      <c r="F241" s="10"/>
    </row>
    <row r="242" customFormat="false" ht="15.75" hidden="false" customHeight="false" outlineLevel="0" collapsed="false">
      <c r="B242" s="12"/>
      <c r="F242" s="10"/>
    </row>
    <row r="243" customFormat="false" ht="15.75" hidden="false" customHeight="false" outlineLevel="0" collapsed="false">
      <c r="B243" s="12"/>
      <c r="F243" s="10"/>
    </row>
    <row r="244" customFormat="false" ht="15.75" hidden="false" customHeight="false" outlineLevel="0" collapsed="false">
      <c r="B244" s="12"/>
      <c r="F244" s="10"/>
    </row>
    <row r="245" customFormat="false" ht="15.75" hidden="false" customHeight="false" outlineLevel="0" collapsed="false">
      <c r="B245" s="12"/>
      <c r="F245" s="10"/>
    </row>
    <row r="246" customFormat="false" ht="15.75" hidden="false" customHeight="false" outlineLevel="0" collapsed="false">
      <c r="B246" s="12"/>
      <c r="F246" s="10"/>
    </row>
    <row r="247" customFormat="false" ht="15.75" hidden="false" customHeight="false" outlineLevel="0" collapsed="false">
      <c r="B247" s="12"/>
      <c r="F247" s="10"/>
    </row>
    <row r="248" customFormat="false" ht="15.75" hidden="false" customHeight="false" outlineLevel="0" collapsed="false">
      <c r="B248" s="12"/>
      <c r="F248" s="10"/>
    </row>
    <row r="249" customFormat="false" ht="15.75" hidden="false" customHeight="false" outlineLevel="0" collapsed="false">
      <c r="B249" s="12"/>
      <c r="F249" s="10"/>
    </row>
    <row r="250" customFormat="false" ht="15.75" hidden="false" customHeight="false" outlineLevel="0" collapsed="false">
      <c r="B250" s="12"/>
      <c r="F250" s="10"/>
    </row>
    <row r="251" customFormat="false" ht="15.75" hidden="false" customHeight="false" outlineLevel="0" collapsed="false">
      <c r="B251" s="12"/>
      <c r="F251" s="10"/>
    </row>
    <row r="252" customFormat="false" ht="15.75" hidden="false" customHeight="false" outlineLevel="0" collapsed="false">
      <c r="B252" s="12"/>
      <c r="F252" s="10"/>
    </row>
    <row r="253" customFormat="false" ht="15.75" hidden="false" customHeight="false" outlineLevel="0" collapsed="false">
      <c r="B253" s="12"/>
      <c r="F253" s="10"/>
    </row>
    <row r="254" customFormat="false" ht="15.75" hidden="false" customHeight="false" outlineLevel="0" collapsed="false">
      <c r="B254" s="12"/>
      <c r="F254" s="10"/>
    </row>
    <row r="255" customFormat="false" ht="15.75" hidden="false" customHeight="false" outlineLevel="0" collapsed="false">
      <c r="B255" s="12"/>
      <c r="F255" s="10"/>
    </row>
    <row r="256" customFormat="false" ht="15.75" hidden="false" customHeight="false" outlineLevel="0" collapsed="false">
      <c r="B256" s="12"/>
      <c r="F256" s="10"/>
    </row>
    <row r="257" customFormat="false" ht="15.75" hidden="false" customHeight="false" outlineLevel="0" collapsed="false">
      <c r="B257" s="12"/>
      <c r="F257" s="10"/>
    </row>
    <row r="258" customFormat="false" ht="15.75" hidden="false" customHeight="false" outlineLevel="0" collapsed="false">
      <c r="B258" s="12"/>
      <c r="F258" s="10"/>
    </row>
    <row r="259" customFormat="false" ht="15.75" hidden="false" customHeight="false" outlineLevel="0" collapsed="false">
      <c r="B259" s="12"/>
      <c r="F259" s="10"/>
    </row>
    <row r="260" customFormat="false" ht="15.75" hidden="false" customHeight="false" outlineLevel="0" collapsed="false">
      <c r="B260" s="12"/>
      <c r="F260" s="10"/>
    </row>
    <row r="261" customFormat="false" ht="15.75" hidden="false" customHeight="false" outlineLevel="0" collapsed="false">
      <c r="B261" s="12"/>
      <c r="F261" s="10"/>
    </row>
    <row r="262" customFormat="false" ht="15.75" hidden="false" customHeight="false" outlineLevel="0" collapsed="false">
      <c r="B262" s="12"/>
      <c r="F262" s="10"/>
    </row>
    <row r="263" customFormat="false" ht="15.75" hidden="false" customHeight="false" outlineLevel="0" collapsed="false">
      <c r="B263" s="12"/>
      <c r="F263" s="10"/>
    </row>
    <row r="264" customFormat="false" ht="15.75" hidden="false" customHeight="false" outlineLevel="0" collapsed="false">
      <c r="B264" s="12"/>
      <c r="F264" s="10"/>
    </row>
    <row r="265" customFormat="false" ht="15.75" hidden="false" customHeight="false" outlineLevel="0" collapsed="false">
      <c r="B265" s="12"/>
      <c r="F265" s="10"/>
    </row>
    <row r="266" customFormat="false" ht="15.75" hidden="false" customHeight="false" outlineLevel="0" collapsed="false">
      <c r="B266" s="12"/>
      <c r="F266" s="10"/>
    </row>
    <row r="267" customFormat="false" ht="15.75" hidden="false" customHeight="false" outlineLevel="0" collapsed="false">
      <c r="B267" s="12"/>
      <c r="F267" s="10"/>
    </row>
    <row r="268" customFormat="false" ht="15.75" hidden="false" customHeight="false" outlineLevel="0" collapsed="false">
      <c r="B268" s="12"/>
      <c r="F268" s="5"/>
    </row>
    <row r="269" customFormat="false" ht="15.75" hidden="false" customHeight="false" outlineLevel="0" collapsed="false">
      <c r="B269" s="12"/>
      <c r="F269" s="5"/>
    </row>
    <row r="270" customFormat="false" ht="15.75" hidden="false" customHeight="false" outlineLevel="0" collapsed="false">
      <c r="B270" s="12"/>
      <c r="F270" s="5"/>
    </row>
    <row r="271" customFormat="false" ht="15.75" hidden="false" customHeight="false" outlineLevel="0" collapsed="false">
      <c r="B271" s="12"/>
      <c r="F271" s="10"/>
    </row>
    <row r="272" customFormat="false" ht="15.75" hidden="false" customHeight="false" outlineLevel="0" collapsed="false">
      <c r="B272" s="12"/>
      <c r="F272" s="10"/>
    </row>
    <row r="273" customFormat="false" ht="15.75" hidden="false" customHeight="false" outlineLevel="0" collapsed="false">
      <c r="B273" s="12"/>
      <c r="F273" s="5"/>
    </row>
    <row r="274" customFormat="false" ht="15.75" hidden="false" customHeight="false" outlineLevel="0" collapsed="false">
      <c r="B274" s="12"/>
      <c r="F274" s="5"/>
    </row>
    <row r="275" customFormat="false" ht="15.75" hidden="false" customHeight="false" outlineLevel="0" collapsed="false">
      <c r="B275" s="12"/>
      <c r="F275" s="5"/>
    </row>
    <row r="276" customFormat="false" ht="15.75" hidden="false" customHeight="false" outlineLevel="0" collapsed="false">
      <c r="B276" s="12"/>
      <c r="F276" s="5"/>
    </row>
    <row r="277" customFormat="false" ht="15.75" hidden="false" customHeight="false" outlineLevel="0" collapsed="false">
      <c r="B277" s="22"/>
      <c r="F277" s="5"/>
    </row>
    <row r="278" customFormat="false" ht="15.75" hidden="false" customHeight="false" outlineLevel="0" collapsed="false">
      <c r="B278" s="22"/>
      <c r="F278" s="5"/>
    </row>
    <row r="279" customFormat="false" ht="15.75" hidden="false" customHeight="false" outlineLevel="0" collapsed="false">
      <c r="B279" s="22"/>
      <c r="F279" s="5"/>
    </row>
    <row r="280" customFormat="false" ht="15.75" hidden="false" customHeight="false" outlineLevel="0" collapsed="false">
      <c r="B280" s="22"/>
      <c r="F280" s="5"/>
    </row>
    <row r="281" customFormat="false" ht="15.75" hidden="false" customHeight="false" outlineLevel="0" collapsed="false">
      <c r="B281" s="22"/>
      <c r="F281" s="5"/>
    </row>
    <row r="282" customFormat="false" ht="15.75" hidden="false" customHeight="false" outlineLevel="0" collapsed="false">
      <c r="B282" s="22"/>
      <c r="F282" s="5"/>
    </row>
    <row r="283" customFormat="false" ht="15.75" hidden="false" customHeight="false" outlineLevel="0" collapsed="false">
      <c r="B283" s="22"/>
      <c r="F283" s="5"/>
    </row>
    <row r="284" customFormat="false" ht="15.75" hidden="false" customHeight="false" outlineLevel="0" collapsed="false">
      <c r="B284" s="22"/>
      <c r="F284" s="5"/>
    </row>
    <row r="285" customFormat="false" ht="15.75" hidden="false" customHeight="false" outlineLevel="0" collapsed="false">
      <c r="B285" s="22"/>
      <c r="F285" s="5"/>
    </row>
    <row r="286" customFormat="false" ht="15.75" hidden="false" customHeight="false" outlineLevel="0" collapsed="false">
      <c r="B286" s="22"/>
      <c r="F286" s="5"/>
    </row>
    <row r="287" customFormat="false" ht="15.75" hidden="false" customHeight="false" outlineLevel="0" collapsed="false">
      <c r="B287" s="22"/>
      <c r="F287" s="5"/>
    </row>
    <row r="288" customFormat="false" ht="15.75" hidden="false" customHeight="false" outlineLevel="0" collapsed="false">
      <c r="B288" s="22"/>
      <c r="F288" s="5"/>
    </row>
    <row r="289" customFormat="false" ht="15.75" hidden="false" customHeight="false" outlineLevel="0" collapsed="false">
      <c r="B289" s="22"/>
      <c r="F289" s="5"/>
    </row>
    <row r="290" customFormat="false" ht="15.75" hidden="false" customHeight="false" outlineLevel="0" collapsed="false">
      <c r="B290" s="22"/>
      <c r="F290" s="5"/>
    </row>
    <row r="291" customFormat="false" ht="15.75" hidden="false" customHeight="false" outlineLevel="0" collapsed="false">
      <c r="B291" s="22"/>
      <c r="F291" s="5"/>
    </row>
    <row r="292" customFormat="false" ht="15.75" hidden="false" customHeight="false" outlineLevel="0" collapsed="false">
      <c r="B292" s="22"/>
      <c r="F292" s="5"/>
    </row>
    <row r="293" customFormat="false" ht="15.75" hidden="false" customHeight="false" outlineLevel="0" collapsed="false">
      <c r="B293" s="22"/>
      <c r="F293" s="5"/>
    </row>
    <row r="294" customFormat="false" ht="15.75" hidden="false" customHeight="false" outlineLevel="0" collapsed="false">
      <c r="B294" s="22"/>
      <c r="F294" s="5"/>
    </row>
    <row r="295" customFormat="false" ht="15.75" hidden="false" customHeight="false" outlineLevel="0" collapsed="false">
      <c r="B295" s="22"/>
      <c r="F295" s="5"/>
    </row>
    <row r="296" customFormat="false" ht="15.75" hidden="false" customHeight="false" outlineLevel="0" collapsed="false">
      <c r="B296" s="22"/>
      <c r="F296" s="5"/>
    </row>
    <row r="297" customFormat="false" ht="15.75" hidden="false" customHeight="false" outlineLevel="0" collapsed="false">
      <c r="B297" s="22"/>
      <c r="F297" s="5"/>
    </row>
    <row r="298" customFormat="false" ht="15.75" hidden="false" customHeight="false" outlineLevel="0" collapsed="false">
      <c r="B298" s="22"/>
      <c r="F298" s="5"/>
    </row>
    <row r="299" customFormat="false" ht="15.75" hidden="false" customHeight="false" outlineLevel="0" collapsed="false">
      <c r="B299" s="22"/>
      <c r="F299" s="5"/>
    </row>
    <row r="300" customFormat="false" ht="15.75" hidden="false" customHeight="false" outlineLevel="0" collapsed="false">
      <c r="B300" s="22"/>
      <c r="F300" s="5"/>
    </row>
    <row r="301" customFormat="false" ht="15.75" hidden="false" customHeight="false" outlineLevel="0" collapsed="false">
      <c r="B301" s="22"/>
      <c r="F301" s="5"/>
    </row>
    <row r="302" customFormat="false" ht="15.75" hidden="false" customHeight="false" outlineLevel="0" collapsed="false">
      <c r="B302" s="22"/>
      <c r="F302" s="5"/>
    </row>
    <row r="303" customFormat="false" ht="15.75" hidden="false" customHeight="false" outlineLevel="0" collapsed="false">
      <c r="B303" s="22"/>
      <c r="F303" s="5"/>
    </row>
    <row r="304" customFormat="false" ht="15.75" hidden="false" customHeight="false" outlineLevel="0" collapsed="false">
      <c r="B304" s="22"/>
      <c r="F304" s="5"/>
    </row>
    <row r="305" customFormat="false" ht="15.75" hidden="false" customHeight="false" outlineLevel="0" collapsed="false">
      <c r="B305" s="22"/>
      <c r="F305" s="5"/>
    </row>
    <row r="306" customFormat="false" ht="15.75" hidden="false" customHeight="false" outlineLevel="0" collapsed="false">
      <c r="B306" s="22"/>
      <c r="F306" s="5"/>
    </row>
    <row r="307" customFormat="false" ht="15.75" hidden="false" customHeight="false" outlineLevel="0" collapsed="false">
      <c r="B307" s="22"/>
      <c r="F307" s="5"/>
    </row>
    <row r="308" customFormat="false" ht="15.75" hidden="false" customHeight="false" outlineLevel="0" collapsed="false">
      <c r="B308" s="22"/>
      <c r="F308" s="5"/>
    </row>
    <row r="309" customFormat="false" ht="15.75" hidden="false" customHeight="false" outlineLevel="0" collapsed="false">
      <c r="B309" s="22"/>
      <c r="F309" s="5"/>
    </row>
    <row r="310" customFormat="false" ht="15.75" hidden="false" customHeight="false" outlineLevel="0" collapsed="false">
      <c r="B310" s="22"/>
      <c r="F310" s="5"/>
    </row>
    <row r="311" customFormat="false" ht="15.75" hidden="false" customHeight="false" outlineLevel="0" collapsed="false">
      <c r="B311" s="22"/>
      <c r="F311" s="5"/>
    </row>
    <row r="312" customFormat="false" ht="15.75" hidden="false" customHeight="false" outlineLevel="0" collapsed="false">
      <c r="B312" s="22"/>
      <c r="F312" s="5"/>
    </row>
    <row r="313" customFormat="false" ht="15.75" hidden="false" customHeight="false" outlineLevel="0" collapsed="false">
      <c r="B313" s="22"/>
      <c r="F313" s="5"/>
    </row>
    <row r="314" customFormat="false" ht="15.75" hidden="false" customHeight="false" outlineLevel="0" collapsed="false">
      <c r="B314" s="22"/>
      <c r="F314" s="5"/>
    </row>
    <row r="315" customFormat="false" ht="15.75" hidden="false" customHeight="false" outlineLevel="0" collapsed="false">
      <c r="B315" s="22"/>
      <c r="F315" s="5"/>
    </row>
    <row r="316" customFormat="false" ht="15.75" hidden="false" customHeight="false" outlineLevel="0" collapsed="false">
      <c r="B316" s="22"/>
      <c r="F316" s="5"/>
    </row>
    <row r="317" customFormat="false" ht="15.75" hidden="false" customHeight="false" outlineLevel="0" collapsed="false">
      <c r="B317" s="22"/>
      <c r="F317" s="5"/>
    </row>
    <row r="318" customFormat="false" ht="15.75" hidden="false" customHeight="false" outlineLevel="0" collapsed="false">
      <c r="B318" s="22"/>
      <c r="F318" s="5"/>
    </row>
    <row r="319" customFormat="false" ht="15.75" hidden="false" customHeight="false" outlineLevel="0" collapsed="false">
      <c r="B319" s="22"/>
      <c r="F319" s="5"/>
    </row>
    <row r="320" customFormat="false" ht="15.75" hidden="false" customHeight="false" outlineLevel="0" collapsed="false">
      <c r="B320" s="22"/>
      <c r="F320" s="5"/>
    </row>
    <row r="321" customFormat="false" ht="15.75" hidden="false" customHeight="false" outlineLevel="0" collapsed="false">
      <c r="B321" s="22"/>
      <c r="F321" s="5"/>
    </row>
    <row r="322" customFormat="false" ht="15.75" hidden="false" customHeight="false" outlineLevel="0" collapsed="false">
      <c r="B322" s="22"/>
      <c r="F322" s="5"/>
    </row>
    <row r="323" customFormat="false" ht="15.75" hidden="false" customHeight="false" outlineLevel="0" collapsed="false">
      <c r="B323" s="22"/>
      <c r="F323" s="5"/>
    </row>
    <row r="324" customFormat="false" ht="15.75" hidden="false" customHeight="false" outlineLevel="0" collapsed="false">
      <c r="B324" s="22"/>
      <c r="F324" s="5"/>
    </row>
    <row r="325" customFormat="false" ht="15.75" hidden="false" customHeight="false" outlineLevel="0" collapsed="false">
      <c r="B325" s="22"/>
      <c r="F325" s="5"/>
    </row>
    <row r="326" customFormat="false" ht="15.75" hidden="false" customHeight="false" outlineLevel="0" collapsed="false">
      <c r="B326" s="22"/>
      <c r="F326" s="5"/>
    </row>
    <row r="327" customFormat="false" ht="15.75" hidden="false" customHeight="false" outlineLevel="0" collapsed="false">
      <c r="B327" s="22"/>
      <c r="F327" s="5"/>
    </row>
    <row r="328" customFormat="false" ht="15.75" hidden="false" customHeight="false" outlineLevel="0" collapsed="false">
      <c r="B328" s="22"/>
      <c r="F328" s="5"/>
    </row>
    <row r="329" customFormat="false" ht="15.75" hidden="false" customHeight="false" outlineLevel="0" collapsed="false">
      <c r="B329" s="22"/>
      <c r="F329" s="5"/>
    </row>
    <row r="330" customFormat="false" ht="15.75" hidden="false" customHeight="false" outlineLevel="0" collapsed="false">
      <c r="B330" s="22"/>
      <c r="F330" s="5"/>
    </row>
    <row r="331" customFormat="false" ht="15.75" hidden="false" customHeight="false" outlineLevel="0" collapsed="false">
      <c r="B331" s="22"/>
      <c r="F331" s="5"/>
    </row>
    <row r="332" customFormat="false" ht="15.75" hidden="false" customHeight="false" outlineLevel="0" collapsed="false">
      <c r="B332" s="22"/>
      <c r="F332" s="5"/>
    </row>
    <row r="333" customFormat="false" ht="15.75" hidden="false" customHeight="false" outlineLevel="0" collapsed="false">
      <c r="B333" s="22"/>
      <c r="F333" s="5"/>
    </row>
    <row r="334" customFormat="false" ht="15.75" hidden="false" customHeight="false" outlineLevel="0" collapsed="false">
      <c r="B334" s="22"/>
      <c r="F334" s="5"/>
    </row>
    <row r="335" customFormat="false" ht="15.75" hidden="false" customHeight="false" outlineLevel="0" collapsed="false">
      <c r="B335" s="22"/>
      <c r="F335" s="5"/>
    </row>
    <row r="336" customFormat="false" ht="15.75" hidden="false" customHeight="false" outlineLevel="0" collapsed="false">
      <c r="B336" s="22"/>
      <c r="F336" s="5"/>
    </row>
    <row r="337" customFormat="false" ht="15.75" hidden="false" customHeight="false" outlineLevel="0" collapsed="false">
      <c r="B337" s="22"/>
      <c r="F337" s="5"/>
    </row>
    <row r="338" customFormat="false" ht="15.75" hidden="false" customHeight="false" outlineLevel="0" collapsed="false">
      <c r="B338" s="22"/>
      <c r="F338" s="5"/>
    </row>
    <row r="339" customFormat="false" ht="15.75" hidden="false" customHeight="false" outlineLevel="0" collapsed="false">
      <c r="B339" s="22"/>
      <c r="F339" s="5"/>
    </row>
    <row r="340" customFormat="false" ht="15.75" hidden="false" customHeight="false" outlineLevel="0" collapsed="false">
      <c r="B340" s="22"/>
      <c r="F340" s="5"/>
    </row>
    <row r="341" customFormat="false" ht="15.75" hidden="false" customHeight="false" outlineLevel="0" collapsed="false">
      <c r="B341" s="22"/>
      <c r="F341" s="5"/>
    </row>
    <row r="342" customFormat="false" ht="15.75" hidden="false" customHeight="false" outlineLevel="0" collapsed="false">
      <c r="B342" s="22"/>
      <c r="F342" s="5"/>
    </row>
    <row r="343" customFormat="false" ht="15.75" hidden="false" customHeight="false" outlineLevel="0" collapsed="false">
      <c r="B343" s="22"/>
      <c r="F343" s="5"/>
    </row>
    <row r="344" customFormat="false" ht="15.75" hidden="false" customHeight="false" outlineLevel="0" collapsed="false">
      <c r="B344" s="22"/>
      <c r="F344" s="5"/>
    </row>
    <row r="345" customFormat="false" ht="15.75" hidden="false" customHeight="false" outlineLevel="0" collapsed="false">
      <c r="B345" s="22"/>
      <c r="F345" s="5"/>
    </row>
    <row r="346" customFormat="false" ht="15.75" hidden="false" customHeight="false" outlineLevel="0" collapsed="false">
      <c r="B346" s="22"/>
      <c r="F346" s="5"/>
    </row>
    <row r="347" customFormat="false" ht="15.75" hidden="false" customHeight="false" outlineLevel="0" collapsed="false">
      <c r="B347" s="22"/>
      <c r="F347" s="5"/>
    </row>
    <row r="348" customFormat="false" ht="15.75" hidden="false" customHeight="false" outlineLevel="0" collapsed="false">
      <c r="B348" s="22"/>
      <c r="F348" s="5"/>
    </row>
    <row r="349" customFormat="false" ht="15.75" hidden="false" customHeight="false" outlineLevel="0" collapsed="false">
      <c r="B349" s="22"/>
      <c r="F349" s="5"/>
    </row>
    <row r="350" customFormat="false" ht="15.75" hidden="false" customHeight="false" outlineLevel="0" collapsed="false">
      <c r="B350" s="22"/>
      <c r="F350" s="5"/>
    </row>
    <row r="351" customFormat="false" ht="15.75" hidden="false" customHeight="false" outlineLevel="0" collapsed="false">
      <c r="B351" s="22"/>
      <c r="F351" s="5"/>
    </row>
    <row r="352" customFormat="false" ht="15.75" hidden="false" customHeight="false" outlineLevel="0" collapsed="false">
      <c r="B352" s="22"/>
      <c r="F352" s="5"/>
    </row>
    <row r="353" customFormat="false" ht="15.75" hidden="false" customHeight="false" outlineLevel="0" collapsed="false">
      <c r="B353" s="22"/>
      <c r="F353" s="5"/>
    </row>
    <row r="354" customFormat="false" ht="15.75" hidden="false" customHeight="false" outlineLevel="0" collapsed="false">
      <c r="B354" s="22"/>
      <c r="F354" s="5"/>
    </row>
    <row r="355" customFormat="false" ht="15.75" hidden="false" customHeight="false" outlineLevel="0" collapsed="false">
      <c r="B355" s="22"/>
      <c r="F355" s="5"/>
    </row>
    <row r="356" customFormat="false" ht="15.75" hidden="false" customHeight="false" outlineLevel="0" collapsed="false">
      <c r="B356" s="22"/>
      <c r="F356" s="5"/>
    </row>
    <row r="357" customFormat="false" ht="15.75" hidden="false" customHeight="false" outlineLevel="0" collapsed="false">
      <c r="B357" s="22"/>
      <c r="F357" s="5"/>
    </row>
    <row r="358" customFormat="false" ht="15.75" hidden="false" customHeight="false" outlineLevel="0" collapsed="false">
      <c r="B358" s="22"/>
      <c r="F358" s="5"/>
    </row>
    <row r="359" customFormat="false" ht="15.75" hidden="false" customHeight="false" outlineLevel="0" collapsed="false">
      <c r="B359" s="22"/>
      <c r="F359" s="5"/>
    </row>
    <row r="360" customFormat="false" ht="15.75" hidden="false" customHeight="false" outlineLevel="0" collapsed="false">
      <c r="B360" s="22"/>
      <c r="F360" s="5"/>
    </row>
    <row r="361" customFormat="false" ht="15.75" hidden="false" customHeight="false" outlineLevel="0" collapsed="false">
      <c r="B361" s="22"/>
      <c r="F361" s="5"/>
    </row>
    <row r="362" customFormat="false" ht="15.75" hidden="false" customHeight="false" outlineLevel="0" collapsed="false">
      <c r="B362" s="22"/>
      <c r="F362" s="5"/>
    </row>
    <row r="363" customFormat="false" ht="15.75" hidden="false" customHeight="false" outlineLevel="0" collapsed="false">
      <c r="B363" s="22"/>
      <c r="F363" s="5"/>
    </row>
    <row r="364" customFormat="false" ht="15.75" hidden="false" customHeight="false" outlineLevel="0" collapsed="false">
      <c r="B364" s="22"/>
      <c r="F364" s="5"/>
    </row>
    <row r="365" customFormat="false" ht="15.75" hidden="false" customHeight="false" outlineLevel="0" collapsed="false">
      <c r="B365" s="22"/>
      <c r="F365" s="5"/>
    </row>
    <row r="366" customFormat="false" ht="15.75" hidden="false" customHeight="false" outlineLevel="0" collapsed="false">
      <c r="B366" s="22"/>
      <c r="F366" s="5"/>
    </row>
    <row r="367" customFormat="false" ht="15.75" hidden="false" customHeight="false" outlineLevel="0" collapsed="false">
      <c r="B367" s="22"/>
      <c r="F367" s="5"/>
    </row>
    <row r="368" customFormat="false" ht="15.75" hidden="false" customHeight="false" outlineLevel="0" collapsed="false">
      <c r="B368" s="22"/>
      <c r="F368" s="5"/>
    </row>
    <row r="369" customFormat="false" ht="15.75" hidden="false" customHeight="false" outlineLevel="0" collapsed="false">
      <c r="B369" s="22"/>
      <c r="F369" s="5"/>
    </row>
    <row r="370" customFormat="false" ht="15.75" hidden="false" customHeight="false" outlineLevel="0" collapsed="false">
      <c r="B370" s="22"/>
      <c r="F370" s="5"/>
    </row>
    <row r="371" customFormat="false" ht="15.75" hidden="false" customHeight="false" outlineLevel="0" collapsed="false">
      <c r="B371" s="22"/>
      <c r="F371" s="5"/>
    </row>
    <row r="372" customFormat="false" ht="15.75" hidden="false" customHeight="false" outlineLevel="0" collapsed="false">
      <c r="B372" s="22"/>
      <c r="F372" s="5"/>
    </row>
    <row r="373" customFormat="false" ht="15.75" hidden="false" customHeight="false" outlineLevel="0" collapsed="false">
      <c r="B373" s="22"/>
      <c r="F373" s="5"/>
    </row>
    <row r="374" customFormat="false" ht="15.75" hidden="false" customHeight="false" outlineLevel="0" collapsed="false">
      <c r="B374" s="22"/>
      <c r="F374" s="5"/>
    </row>
    <row r="375" customFormat="false" ht="15.75" hidden="false" customHeight="false" outlineLevel="0" collapsed="false">
      <c r="B375" s="22"/>
      <c r="F375" s="5"/>
    </row>
    <row r="376" customFormat="false" ht="15.75" hidden="false" customHeight="false" outlineLevel="0" collapsed="false">
      <c r="B376" s="22"/>
      <c r="F376" s="5"/>
    </row>
    <row r="377" customFormat="false" ht="15.75" hidden="false" customHeight="false" outlineLevel="0" collapsed="false">
      <c r="B377" s="22"/>
      <c r="F377" s="5"/>
    </row>
    <row r="378" customFormat="false" ht="15.75" hidden="false" customHeight="false" outlineLevel="0" collapsed="false">
      <c r="B378" s="22"/>
      <c r="F378" s="5"/>
    </row>
    <row r="379" customFormat="false" ht="15.75" hidden="false" customHeight="false" outlineLevel="0" collapsed="false">
      <c r="B379" s="22"/>
      <c r="F379" s="5"/>
    </row>
    <row r="380" customFormat="false" ht="15.75" hidden="false" customHeight="false" outlineLevel="0" collapsed="false">
      <c r="B380" s="22"/>
      <c r="F380" s="5"/>
    </row>
    <row r="381" customFormat="false" ht="15.75" hidden="false" customHeight="false" outlineLevel="0" collapsed="false">
      <c r="B381" s="22"/>
      <c r="F381" s="5"/>
    </row>
    <row r="382" customFormat="false" ht="15.75" hidden="false" customHeight="false" outlineLevel="0" collapsed="false">
      <c r="B382" s="22"/>
      <c r="F382" s="5"/>
    </row>
    <row r="383" customFormat="false" ht="15.75" hidden="false" customHeight="false" outlineLevel="0" collapsed="false">
      <c r="B383" s="22"/>
      <c r="F383" s="5"/>
    </row>
    <row r="384" customFormat="false" ht="15.75" hidden="false" customHeight="false" outlineLevel="0" collapsed="false">
      <c r="B384" s="22"/>
      <c r="F384" s="5"/>
    </row>
    <row r="385" customFormat="false" ht="15.75" hidden="false" customHeight="false" outlineLevel="0" collapsed="false">
      <c r="B385" s="22"/>
      <c r="F385" s="5"/>
    </row>
    <row r="386" customFormat="false" ht="15.75" hidden="false" customHeight="false" outlineLevel="0" collapsed="false">
      <c r="B386" s="22"/>
      <c r="F386" s="5"/>
    </row>
    <row r="387" customFormat="false" ht="15.75" hidden="false" customHeight="false" outlineLevel="0" collapsed="false">
      <c r="B387" s="22"/>
      <c r="F387" s="5"/>
    </row>
    <row r="388" customFormat="false" ht="15.75" hidden="false" customHeight="false" outlineLevel="0" collapsed="false">
      <c r="B388" s="22"/>
      <c r="F388" s="5"/>
    </row>
    <row r="389" customFormat="false" ht="15.75" hidden="false" customHeight="false" outlineLevel="0" collapsed="false">
      <c r="B389" s="22"/>
      <c r="F389" s="5"/>
    </row>
    <row r="390" customFormat="false" ht="15.75" hidden="false" customHeight="false" outlineLevel="0" collapsed="false">
      <c r="B390" s="22"/>
      <c r="F390" s="5"/>
    </row>
    <row r="391" customFormat="false" ht="15.75" hidden="false" customHeight="false" outlineLevel="0" collapsed="false">
      <c r="B391" s="22"/>
      <c r="F391" s="5"/>
    </row>
    <row r="392" customFormat="false" ht="15.75" hidden="false" customHeight="false" outlineLevel="0" collapsed="false">
      <c r="B392" s="22"/>
      <c r="F392" s="5"/>
    </row>
    <row r="393" customFormat="false" ht="15.75" hidden="false" customHeight="false" outlineLevel="0" collapsed="false">
      <c r="B393" s="22"/>
      <c r="F393" s="5"/>
    </row>
    <row r="394" customFormat="false" ht="15.75" hidden="false" customHeight="false" outlineLevel="0" collapsed="false">
      <c r="B394" s="22"/>
      <c r="F394" s="5"/>
    </row>
    <row r="395" customFormat="false" ht="15.75" hidden="false" customHeight="false" outlineLevel="0" collapsed="false">
      <c r="B395" s="22"/>
      <c r="F395" s="5"/>
    </row>
    <row r="396" customFormat="false" ht="15.75" hidden="false" customHeight="false" outlineLevel="0" collapsed="false">
      <c r="B396" s="22"/>
      <c r="F396" s="5"/>
    </row>
    <row r="397" customFormat="false" ht="15.75" hidden="false" customHeight="false" outlineLevel="0" collapsed="false">
      <c r="B397" s="22"/>
      <c r="F397" s="5"/>
    </row>
    <row r="398" customFormat="false" ht="15.75" hidden="false" customHeight="false" outlineLevel="0" collapsed="false">
      <c r="B398" s="22"/>
      <c r="F398" s="5"/>
    </row>
    <row r="399" customFormat="false" ht="15.75" hidden="false" customHeight="false" outlineLevel="0" collapsed="false">
      <c r="B399" s="22"/>
      <c r="F399" s="5"/>
    </row>
    <row r="400" customFormat="false" ht="15.75" hidden="false" customHeight="false" outlineLevel="0" collapsed="false">
      <c r="B400" s="22"/>
      <c r="F400" s="5"/>
    </row>
    <row r="401" customFormat="false" ht="15.75" hidden="false" customHeight="false" outlineLevel="0" collapsed="false">
      <c r="B401" s="22"/>
      <c r="F401" s="5"/>
    </row>
    <row r="402" customFormat="false" ht="15.75" hidden="false" customHeight="false" outlineLevel="0" collapsed="false">
      <c r="B402" s="22"/>
      <c r="F402" s="5"/>
    </row>
    <row r="403" customFormat="false" ht="15.75" hidden="false" customHeight="false" outlineLevel="0" collapsed="false">
      <c r="B403" s="22"/>
      <c r="F403" s="5"/>
    </row>
    <row r="404" customFormat="false" ht="15.75" hidden="false" customHeight="false" outlineLevel="0" collapsed="false">
      <c r="B404" s="22"/>
      <c r="F404" s="5"/>
    </row>
    <row r="405" customFormat="false" ht="15.75" hidden="false" customHeight="false" outlineLevel="0" collapsed="false">
      <c r="B405" s="22"/>
      <c r="F405" s="5"/>
    </row>
    <row r="406" customFormat="false" ht="15.75" hidden="false" customHeight="false" outlineLevel="0" collapsed="false">
      <c r="B406" s="22"/>
      <c r="F406" s="5"/>
    </row>
    <row r="407" customFormat="false" ht="15.75" hidden="false" customHeight="false" outlineLevel="0" collapsed="false">
      <c r="B407" s="22"/>
      <c r="F407" s="5"/>
    </row>
    <row r="408" customFormat="false" ht="15.75" hidden="false" customHeight="false" outlineLevel="0" collapsed="false">
      <c r="B408" s="22"/>
      <c r="F408" s="5"/>
    </row>
    <row r="409" customFormat="false" ht="15.75" hidden="false" customHeight="false" outlineLevel="0" collapsed="false">
      <c r="B409" s="22"/>
      <c r="F409" s="5"/>
    </row>
    <row r="410" customFormat="false" ht="15.75" hidden="false" customHeight="false" outlineLevel="0" collapsed="false">
      <c r="B410" s="22"/>
      <c r="F410" s="5"/>
    </row>
    <row r="411" customFormat="false" ht="15.75" hidden="false" customHeight="false" outlineLevel="0" collapsed="false">
      <c r="B411" s="22"/>
      <c r="F411" s="5"/>
    </row>
    <row r="412" customFormat="false" ht="15.75" hidden="false" customHeight="false" outlineLevel="0" collapsed="false">
      <c r="B412" s="22"/>
      <c r="F412" s="5"/>
    </row>
    <row r="413" customFormat="false" ht="15.75" hidden="false" customHeight="false" outlineLevel="0" collapsed="false">
      <c r="B413" s="22"/>
      <c r="F413" s="5"/>
    </row>
    <row r="414" customFormat="false" ht="15.75" hidden="false" customHeight="false" outlineLevel="0" collapsed="false">
      <c r="B414" s="22"/>
      <c r="F414" s="5"/>
    </row>
    <row r="415" customFormat="false" ht="15.75" hidden="false" customHeight="false" outlineLevel="0" collapsed="false">
      <c r="B415" s="22"/>
      <c r="F415" s="5"/>
    </row>
    <row r="416" customFormat="false" ht="15.75" hidden="false" customHeight="false" outlineLevel="0" collapsed="false">
      <c r="B416" s="22"/>
      <c r="F416" s="5"/>
    </row>
    <row r="417" customFormat="false" ht="15.75" hidden="false" customHeight="false" outlineLevel="0" collapsed="false">
      <c r="B417" s="22"/>
      <c r="F417" s="5"/>
    </row>
    <row r="418" customFormat="false" ht="15.75" hidden="false" customHeight="false" outlineLevel="0" collapsed="false">
      <c r="B418" s="22"/>
      <c r="F418" s="5"/>
    </row>
    <row r="419" customFormat="false" ht="15.75" hidden="false" customHeight="false" outlineLevel="0" collapsed="false">
      <c r="B419" s="22"/>
      <c r="F419" s="5"/>
    </row>
    <row r="420" customFormat="false" ht="15.75" hidden="false" customHeight="false" outlineLevel="0" collapsed="false">
      <c r="B420" s="22"/>
      <c r="F420" s="5"/>
    </row>
    <row r="421" customFormat="false" ht="15.75" hidden="false" customHeight="false" outlineLevel="0" collapsed="false">
      <c r="B421" s="22"/>
      <c r="F421" s="5"/>
    </row>
    <row r="422" customFormat="false" ht="15.75" hidden="false" customHeight="false" outlineLevel="0" collapsed="false">
      <c r="B422" s="22"/>
      <c r="F422" s="5"/>
    </row>
    <row r="423" customFormat="false" ht="15.75" hidden="false" customHeight="false" outlineLevel="0" collapsed="false">
      <c r="B423" s="22"/>
      <c r="F423" s="5"/>
    </row>
    <row r="424" customFormat="false" ht="15.75" hidden="false" customHeight="false" outlineLevel="0" collapsed="false">
      <c r="B424" s="22"/>
      <c r="F424" s="5"/>
    </row>
    <row r="425" customFormat="false" ht="15.75" hidden="false" customHeight="false" outlineLevel="0" collapsed="false">
      <c r="B425" s="22"/>
      <c r="F425" s="5"/>
    </row>
    <row r="426" customFormat="false" ht="15.75" hidden="false" customHeight="false" outlineLevel="0" collapsed="false">
      <c r="B426" s="22"/>
      <c r="F426" s="5"/>
    </row>
    <row r="427" customFormat="false" ht="15.75" hidden="false" customHeight="false" outlineLevel="0" collapsed="false">
      <c r="B427" s="22"/>
      <c r="F427" s="5"/>
    </row>
    <row r="428" customFormat="false" ht="15.75" hidden="false" customHeight="false" outlineLevel="0" collapsed="false">
      <c r="B428" s="22"/>
      <c r="F428" s="5"/>
    </row>
    <row r="429" customFormat="false" ht="15.75" hidden="false" customHeight="false" outlineLevel="0" collapsed="false">
      <c r="B429" s="22"/>
      <c r="F429" s="5"/>
    </row>
    <row r="430" customFormat="false" ht="15.75" hidden="false" customHeight="false" outlineLevel="0" collapsed="false">
      <c r="B430" s="22"/>
      <c r="F430" s="5"/>
    </row>
    <row r="431" customFormat="false" ht="15.75" hidden="false" customHeight="false" outlineLevel="0" collapsed="false">
      <c r="B431" s="22"/>
      <c r="F431" s="5"/>
    </row>
    <row r="432" customFormat="false" ht="15.75" hidden="false" customHeight="false" outlineLevel="0" collapsed="false">
      <c r="B432" s="22"/>
      <c r="F432" s="5"/>
    </row>
    <row r="433" customFormat="false" ht="15.75" hidden="false" customHeight="false" outlineLevel="0" collapsed="false">
      <c r="B433" s="22"/>
      <c r="F433" s="5"/>
    </row>
    <row r="434" customFormat="false" ht="15.75" hidden="false" customHeight="false" outlineLevel="0" collapsed="false">
      <c r="B434" s="22"/>
      <c r="F434" s="5"/>
    </row>
    <row r="435" customFormat="false" ht="15.75" hidden="false" customHeight="false" outlineLevel="0" collapsed="false">
      <c r="B435" s="22"/>
      <c r="F435" s="5"/>
    </row>
    <row r="436" customFormat="false" ht="15.75" hidden="false" customHeight="false" outlineLevel="0" collapsed="false">
      <c r="B436" s="22"/>
      <c r="F436" s="5"/>
    </row>
    <row r="437" customFormat="false" ht="15.75" hidden="false" customHeight="false" outlineLevel="0" collapsed="false">
      <c r="B437" s="22"/>
      <c r="F437" s="5"/>
    </row>
    <row r="438" customFormat="false" ht="15.75" hidden="false" customHeight="false" outlineLevel="0" collapsed="false">
      <c r="B438" s="22"/>
      <c r="F438" s="5"/>
    </row>
    <row r="439" customFormat="false" ht="15.75" hidden="false" customHeight="false" outlineLevel="0" collapsed="false">
      <c r="B439" s="22"/>
      <c r="F439" s="5"/>
    </row>
    <row r="440" customFormat="false" ht="15.75" hidden="false" customHeight="false" outlineLevel="0" collapsed="false">
      <c r="B440" s="22"/>
      <c r="F440" s="5"/>
    </row>
    <row r="441" customFormat="false" ht="15.75" hidden="false" customHeight="false" outlineLevel="0" collapsed="false">
      <c r="B441" s="22"/>
      <c r="F441" s="5"/>
    </row>
    <row r="442" customFormat="false" ht="15.75" hidden="false" customHeight="false" outlineLevel="0" collapsed="false">
      <c r="B442" s="22"/>
      <c r="F442" s="5"/>
    </row>
    <row r="443" customFormat="false" ht="15.75" hidden="false" customHeight="false" outlineLevel="0" collapsed="false">
      <c r="B443" s="22"/>
      <c r="F443" s="5"/>
    </row>
    <row r="444" customFormat="false" ht="15.75" hidden="false" customHeight="false" outlineLevel="0" collapsed="false">
      <c r="B444" s="22"/>
      <c r="F444" s="5"/>
    </row>
    <row r="445" customFormat="false" ht="15.75" hidden="false" customHeight="false" outlineLevel="0" collapsed="false">
      <c r="B445" s="22"/>
      <c r="F445" s="5"/>
    </row>
    <row r="446" customFormat="false" ht="15.75" hidden="false" customHeight="false" outlineLevel="0" collapsed="false">
      <c r="B446" s="22"/>
      <c r="F446" s="5"/>
    </row>
    <row r="447" customFormat="false" ht="15.75" hidden="false" customHeight="false" outlineLevel="0" collapsed="false">
      <c r="B447" s="22"/>
      <c r="F447" s="5"/>
    </row>
    <row r="448" customFormat="false" ht="15.75" hidden="false" customHeight="false" outlineLevel="0" collapsed="false">
      <c r="B448" s="22"/>
      <c r="F448" s="5"/>
    </row>
    <row r="449" customFormat="false" ht="15.75" hidden="false" customHeight="false" outlineLevel="0" collapsed="false">
      <c r="B449" s="22"/>
      <c r="F449" s="5"/>
    </row>
    <row r="450" customFormat="false" ht="15.75" hidden="false" customHeight="false" outlineLevel="0" collapsed="false">
      <c r="B450" s="22"/>
      <c r="F450" s="5"/>
    </row>
    <row r="451" customFormat="false" ht="15.75" hidden="false" customHeight="false" outlineLevel="0" collapsed="false">
      <c r="B451" s="22"/>
      <c r="F451" s="5"/>
    </row>
    <row r="452" customFormat="false" ht="15.75" hidden="false" customHeight="false" outlineLevel="0" collapsed="false">
      <c r="B452" s="22"/>
      <c r="F452" s="5"/>
    </row>
    <row r="453" customFormat="false" ht="15.75" hidden="false" customHeight="false" outlineLevel="0" collapsed="false">
      <c r="B453" s="22"/>
      <c r="F453" s="5"/>
    </row>
    <row r="454" customFormat="false" ht="15.75" hidden="false" customHeight="false" outlineLevel="0" collapsed="false">
      <c r="B454" s="22"/>
      <c r="F454" s="5"/>
    </row>
    <row r="455" customFormat="false" ht="15.75" hidden="false" customHeight="false" outlineLevel="0" collapsed="false">
      <c r="B455" s="22"/>
      <c r="F455" s="5"/>
    </row>
    <row r="456" customFormat="false" ht="15.75" hidden="false" customHeight="false" outlineLevel="0" collapsed="false">
      <c r="B456" s="22"/>
      <c r="F456" s="5"/>
    </row>
    <row r="457" customFormat="false" ht="15.75" hidden="false" customHeight="false" outlineLevel="0" collapsed="false">
      <c r="B457" s="22"/>
      <c r="F457" s="5"/>
    </row>
    <row r="458" customFormat="false" ht="15.75" hidden="false" customHeight="false" outlineLevel="0" collapsed="false">
      <c r="B458" s="22"/>
      <c r="F458" s="5"/>
    </row>
    <row r="459" customFormat="false" ht="15.75" hidden="false" customHeight="false" outlineLevel="0" collapsed="false">
      <c r="B459" s="22"/>
      <c r="F459" s="5"/>
    </row>
    <row r="460" customFormat="false" ht="15.75" hidden="false" customHeight="false" outlineLevel="0" collapsed="false">
      <c r="B460" s="22"/>
      <c r="F460" s="5"/>
    </row>
    <row r="461" customFormat="false" ht="15.75" hidden="false" customHeight="false" outlineLevel="0" collapsed="false">
      <c r="B461" s="22"/>
      <c r="F461" s="5"/>
    </row>
    <row r="462" customFormat="false" ht="15.75" hidden="false" customHeight="false" outlineLevel="0" collapsed="false">
      <c r="B462" s="22"/>
      <c r="F462" s="5"/>
    </row>
    <row r="463" customFormat="false" ht="15.75" hidden="false" customHeight="false" outlineLevel="0" collapsed="false">
      <c r="B463" s="22"/>
      <c r="F463" s="5"/>
    </row>
    <row r="464" customFormat="false" ht="15.75" hidden="false" customHeight="false" outlineLevel="0" collapsed="false">
      <c r="B464" s="22"/>
      <c r="F464" s="5"/>
    </row>
    <row r="465" customFormat="false" ht="15.75" hidden="false" customHeight="false" outlineLevel="0" collapsed="false">
      <c r="B465" s="22"/>
      <c r="F465" s="5"/>
    </row>
    <row r="466" customFormat="false" ht="15.75" hidden="false" customHeight="false" outlineLevel="0" collapsed="false">
      <c r="B466" s="22"/>
      <c r="F466" s="5"/>
    </row>
    <row r="467" customFormat="false" ht="15.75" hidden="false" customHeight="false" outlineLevel="0" collapsed="false">
      <c r="B467" s="22"/>
      <c r="F467" s="5"/>
    </row>
    <row r="468" customFormat="false" ht="15.75" hidden="false" customHeight="false" outlineLevel="0" collapsed="false">
      <c r="B468" s="22"/>
      <c r="F468" s="5"/>
    </row>
    <row r="469" customFormat="false" ht="15.75" hidden="false" customHeight="false" outlineLevel="0" collapsed="false">
      <c r="B469" s="22"/>
      <c r="F469" s="5"/>
    </row>
    <row r="470" customFormat="false" ht="15.75" hidden="false" customHeight="false" outlineLevel="0" collapsed="false">
      <c r="B470" s="22"/>
      <c r="F470" s="5"/>
    </row>
    <row r="471" customFormat="false" ht="15.75" hidden="false" customHeight="false" outlineLevel="0" collapsed="false">
      <c r="B471" s="22"/>
      <c r="F471" s="5"/>
    </row>
    <row r="472" customFormat="false" ht="15.75" hidden="false" customHeight="false" outlineLevel="0" collapsed="false">
      <c r="B472" s="22"/>
      <c r="F472" s="5"/>
    </row>
    <row r="473" customFormat="false" ht="15.75" hidden="false" customHeight="false" outlineLevel="0" collapsed="false">
      <c r="B473" s="22"/>
      <c r="F473" s="5"/>
    </row>
    <row r="474" customFormat="false" ht="15.75" hidden="false" customHeight="false" outlineLevel="0" collapsed="false">
      <c r="B474" s="22"/>
      <c r="F474" s="5"/>
    </row>
    <row r="475" customFormat="false" ht="15.75" hidden="false" customHeight="false" outlineLevel="0" collapsed="false">
      <c r="B475" s="22"/>
      <c r="F475" s="5"/>
    </row>
    <row r="476" customFormat="false" ht="15.75" hidden="false" customHeight="false" outlineLevel="0" collapsed="false">
      <c r="B476" s="22"/>
      <c r="F476" s="5"/>
    </row>
    <row r="477" customFormat="false" ht="15.75" hidden="false" customHeight="false" outlineLevel="0" collapsed="false">
      <c r="B477" s="22"/>
      <c r="F477" s="5"/>
    </row>
    <row r="478" customFormat="false" ht="15.75" hidden="false" customHeight="false" outlineLevel="0" collapsed="false">
      <c r="B478" s="22"/>
      <c r="F478" s="5"/>
    </row>
    <row r="479" customFormat="false" ht="15.75" hidden="false" customHeight="false" outlineLevel="0" collapsed="false">
      <c r="B479" s="22"/>
      <c r="F479" s="5"/>
    </row>
    <row r="480" customFormat="false" ht="15.75" hidden="false" customHeight="false" outlineLevel="0" collapsed="false">
      <c r="B480" s="22"/>
      <c r="F480" s="5"/>
    </row>
    <row r="481" customFormat="false" ht="15.75" hidden="false" customHeight="false" outlineLevel="0" collapsed="false">
      <c r="B481" s="22"/>
      <c r="F481" s="5"/>
    </row>
    <row r="482" customFormat="false" ht="15.75" hidden="false" customHeight="false" outlineLevel="0" collapsed="false">
      <c r="B482" s="22"/>
      <c r="F482" s="5"/>
    </row>
    <row r="483" customFormat="false" ht="15.75" hidden="false" customHeight="false" outlineLevel="0" collapsed="false">
      <c r="B483" s="22"/>
      <c r="F483" s="5"/>
    </row>
    <row r="484" customFormat="false" ht="15.75" hidden="false" customHeight="false" outlineLevel="0" collapsed="false">
      <c r="B484" s="22"/>
      <c r="F484" s="5"/>
    </row>
    <row r="485" customFormat="false" ht="15.75" hidden="false" customHeight="false" outlineLevel="0" collapsed="false">
      <c r="B485" s="22"/>
      <c r="F485" s="5"/>
    </row>
    <row r="486" customFormat="false" ht="15.75" hidden="false" customHeight="false" outlineLevel="0" collapsed="false">
      <c r="B486" s="22"/>
      <c r="F486" s="5"/>
    </row>
    <row r="487" customFormat="false" ht="15.75" hidden="false" customHeight="false" outlineLevel="0" collapsed="false">
      <c r="B487" s="22"/>
      <c r="F487" s="5"/>
    </row>
    <row r="488" customFormat="false" ht="15.75" hidden="false" customHeight="false" outlineLevel="0" collapsed="false">
      <c r="B488" s="22"/>
      <c r="F488" s="5"/>
    </row>
    <row r="489" customFormat="false" ht="15.75" hidden="false" customHeight="false" outlineLevel="0" collapsed="false">
      <c r="B489" s="22"/>
      <c r="F489" s="5"/>
    </row>
    <row r="490" customFormat="false" ht="15.75" hidden="false" customHeight="false" outlineLevel="0" collapsed="false">
      <c r="B490" s="22"/>
      <c r="F490" s="5"/>
    </row>
    <row r="491" customFormat="false" ht="15.75" hidden="false" customHeight="false" outlineLevel="0" collapsed="false">
      <c r="B491" s="22"/>
      <c r="F491" s="5"/>
    </row>
    <row r="492" customFormat="false" ht="15.75" hidden="false" customHeight="false" outlineLevel="0" collapsed="false">
      <c r="B492" s="22"/>
      <c r="F492" s="5"/>
    </row>
    <row r="493" customFormat="false" ht="15.75" hidden="false" customHeight="false" outlineLevel="0" collapsed="false">
      <c r="B493" s="22"/>
      <c r="F493" s="5"/>
    </row>
    <row r="494" customFormat="false" ht="15.75" hidden="false" customHeight="false" outlineLevel="0" collapsed="false">
      <c r="B494" s="22"/>
      <c r="F494" s="5"/>
    </row>
    <row r="495" customFormat="false" ht="15.75" hidden="false" customHeight="false" outlineLevel="0" collapsed="false">
      <c r="B495" s="22"/>
      <c r="F495" s="5"/>
    </row>
    <row r="496" customFormat="false" ht="15.75" hidden="false" customHeight="false" outlineLevel="0" collapsed="false">
      <c r="B496" s="22"/>
      <c r="F496" s="5"/>
    </row>
    <row r="497" customFormat="false" ht="15.75" hidden="false" customHeight="false" outlineLevel="0" collapsed="false">
      <c r="B497" s="22"/>
      <c r="F497" s="5"/>
    </row>
    <row r="498" customFormat="false" ht="15.75" hidden="false" customHeight="false" outlineLevel="0" collapsed="false">
      <c r="B498" s="22"/>
      <c r="F498" s="5"/>
    </row>
    <row r="499" customFormat="false" ht="15.75" hidden="false" customHeight="false" outlineLevel="0" collapsed="false">
      <c r="B499" s="22"/>
      <c r="F499" s="5"/>
    </row>
    <row r="500" customFormat="false" ht="15.75" hidden="false" customHeight="false" outlineLevel="0" collapsed="false">
      <c r="B500" s="22"/>
      <c r="F500" s="5"/>
    </row>
    <row r="501" customFormat="false" ht="15.75" hidden="false" customHeight="false" outlineLevel="0" collapsed="false">
      <c r="B501" s="22"/>
      <c r="F501" s="5"/>
    </row>
    <row r="502" customFormat="false" ht="15.75" hidden="false" customHeight="false" outlineLevel="0" collapsed="false">
      <c r="B502" s="22"/>
      <c r="F502" s="5"/>
    </row>
    <row r="503" customFormat="false" ht="15.75" hidden="false" customHeight="false" outlineLevel="0" collapsed="false">
      <c r="B503" s="22"/>
      <c r="F503" s="5"/>
    </row>
    <row r="504" customFormat="false" ht="15.75" hidden="false" customHeight="false" outlineLevel="0" collapsed="false">
      <c r="B504" s="22"/>
      <c r="F504" s="5"/>
    </row>
    <row r="505" customFormat="false" ht="15.75" hidden="false" customHeight="false" outlineLevel="0" collapsed="false">
      <c r="B505" s="22"/>
      <c r="F505" s="5"/>
    </row>
    <row r="506" customFormat="false" ht="15.75" hidden="false" customHeight="false" outlineLevel="0" collapsed="false">
      <c r="B506" s="22"/>
      <c r="F506" s="5"/>
    </row>
    <row r="507" customFormat="false" ht="15.75" hidden="false" customHeight="false" outlineLevel="0" collapsed="false">
      <c r="B507" s="22"/>
      <c r="F507" s="5"/>
    </row>
    <row r="508" customFormat="false" ht="15.75" hidden="false" customHeight="false" outlineLevel="0" collapsed="false">
      <c r="B508" s="22"/>
      <c r="F508" s="5"/>
    </row>
    <row r="509" customFormat="false" ht="15.75" hidden="false" customHeight="false" outlineLevel="0" collapsed="false">
      <c r="B509" s="22"/>
      <c r="F509" s="5"/>
    </row>
    <row r="510" customFormat="false" ht="15.75" hidden="false" customHeight="false" outlineLevel="0" collapsed="false">
      <c r="B510" s="22"/>
      <c r="F510" s="5"/>
    </row>
    <row r="511" customFormat="false" ht="15.75" hidden="false" customHeight="false" outlineLevel="0" collapsed="false">
      <c r="B511" s="22"/>
      <c r="F511" s="5"/>
    </row>
    <row r="512" customFormat="false" ht="15.75" hidden="false" customHeight="false" outlineLevel="0" collapsed="false">
      <c r="B512" s="22"/>
      <c r="F512" s="5"/>
    </row>
    <row r="513" customFormat="false" ht="15.75" hidden="false" customHeight="false" outlineLevel="0" collapsed="false">
      <c r="B513" s="22"/>
      <c r="F513" s="5"/>
    </row>
    <row r="514" customFormat="false" ht="15.75" hidden="false" customHeight="false" outlineLevel="0" collapsed="false">
      <c r="B514" s="22"/>
      <c r="F514" s="5"/>
    </row>
    <row r="515" customFormat="false" ht="15.75" hidden="false" customHeight="false" outlineLevel="0" collapsed="false">
      <c r="B515" s="22"/>
      <c r="F515" s="5"/>
    </row>
    <row r="516" customFormat="false" ht="15.75" hidden="false" customHeight="false" outlineLevel="0" collapsed="false">
      <c r="B516" s="22"/>
      <c r="F516" s="5"/>
    </row>
    <row r="517" customFormat="false" ht="15.75" hidden="false" customHeight="false" outlineLevel="0" collapsed="false">
      <c r="B517" s="22"/>
      <c r="F517" s="5"/>
    </row>
    <row r="518" customFormat="false" ht="15.75" hidden="false" customHeight="false" outlineLevel="0" collapsed="false">
      <c r="B518" s="22"/>
      <c r="F518" s="5"/>
    </row>
    <row r="519" customFormat="false" ht="15.75" hidden="false" customHeight="false" outlineLevel="0" collapsed="false">
      <c r="B519" s="22"/>
      <c r="F519" s="5"/>
    </row>
    <row r="520" customFormat="false" ht="15.75" hidden="false" customHeight="false" outlineLevel="0" collapsed="false">
      <c r="B520" s="22"/>
      <c r="F520" s="5"/>
    </row>
    <row r="521" customFormat="false" ht="15.75" hidden="false" customHeight="false" outlineLevel="0" collapsed="false">
      <c r="B521" s="22"/>
      <c r="F521" s="5"/>
    </row>
    <row r="522" customFormat="false" ht="15.75" hidden="false" customHeight="false" outlineLevel="0" collapsed="false">
      <c r="B522" s="22"/>
      <c r="F522" s="5"/>
    </row>
    <row r="523" customFormat="false" ht="15.75" hidden="false" customHeight="false" outlineLevel="0" collapsed="false">
      <c r="B523" s="22"/>
      <c r="F523" s="5"/>
    </row>
    <row r="524" customFormat="false" ht="15.75" hidden="false" customHeight="false" outlineLevel="0" collapsed="false">
      <c r="B524" s="22"/>
      <c r="F524" s="5"/>
    </row>
    <row r="525" customFormat="false" ht="15.75" hidden="false" customHeight="false" outlineLevel="0" collapsed="false">
      <c r="B525" s="22"/>
      <c r="F525" s="5"/>
    </row>
    <row r="526" customFormat="false" ht="15.75" hidden="false" customHeight="false" outlineLevel="0" collapsed="false">
      <c r="B526" s="22"/>
      <c r="F526" s="5"/>
    </row>
    <row r="527" customFormat="false" ht="15.75" hidden="false" customHeight="false" outlineLevel="0" collapsed="false">
      <c r="B527" s="22"/>
      <c r="F527" s="5"/>
    </row>
    <row r="528" customFormat="false" ht="15.75" hidden="false" customHeight="false" outlineLevel="0" collapsed="false">
      <c r="B528" s="22"/>
      <c r="F528" s="5"/>
    </row>
    <row r="529" customFormat="false" ht="15.75" hidden="false" customHeight="false" outlineLevel="0" collapsed="false">
      <c r="B529" s="22"/>
      <c r="F529" s="5"/>
    </row>
    <row r="530" customFormat="false" ht="15.75" hidden="false" customHeight="false" outlineLevel="0" collapsed="false">
      <c r="B530" s="22"/>
      <c r="F530" s="5"/>
    </row>
    <row r="531" customFormat="false" ht="15.75" hidden="false" customHeight="false" outlineLevel="0" collapsed="false">
      <c r="B531" s="22"/>
      <c r="F531" s="5"/>
    </row>
    <row r="532" customFormat="false" ht="15.75" hidden="false" customHeight="false" outlineLevel="0" collapsed="false">
      <c r="B532" s="22"/>
      <c r="F532" s="5"/>
    </row>
    <row r="533" customFormat="false" ht="15.75" hidden="false" customHeight="false" outlineLevel="0" collapsed="false">
      <c r="B533" s="22"/>
      <c r="F533" s="5"/>
    </row>
    <row r="534" customFormat="false" ht="15.75" hidden="false" customHeight="false" outlineLevel="0" collapsed="false">
      <c r="B534" s="22"/>
      <c r="F534" s="5"/>
    </row>
    <row r="535" customFormat="false" ht="15.75" hidden="false" customHeight="false" outlineLevel="0" collapsed="false">
      <c r="B535" s="22"/>
      <c r="F535" s="5"/>
    </row>
    <row r="536" customFormat="false" ht="15.75" hidden="false" customHeight="false" outlineLevel="0" collapsed="false">
      <c r="B536" s="22"/>
      <c r="F536" s="5"/>
    </row>
    <row r="537" customFormat="false" ht="15.75" hidden="false" customHeight="false" outlineLevel="0" collapsed="false">
      <c r="B537" s="22"/>
      <c r="F537" s="5"/>
    </row>
    <row r="538" customFormat="false" ht="15.75" hidden="false" customHeight="false" outlineLevel="0" collapsed="false">
      <c r="B538" s="22"/>
      <c r="F538" s="5"/>
    </row>
    <row r="539" customFormat="false" ht="15.75" hidden="false" customHeight="false" outlineLevel="0" collapsed="false">
      <c r="B539" s="22"/>
      <c r="F539" s="5"/>
    </row>
    <row r="540" customFormat="false" ht="15.75" hidden="false" customHeight="false" outlineLevel="0" collapsed="false">
      <c r="B540" s="22"/>
      <c r="F540" s="5"/>
    </row>
    <row r="541" customFormat="false" ht="15.75" hidden="false" customHeight="false" outlineLevel="0" collapsed="false">
      <c r="B541" s="22"/>
      <c r="F541" s="5"/>
    </row>
    <row r="542" customFormat="false" ht="15.75" hidden="false" customHeight="false" outlineLevel="0" collapsed="false">
      <c r="B542" s="22"/>
      <c r="F542" s="5"/>
    </row>
    <row r="543" customFormat="false" ht="15.75" hidden="false" customHeight="false" outlineLevel="0" collapsed="false">
      <c r="B543" s="22"/>
      <c r="F543" s="5"/>
    </row>
    <row r="544" customFormat="false" ht="15.75" hidden="false" customHeight="false" outlineLevel="0" collapsed="false">
      <c r="B544" s="22"/>
      <c r="F544" s="5"/>
    </row>
    <row r="545" customFormat="false" ht="15.75" hidden="false" customHeight="false" outlineLevel="0" collapsed="false">
      <c r="B545" s="22"/>
      <c r="F545" s="5"/>
    </row>
    <row r="546" customFormat="false" ht="15.75" hidden="false" customHeight="false" outlineLevel="0" collapsed="false">
      <c r="B546" s="22"/>
      <c r="F546" s="5"/>
    </row>
    <row r="547" customFormat="false" ht="15.75" hidden="false" customHeight="false" outlineLevel="0" collapsed="false">
      <c r="B547" s="22"/>
      <c r="F547" s="5"/>
    </row>
    <row r="548" customFormat="false" ht="15.75" hidden="false" customHeight="false" outlineLevel="0" collapsed="false">
      <c r="B548" s="22"/>
      <c r="F548" s="5"/>
    </row>
    <row r="549" customFormat="false" ht="15.75" hidden="false" customHeight="false" outlineLevel="0" collapsed="false">
      <c r="B549" s="22"/>
      <c r="F549" s="5"/>
    </row>
    <row r="550" customFormat="false" ht="15.75" hidden="false" customHeight="false" outlineLevel="0" collapsed="false">
      <c r="B550" s="22"/>
      <c r="F550" s="5"/>
    </row>
    <row r="551" customFormat="false" ht="15.75" hidden="false" customHeight="false" outlineLevel="0" collapsed="false">
      <c r="B551" s="22"/>
      <c r="F551" s="5"/>
    </row>
    <row r="552" customFormat="false" ht="15.75" hidden="false" customHeight="false" outlineLevel="0" collapsed="false">
      <c r="B552" s="22"/>
      <c r="F552" s="5"/>
    </row>
    <row r="553" customFormat="false" ht="15.75" hidden="false" customHeight="false" outlineLevel="0" collapsed="false">
      <c r="B553" s="22"/>
      <c r="F553" s="5"/>
    </row>
    <row r="554" customFormat="false" ht="15.75" hidden="false" customHeight="false" outlineLevel="0" collapsed="false">
      <c r="B554" s="22"/>
      <c r="F554" s="5"/>
    </row>
    <row r="555" customFormat="false" ht="15.75" hidden="false" customHeight="false" outlineLevel="0" collapsed="false">
      <c r="B555" s="22"/>
      <c r="F555" s="5"/>
    </row>
    <row r="556" customFormat="false" ht="15.75" hidden="false" customHeight="false" outlineLevel="0" collapsed="false">
      <c r="B556" s="22"/>
      <c r="F556" s="5"/>
    </row>
    <row r="557" customFormat="false" ht="15.75" hidden="false" customHeight="false" outlineLevel="0" collapsed="false">
      <c r="B557" s="22"/>
      <c r="F557" s="5"/>
    </row>
    <row r="558" customFormat="false" ht="15.75" hidden="false" customHeight="false" outlineLevel="0" collapsed="false">
      <c r="B558" s="22"/>
      <c r="F558" s="5"/>
    </row>
    <row r="559" customFormat="false" ht="15.75" hidden="false" customHeight="false" outlineLevel="0" collapsed="false">
      <c r="B559" s="22"/>
      <c r="F559" s="5"/>
    </row>
    <row r="560" customFormat="false" ht="15.75" hidden="false" customHeight="false" outlineLevel="0" collapsed="false">
      <c r="B560" s="22"/>
      <c r="F560" s="5"/>
    </row>
    <row r="561" customFormat="false" ht="15.75" hidden="false" customHeight="false" outlineLevel="0" collapsed="false">
      <c r="B561" s="22"/>
      <c r="F561" s="5"/>
    </row>
    <row r="562" customFormat="false" ht="15.75" hidden="false" customHeight="false" outlineLevel="0" collapsed="false">
      <c r="B562" s="22"/>
      <c r="F562" s="5"/>
    </row>
    <row r="563" customFormat="false" ht="15.75" hidden="false" customHeight="false" outlineLevel="0" collapsed="false">
      <c r="B563" s="22"/>
      <c r="F563" s="5"/>
    </row>
    <row r="564" customFormat="false" ht="15.75" hidden="false" customHeight="false" outlineLevel="0" collapsed="false">
      <c r="B564" s="22"/>
      <c r="F564" s="5"/>
    </row>
    <row r="565" customFormat="false" ht="15.75" hidden="false" customHeight="false" outlineLevel="0" collapsed="false">
      <c r="B565" s="22"/>
      <c r="F565" s="5"/>
    </row>
    <row r="566" customFormat="false" ht="15.75" hidden="false" customHeight="false" outlineLevel="0" collapsed="false">
      <c r="B566" s="22"/>
      <c r="F566" s="5"/>
    </row>
    <row r="567" customFormat="false" ht="15.75" hidden="false" customHeight="false" outlineLevel="0" collapsed="false">
      <c r="B567" s="22"/>
      <c r="F567" s="5"/>
    </row>
    <row r="568" customFormat="false" ht="15.75" hidden="false" customHeight="false" outlineLevel="0" collapsed="false">
      <c r="B568" s="22"/>
      <c r="F568" s="5"/>
    </row>
    <row r="569" customFormat="false" ht="15.75" hidden="false" customHeight="false" outlineLevel="0" collapsed="false">
      <c r="B569" s="22"/>
      <c r="F569" s="5"/>
    </row>
    <row r="570" customFormat="false" ht="15.75" hidden="false" customHeight="false" outlineLevel="0" collapsed="false">
      <c r="B570" s="22"/>
      <c r="F570" s="5"/>
    </row>
    <row r="571" customFormat="false" ht="15.75" hidden="false" customHeight="false" outlineLevel="0" collapsed="false">
      <c r="B571" s="22"/>
      <c r="F571" s="5"/>
    </row>
    <row r="572" customFormat="false" ht="15.75" hidden="false" customHeight="false" outlineLevel="0" collapsed="false">
      <c r="B572" s="22"/>
      <c r="F572" s="5"/>
    </row>
    <row r="573" customFormat="false" ht="15.75" hidden="false" customHeight="false" outlineLevel="0" collapsed="false">
      <c r="B573" s="22"/>
      <c r="F573" s="5"/>
    </row>
    <row r="574" customFormat="false" ht="15.75" hidden="false" customHeight="false" outlineLevel="0" collapsed="false">
      <c r="B574" s="22"/>
      <c r="F574" s="5"/>
    </row>
    <row r="575" customFormat="false" ht="15.75" hidden="false" customHeight="false" outlineLevel="0" collapsed="false">
      <c r="B575" s="22"/>
      <c r="F575" s="5"/>
    </row>
    <row r="576" customFormat="false" ht="15.75" hidden="false" customHeight="false" outlineLevel="0" collapsed="false">
      <c r="B576" s="22"/>
      <c r="F576" s="5"/>
    </row>
    <row r="577" customFormat="false" ht="15.75" hidden="false" customHeight="false" outlineLevel="0" collapsed="false">
      <c r="B577" s="22"/>
      <c r="F577" s="5"/>
    </row>
    <row r="578" customFormat="false" ht="15.75" hidden="false" customHeight="false" outlineLevel="0" collapsed="false">
      <c r="B578" s="22"/>
      <c r="F578" s="5"/>
    </row>
    <row r="579" customFormat="false" ht="15.75" hidden="false" customHeight="false" outlineLevel="0" collapsed="false">
      <c r="B579" s="22"/>
      <c r="F579" s="5"/>
    </row>
    <row r="580" customFormat="false" ht="15.75" hidden="false" customHeight="false" outlineLevel="0" collapsed="false">
      <c r="B580" s="22"/>
      <c r="F580" s="5"/>
    </row>
    <row r="581" customFormat="false" ht="15.75" hidden="false" customHeight="false" outlineLevel="0" collapsed="false">
      <c r="B581" s="22"/>
      <c r="F581" s="5"/>
    </row>
    <row r="582" customFormat="false" ht="15.75" hidden="false" customHeight="false" outlineLevel="0" collapsed="false">
      <c r="B582" s="22"/>
      <c r="F582" s="5"/>
    </row>
    <row r="583" customFormat="false" ht="15.75" hidden="false" customHeight="false" outlineLevel="0" collapsed="false">
      <c r="B583" s="22"/>
      <c r="F583" s="5"/>
    </row>
    <row r="584" customFormat="false" ht="15.75" hidden="false" customHeight="false" outlineLevel="0" collapsed="false">
      <c r="B584" s="22"/>
      <c r="F584" s="5"/>
    </row>
    <row r="585" customFormat="false" ht="15.75" hidden="false" customHeight="false" outlineLevel="0" collapsed="false">
      <c r="B585" s="22"/>
      <c r="F585" s="5"/>
    </row>
    <row r="586" customFormat="false" ht="15.75" hidden="false" customHeight="false" outlineLevel="0" collapsed="false">
      <c r="B586" s="22"/>
      <c r="F586" s="5"/>
    </row>
    <row r="587" customFormat="false" ht="15.75" hidden="false" customHeight="false" outlineLevel="0" collapsed="false">
      <c r="B587" s="22"/>
      <c r="F587" s="5"/>
    </row>
    <row r="588" customFormat="false" ht="15.75" hidden="false" customHeight="false" outlineLevel="0" collapsed="false">
      <c r="B588" s="22"/>
      <c r="F588" s="5"/>
    </row>
    <row r="589" customFormat="false" ht="15.75" hidden="false" customHeight="false" outlineLevel="0" collapsed="false">
      <c r="B589" s="22"/>
      <c r="F589" s="5"/>
    </row>
    <row r="590" customFormat="false" ht="15.75" hidden="false" customHeight="false" outlineLevel="0" collapsed="false">
      <c r="B590" s="22"/>
      <c r="F590" s="5"/>
    </row>
    <row r="591" customFormat="false" ht="15.75" hidden="false" customHeight="false" outlineLevel="0" collapsed="false">
      <c r="B591" s="22"/>
      <c r="F591" s="5"/>
    </row>
    <row r="592" customFormat="false" ht="15.75" hidden="false" customHeight="false" outlineLevel="0" collapsed="false">
      <c r="B592" s="22"/>
      <c r="F592" s="5"/>
    </row>
    <row r="593" customFormat="false" ht="15.75" hidden="false" customHeight="false" outlineLevel="0" collapsed="false">
      <c r="B593" s="22"/>
      <c r="F593" s="5"/>
    </row>
    <row r="594" customFormat="false" ht="15.75" hidden="false" customHeight="false" outlineLevel="0" collapsed="false">
      <c r="B594" s="22"/>
      <c r="F594" s="5"/>
    </row>
    <row r="595" customFormat="false" ht="15.75" hidden="false" customHeight="false" outlineLevel="0" collapsed="false">
      <c r="B595" s="22"/>
      <c r="F595" s="5"/>
    </row>
    <row r="596" customFormat="false" ht="15.75" hidden="false" customHeight="false" outlineLevel="0" collapsed="false">
      <c r="B596" s="22"/>
      <c r="F596" s="5"/>
    </row>
    <row r="597" customFormat="false" ht="15.75" hidden="false" customHeight="false" outlineLevel="0" collapsed="false">
      <c r="B597" s="22"/>
      <c r="F597" s="5"/>
    </row>
    <row r="598" customFormat="false" ht="15.75" hidden="false" customHeight="false" outlineLevel="0" collapsed="false">
      <c r="B598" s="22"/>
      <c r="F598" s="5"/>
    </row>
    <row r="599" customFormat="false" ht="15.75" hidden="false" customHeight="false" outlineLevel="0" collapsed="false">
      <c r="B599" s="22"/>
      <c r="F599" s="5"/>
    </row>
    <row r="600" customFormat="false" ht="15.75" hidden="false" customHeight="false" outlineLevel="0" collapsed="false">
      <c r="B600" s="22"/>
      <c r="F600" s="5"/>
    </row>
    <row r="601" customFormat="false" ht="15.75" hidden="false" customHeight="false" outlineLevel="0" collapsed="false">
      <c r="B601" s="22"/>
      <c r="F601" s="5"/>
    </row>
    <row r="602" customFormat="false" ht="15.75" hidden="false" customHeight="false" outlineLevel="0" collapsed="false">
      <c r="B602" s="22"/>
      <c r="F602" s="5"/>
    </row>
    <row r="603" customFormat="false" ht="15.75" hidden="false" customHeight="false" outlineLevel="0" collapsed="false">
      <c r="B603" s="22"/>
      <c r="F603" s="5"/>
    </row>
    <row r="604" customFormat="false" ht="15.75" hidden="false" customHeight="false" outlineLevel="0" collapsed="false">
      <c r="B604" s="22"/>
      <c r="F604" s="5"/>
    </row>
    <row r="605" customFormat="false" ht="15.75" hidden="false" customHeight="false" outlineLevel="0" collapsed="false">
      <c r="B605" s="22"/>
      <c r="F605" s="5"/>
    </row>
    <row r="606" customFormat="false" ht="15.75" hidden="false" customHeight="false" outlineLevel="0" collapsed="false">
      <c r="B606" s="22"/>
      <c r="F606" s="5"/>
    </row>
    <row r="607" customFormat="false" ht="15.75" hidden="false" customHeight="false" outlineLevel="0" collapsed="false">
      <c r="B607" s="22"/>
      <c r="F607" s="5"/>
    </row>
    <row r="608" customFormat="false" ht="15.75" hidden="false" customHeight="false" outlineLevel="0" collapsed="false">
      <c r="B608" s="22"/>
      <c r="F608" s="5"/>
    </row>
    <row r="609" customFormat="false" ht="15.75" hidden="false" customHeight="false" outlineLevel="0" collapsed="false">
      <c r="B609" s="22"/>
      <c r="F609" s="5"/>
    </row>
    <row r="610" customFormat="false" ht="15.75" hidden="false" customHeight="false" outlineLevel="0" collapsed="false">
      <c r="B610" s="22"/>
      <c r="F610" s="5"/>
    </row>
    <row r="611" customFormat="false" ht="15.75" hidden="false" customHeight="false" outlineLevel="0" collapsed="false">
      <c r="B611" s="22"/>
      <c r="F611" s="5"/>
    </row>
    <row r="612" customFormat="false" ht="15.75" hidden="false" customHeight="false" outlineLevel="0" collapsed="false">
      <c r="B612" s="22"/>
      <c r="F612" s="5"/>
    </row>
    <row r="613" customFormat="false" ht="15.75" hidden="false" customHeight="false" outlineLevel="0" collapsed="false">
      <c r="B613" s="22"/>
      <c r="F613" s="5"/>
    </row>
    <row r="614" customFormat="false" ht="15.75" hidden="false" customHeight="false" outlineLevel="0" collapsed="false">
      <c r="B614" s="22"/>
      <c r="F614" s="5"/>
    </row>
    <row r="615" customFormat="false" ht="15.75" hidden="false" customHeight="false" outlineLevel="0" collapsed="false">
      <c r="B615" s="22"/>
      <c r="F615" s="5"/>
    </row>
    <row r="616" customFormat="false" ht="15.75" hidden="false" customHeight="false" outlineLevel="0" collapsed="false">
      <c r="B616" s="22"/>
      <c r="F616" s="5"/>
    </row>
    <row r="617" customFormat="false" ht="15.75" hidden="false" customHeight="false" outlineLevel="0" collapsed="false">
      <c r="B617" s="22"/>
      <c r="F617" s="5"/>
    </row>
    <row r="618" customFormat="false" ht="15.75" hidden="false" customHeight="false" outlineLevel="0" collapsed="false">
      <c r="B618" s="22"/>
      <c r="F618" s="5"/>
    </row>
    <row r="619" customFormat="false" ht="15.75" hidden="false" customHeight="false" outlineLevel="0" collapsed="false">
      <c r="B619" s="22"/>
      <c r="F619" s="5"/>
    </row>
    <row r="620" customFormat="false" ht="15.75" hidden="false" customHeight="false" outlineLevel="0" collapsed="false">
      <c r="B620" s="22"/>
      <c r="F620" s="5"/>
    </row>
    <row r="621" customFormat="false" ht="15.75" hidden="false" customHeight="false" outlineLevel="0" collapsed="false">
      <c r="B621" s="22"/>
      <c r="F621" s="5"/>
    </row>
    <row r="622" customFormat="false" ht="15.75" hidden="false" customHeight="false" outlineLevel="0" collapsed="false">
      <c r="B622" s="22"/>
      <c r="F622" s="5"/>
    </row>
    <row r="623" customFormat="false" ht="15.75" hidden="false" customHeight="false" outlineLevel="0" collapsed="false">
      <c r="B623" s="22"/>
      <c r="F623" s="5"/>
    </row>
    <row r="624" customFormat="false" ht="15.75" hidden="false" customHeight="false" outlineLevel="0" collapsed="false">
      <c r="B624" s="22"/>
      <c r="F624" s="5"/>
    </row>
    <row r="625" customFormat="false" ht="15.75" hidden="false" customHeight="false" outlineLevel="0" collapsed="false">
      <c r="B625" s="22"/>
      <c r="F625" s="5"/>
    </row>
    <row r="626" customFormat="false" ht="15.75" hidden="false" customHeight="false" outlineLevel="0" collapsed="false">
      <c r="B626" s="22"/>
      <c r="F626" s="5"/>
    </row>
    <row r="627" customFormat="false" ht="15.75" hidden="false" customHeight="false" outlineLevel="0" collapsed="false">
      <c r="B627" s="22"/>
      <c r="F627" s="5"/>
    </row>
    <row r="628" customFormat="false" ht="15.75" hidden="false" customHeight="false" outlineLevel="0" collapsed="false">
      <c r="B628" s="22"/>
      <c r="F628" s="5"/>
    </row>
    <row r="629" customFormat="false" ht="15.75" hidden="false" customHeight="false" outlineLevel="0" collapsed="false">
      <c r="B629" s="22"/>
      <c r="F629" s="5"/>
    </row>
    <row r="630" customFormat="false" ht="15.75" hidden="false" customHeight="false" outlineLevel="0" collapsed="false">
      <c r="B630" s="22"/>
      <c r="F630" s="5"/>
    </row>
    <row r="631" customFormat="false" ht="15.75" hidden="false" customHeight="false" outlineLevel="0" collapsed="false">
      <c r="B631" s="22"/>
      <c r="F631" s="5"/>
    </row>
    <row r="632" customFormat="false" ht="15.75" hidden="false" customHeight="false" outlineLevel="0" collapsed="false">
      <c r="B632" s="22"/>
      <c r="F632" s="5"/>
    </row>
    <row r="633" customFormat="false" ht="15.75" hidden="false" customHeight="false" outlineLevel="0" collapsed="false">
      <c r="B633" s="22"/>
      <c r="F633" s="5"/>
    </row>
    <row r="634" customFormat="false" ht="15.75" hidden="false" customHeight="false" outlineLevel="0" collapsed="false">
      <c r="B634" s="22"/>
      <c r="F634" s="5"/>
    </row>
    <row r="635" customFormat="false" ht="15.75" hidden="false" customHeight="false" outlineLevel="0" collapsed="false">
      <c r="B635" s="22"/>
      <c r="F635" s="5"/>
    </row>
    <row r="636" customFormat="false" ht="15.75" hidden="false" customHeight="false" outlineLevel="0" collapsed="false">
      <c r="B636" s="22"/>
      <c r="F636" s="5"/>
    </row>
    <row r="637" customFormat="false" ht="15.75" hidden="false" customHeight="false" outlineLevel="0" collapsed="false">
      <c r="B637" s="22"/>
      <c r="F637" s="5"/>
    </row>
    <row r="638" customFormat="false" ht="15.75" hidden="false" customHeight="false" outlineLevel="0" collapsed="false">
      <c r="B638" s="22"/>
      <c r="F638" s="5"/>
    </row>
    <row r="639" customFormat="false" ht="15.75" hidden="false" customHeight="false" outlineLevel="0" collapsed="false">
      <c r="B639" s="22"/>
      <c r="F639" s="5"/>
    </row>
    <row r="640" customFormat="false" ht="15.75" hidden="false" customHeight="false" outlineLevel="0" collapsed="false">
      <c r="B640" s="22"/>
      <c r="F640" s="5"/>
    </row>
    <row r="641" customFormat="false" ht="15.75" hidden="false" customHeight="false" outlineLevel="0" collapsed="false">
      <c r="B641" s="22"/>
      <c r="F641" s="5"/>
    </row>
    <row r="642" customFormat="false" ht="15.75" hidden="false" customHeight="false" outlineLevel="0" collapsed="false">
      <c r="B642" s="22"/>
      <c r="F642" s="5"/>
    </row>
    <row r="643" customFormat="false" ht="15.75" hidden="false" customHeight="false" outlineLevel="0" collapsed="false">
      <c r="B643" s="22"/>
      <c r="F643" s="5"/>
    </row>
    <row r="644" customFormat="false" ht="15.75" hidden="false" customHeight="false" outlineLevel="0" collapsed="false">
      <c r="B644" s="22"/>
      <c r="F644" s="5"/>
    </row>
    <row r="645" customFormat="false" ht="15.75" hidden="false" customHeight="false" outlineLevel="0" collapsed="false">
      <c r="B645" s="22"/>
      <c r="F645" s="5"/>
    </row>
    <row r="646" customFormat="false" ht="15.75" hidden="false" customHeight="false" outlineLevel="0" collapsed="false">
      <c r="B646" s="22"/>
      <c r="F646" s="5"/>
    </row>
    <row r="647" customFormat="false" ht="15.75" hidden="false" customHeight="false" outlineLevel="0" collapsed="false">
      <c r="B647" s="22"/>
      <c r="F647" s="5"/>
    </row>
    <row r="648" customFormat="false" ht="15.75" hidden="false" customHeight="false" outlineLevel="0" collapsed="false">
      <c r="B648" s="22"/>
      <c r="F648" s="5"/>
    </row>
    <row r="649" customFormat="false" ht="15.75" hidden="false" customHeight="false" outlineLevel="0" collapsed="false">
      <c r="B649" s="22"/>
      <c r="F649" s="5"/>
    </row>
    <row r="650" customFormat="false" ht="15.75" hidden="false" customHeight="false" outlineLevel="0" collapsed="false">
      <c r="B650" s="22"/>
      <c r="F650" s="5"/>
    </row>
    <row r="651" customFormat="false" ht="15.75" hidden="false" customHeight="false" outlineLevel="0" collapsed="false">
      <c r="B651" s="22"/>
      <c r="F651" s="5"/>
    </row>
    <row r="652" customFormat="false" ht="15.75" hidden="false" customHeight="false" outlineLevel="0" collapsed="false">
      <c r="B652" s="22"/>
      <c r="F652" s="5"/>
    </row>
    <row r="653" customFormat="false" ht="15.75" hidden="false" customHeight="false" outlineLevel="0" collapsed="false">
      <c r="B653" s="22"/>
      <c r="F653" s="5"/>
    </row>
    <row r="654" customFormat="false" ht="15.75" hidden="false" customHeight="false" outlineLevel="0" collapsed="false">
      <c r="B654" s="22"/>
      <c r="F654" s="5"/>
    </row>
    <row r="655" customFormat="false" ht="15.75" hidden="false" customHeight="false" outlineLevel="0" collapsed="false">
      <c r="B655" s="22"/>
      <c r="F655" s="5"/>
    </row>
    <row r="656" customFormat="false" ht="15.75" hidden="false" customHeight="false" outlineLevel="0" collapsed="false">
      <c r="B656" s="22"/>
      <c r="F656" s="5"/>
    </row>
    <row r="657" customFormat="false" ht="15.75" hidden="false" customHeight="false" outlineLevel="0" collapsed="false">
      <c r="B657" s="22"/>
      <c r="F657" s="5"/>
    </row>
    <row r="658" customFormat="false" ht="15.75" hidden="false" customHeight="false" outlineLevel="0" collapsed="false">
      <c r="B658" s="22"/>
      <c r="F658" s="5"/>
    </row>
    <row r="659" customFormat="false" ht="15.75" hidden="false" customHeight="false" outlineLevel="0" collapsed="false">
      <c r="B659" s="22"/>
      <c r="F659" s="5"/>
    </row>
    <row r="660" customFormat="false" ht="15.75" hidden="false" customHeight="false" outlineLevel="0" collapsed="false">
      <c r="B660" s="22"/>
      <c r="F660" s="5"/>
    </row>
    <row r="661" customFormat="false" ht="15.75" hidden="false" customHeight="false" outlineLevel="0" collapsed="false">
      <c r="B661" s="22"/>
      <c r="F661" s="5"/>
    </row>
    <row r="662" customFormat="false" ht="15.75" hidden="false" customHeight="false" outlineLevel="0" collapsed="false">
      <c r="B662" s="22"/>
      <c r="F662" s="5"/>
    </row>
    <row r="663" customFormat="false" ht="15.75" hidden="false" customHeight="false" outlineLevel="0" collapsed="false">
      <c r="B663" s="22"/>
      <c r="F663" s="5"/>
    </row>
    <row r="664" customFormat="false" ht="15.75" hidden="false" customHeight="false" outlineLevel="0" collapsed="false">
      <c r="B664" s="22"/>
      <c r="F664" s="5"/>
    </row>
    <row r="665" customFormat="false" ht="15.75" hidden="false" customHeight="false" outlineLevel="0" collapsed="false">
      <c r="B665" s="22"/>
      <c r="F665" s="5"/>
    </row>
    <row r="666" customFormat="false" ht="15.75" hidden="false" customHeight="false" outlineLevel="0" collapsed="false">
      <c r="B666" s="22"/>
      <c r="F666" s="5"/>
    </row>
    <row r="667" customFormat="false" ht="15.75" hidden="false" customHeight="false" outlineLevel="0" collapsed="false">
      <c r="B667" s="22"/>
      <c r="F667" s="5"/>
    </row>
    <row r="668" customFormat="false" ht="15.75" hidden="false" customHeight="false" outlineLevel="0" collapsed="false">
      <c r="B668" s="22"/>
      <c r="F668" s="5"/>
    </row>
    <row r="669" customFormat="false" ht="15.75" hidden="false" customHeight="false" outlineLevel="0" collapsed="false">
      <c r="B669" s="22"/>
      <c r="F669" s="5"/>
    </row>
    <row r="670" customFormat="false" ht="15.75" hidden="false" customHeight="false" outlineLevel="0" collapsed="false">
      <c r="B670" s="22"/>
      <c r="F670" s="5"/>
    </row>
    <row r="671" customFormat="false" ht="15.75" hidden="false" customHeight="false" outlineLevel="0" collapsed="false">
      <c r="B671" s="22"/>
      <c r="F671" s="5"/>
    </row>
    <row r="672" customFormat="false" ht="15.75" hidden="false" customHeight="false" outlineLevel="0" collapsed="false">
      <c r="B672" s="22"/>
      <c r="F672" s="5"/>
    </row>
    <row r="673" customFormat="false" ht="15.75" hidden="false" customHeight="false" outlineLevel="0" collapsed="false">
      <c r="B673" s="22"/>
      <c r="F673" s="5"/>
    </row>
    <row r="674" customFormat="false" ht="15.75" hidden="false" customHeight="false" outlineLevel="0" collapsed="false">
      <c r="B674" s="22"/>
      <c r="F674" s="5"/>
    </row>
    <row r="675" customFormat="false" ht="15.75" hidden="false" customHeight="false" outlineLevel="0" collapsed="false">
      <c r="B675" s="22"/>
      <c r="F675" s="5"/>
    </row>
    <row r="676" customFormat="false" ht="15.75" hidden="false" customHeight="false" outlineLevel="0" collapsed="false">
      <c r="B676" s="22"/>
      <c r="F676" s="5"/>
    </row>
    <row r="677" customFormat="false" ht="15.75" hidden="false" customHeight="false" outlineLevel="0" collapsed="false">
      <c r="B677" s="22"/>
      <c r="F677" s="5"/>
    </row>
    <row r="678" customFormat="false" ht="15.75" hidden="false" customHeight="false" outlineLevel="0" collapsed="false">
      <c r="B678" s="22"/>
      <c r="F678" s="5"/>
    </row>
    <row r="679" customFormat="false" ht="15.75" hidden="false" customHeight="false" outlineLevel="0" collapsed="false">
      <c r="B679" s="22"/>
      <c r="F679" s="5"/>
    </row>
    <row r="680" customFormat="false" ht="15.75" hidden="false" customHeight="false" outlineLevel="0" collapsed="false">
      <c r="B680" s="22"/>
      <c r="F680" s="5"/>
    </row>
    <row r="681" customFormat="false" ht="15.75" hidden="false" customHeight="false" outlineLevel="0" collapsed="false">
      <c r="B681" s="22"/>
      <c r="F681" s="5"/>
    </row>
    <row r="682" customFormat="false" ht="15.75" hidden="false" customHeight="false" outlineLevel="0" collapsed="false">
      <c r="B682" s="22"/>
      <c r="F682" s="5"/>
    </row>
    <row r="683" customFormat="false" ht="15.75" hidden="false" customHeight="false" outlineLevel="0" collapsed="false">
      <c r="B683" s="22"/>
      <c r="F683" s="5"/>
    </row>
    <row r="684" customFormat="false" ht="15.75" hidden="false" customHeight="false" outlineLevel="0" collapsed="false">
      <c r="B684" s="22"/>
      <c r="F684" s="5"/>
    </row>
    <row r="685" customFormat="false" ht="15.75" hidden="false" customHeight="false" outlineLevel="0" collapsed="false">
      <c r="B685" s="22"/>
      <c r="F685" s="5"/>
    </row>
    <row r="686" customFormat="false" ht="15.75" hidden="false" customHeight="false" outlineLevel="0" collapsed="false">
      <c r="B686" s="22"/>
      <c r="F686" s="5"/>
    </row>
    <row r="687" customFormat="false" ht="15.75" hidden="false" customHeight="false" outlineLevel="0" collapsed="false">
      <c r="B687" s="22"/>
      <c r="F687" s="5"/>
    </row>
    <row r="688" customFormat="false" ht="15.75" hidden="false" customHeight="false" outlineLevel="0" collapsed="false">
      <c r="B688" s="22"/>
      <c r="F688" s="5"/>
    </row>
    <row r="689" customFormat="false" ht="15.75" hidden="false" customHeight="false" outlineLevel="0" collapsed="false">
      <c r="B689" s="22"/>
      <c r="F689" s="5"/>
    </row>
    <row r="690" customFormat="false" ht="15.75" hidden="false" customHeight="false" outlineLevel="0" collapsed="false">
      <c r="B690" s="22"/>
      <c r="F690" s="5"/>
    </row>
    <row r="691" customFormat="false" ht="15.75" hidden="false" customHeight="false" outlineLevel="0" collapsed="false">
      <c r="B691" s="22"/>
      <c r="F691" s="5"/>
    </row>
    <row r="692" customFormat="false" ht="15.75" hidden="false" customHeight="false" outlineLevel="0" collapsed="false">
      <c r="B692" s="22"/>
      <c r="F692" s="5"/>
    </row>
    <row r="693" customFormat="false" ht="15.75" hidden="false" customHeight="false" outlineLevel="0" collapsed="false">
      <c r="B693" s="22"/>
      <c r="F693" s="5"/>
    </row>
    <row r="694" customFormat="false" ht="15.75" hidden="false" customHeight="false" outlineLevel="0" collapsed="false">
      <c r="B694" s="22"/>
      <c r="F694" s="5"/>
    </row>
    <row r="695" customFormat="false" ht="15.75" hidden="false" customHeight="false" outlineLevel="0" collapsed="false">
      <c r="B695" s="22"/>
      <c r="F695" s="5"/>
    </row>
    <row r="696" customFormat="false" ht="15.75" hidden="false" customHeight="false" outlineLevel="0" collapsed="false">
      <c r="B696" s="22"/>
      <c r="F696" s="5"/>
    </row>
    <row r="697" customFormat="false" ht="15.75" hidden="false" customHeight="false" outlineLevel="0" collapsed="false">
      <c r="B697" s="22"/>
      <c r="F697" s="5"/>
    </row>
    <row r="698" customFormat="false" ht="15.75" hidden="false" customHeight="false" outlineLevel="0" collapsed="false">
      <c r="B698" s="22"/>
      <c r="F698" s="5"/>
    </row>
    <row r="699" customFormat="false" ht="15.75" hidden="false" customHeight="false" outlineLevel="0" collapsed="false">
      <c r="B699" s="22"/>
      <c r="F699" s="5"/>
    </row>
    <row r="700" customFormat="false" ht="15.75" hidden="false" customHeight="false" outlineLevel="0" collapsed="false">
      <c r="B700" s="22"/>
      <c r="F700" s="5"/>
    </row>
    <row r="701" customFormat="false" ht="15.75" hidden="false" customHeight="false" outlineLevel="0" collapsed="false">
      <c r="B701" s="22"/>
      <c r="F701" s="5"/>
    </row>
    <row r="702" customFormat="false" ht="15.75" hidden="false" customHeight="false" outlineLevel="0" collapsed="false">
      <c r="B702" s="22"/>
      <c r="F702" s="5"/>
    </row>
    <row r="703" customFormat="false" ht="15.75" hidden="false" customHeight="false" outlineLevel="0" collapsed="false">
      <c r="B703" s="22"/>
      <c r="F703" s="5"/>
    </row>
    <row r="704" customFormat="false" ht="15.75" hidden="false" customHeight="false" outlineLevel="0" collapsed="false">
      <c r="B704" s="22"/>
      <c r="F704" s="5"/>
    </row>
    <row r="705" customFormat="false" ht="15.75" hidden="false" customHeight="false" outlineLevel="0" collapsed="false">
      <c r="B705" s="22"/>
      <c r="F705" s="5"/>
    </row>
    <row r="706" customFormat="false" ht="15.75" hidden="false" customHeight="false" outlineLevel="0" collapsed="false">
      <c r="B706" s="22"/>
      <c r="F706" s="5"/>
    </row>
    <row r="707" customFormat="false" ht="15.75" hidden="false" customHeight="false" outlineLevel="0" collapsed="false">
      <c r="B707" s="22"/>
      <c r="F707" s="5"/>
    </row>
    <row r="708" customFormat="false" ht="15.75" hidden="false" customHeight="false" outlineLevel="0" collapsed="false">
      <c r="B708" s="22"/>
      <c r="F708" s="5"/>
    </row>
    <row r="709" customFormat="false" ht="15.75" hidden="false" customHeight="false" outlineLevel="0" collapsed="false">
      <c r="B709" s="22"/>
      <c r="F709" s="5"/>
    </row>
    <row r="710" customFormat="false" ht="15.75" hidden="false" customHeight="false" outlineLevel="0" collapsed="false">
      <c r="B710" s="22"/>
      <c r="F710" s="5"/>
    </row>
    <row r="711" customFormat="false" ht="15.75" hidden="false" customHeight="false" outlineLevel="0" collapsed="false">
      <c r="B711" s="22"/>
      <c r="F711" s="5"/>
    </row>
    <row r="712" customFormat="false" ht="15.75" hidden="false" customHeight="false" outlineLevel="0" collapsed="false">
      <c r="B712" s="22"/>
      <c r="F712" s="5"/>
    </row>
    <row r="713" customFormat="false" ht="15.75" hidden="false" customHeight="false" outlineLevel="0" collapsed="false">
      <c r="B713" s="22"/>
      <c r="F713" s="5"/>
    </row>
    <row r="714" customFormat="false" ht="15.75" hidden="false" customHeight="false" outlineLevel="0" collapsed="false">
      <c r="B714" s="22"/>
      <c r="F714" s="5"/>
    </row>
    <row r="715" customFormat="false" ht="15.75" hidden="false" customHeight="false" outlineLevel="0" collapsed="false">
      <c r="B715" s="22"/>
      <c r="F715" s="5"/>
    </row>
    <row r="716" customFormat="false" ht="15.75" hidden="false" customHeight="false" outlineLevel="0" collapsed="false">
      <c r="B716" s="22"/>
      <c r="F716" s="5"/>
    </row>
    <row r="717" customFormat="false" ht="15.75" hidden="false" customHeight="false" outlineLevel="0" collapsed="false">
      <c r="B717" s="22"/>
      <c r="F717" s="5"/>
    </row>
    <row r="718" customFormat="false" ht="15.75" hidden="false" customHeight="false" outlineLevel="0" collapsed="false">
      <c r="B718" s="22"/>
      <c r="F718" s="5"/>
    </row>
    <row r="719" customFormat="false" ht="15.75" hidden="false" customHeight="false" outlineLevel="0" collapsed="false">
      <c r="B719" s="22"/>
      <c r="F719" s="5"/>
    </row>
    <row r="720" customFormat="false" ht="15.75" hidden="false" customHeight="false" outlineLevel="0" collapsed="false">
      <c r="B720" s="22"/>
      <c r="F720" s="5"/>
    </row>
    <row r="721" customFormat="false" ht="15.75" hidden="false" customHeight="false" outlineLevel="0" collapsed="false">
      <c r="B721" s="22"/>
      <c r="F721" s="5"/>
    </row>
    <row r="722" customFormat="false" ht="15.75" hidden="false" customHeight="false" outlineLevel="0" collapsed="false">
      <c r="B722" s="22"/>
      <c r="F722" s="5"/>
    </row>
    <row r="723" customFormat="false" ht="15.75" hidden="false" customHeight="false" outlineLevel="0" collapsed="false">
      <c r="B723" s="22"/>
      <c r="F723" s="5"/>
    </row>
    <row r="724" customFormat="false" ht="15.75" hidden="false" customHeight="false" outlineLevel="0" collapsed="false">
      <c r="B724" s="22"/>
      <c r="F724" s="5"/>
    </row>
    <row r="725" customFormat="false" ht="15.75" hidden="false" customHeight="false" outlineLevel="0" collapsed="false">
      <c r="B725" s="22"/>
      <c r="F725" s="5"/>
    </row>
    <row r="726" customFormat="false" ht="15.75" hidden="false" customHeight="false" outlineLevel="0" collapsed="false">
      <c r="B726" s="22"/>
      <c r="F726" s="5"/>
    </row>
    <row r="727" customFormat="false" ht="15.75" hidden="false" customHeight="false" outlineLevel="0" collapsed="false">
      <c r="B727" s="22"/>
      <c r="F727" s="5"/>
    </row>
    <row r="728" customFormat="false" ht="15.75" hidden="false" customHeight="false" outlineLevel="0" collapsed="false">
      <c r="B728" s="22"/>
      <c r="F728" s="5"/>
    </row>
    <row r="729" customFormat="false" ht="15.75" hidden="false" customHeight="false" outlineLevel="0" collapsed="false">
      <c r="B729" s="22"/>
      <c r="F729" s="5"/>
    </row>
    <row r="730" customFormat="false" ht="15.75" hidden="false" customHeight="false" outlineLevel="0" collapsed="false">
      <c r="B730" s="22"/>
      <c r="F730" s="5"/>
    </row>
    <row r="731" customFormat="false" ht="15.75" hidden="false" customHeight="false" outlineLevel="0" collapsed="false">
      <c r="B731" s="22"/>
      <c r="F731" s="5"/>
    </row>
    <row r="732" customFormat="false" ht="15.75" hidden="false" customHeight="false" outlineLevel="0" collapsed="false">
      <c r="B732" s="22"/>
      <c r="F732" s="5"/>
    </row>
    <row r="733" customFormat="false" ht="15.75" hidden="false" customHeight="false" outlineLevel="0" collapsed="false">
      <c r="B733" s="22"/>
      <c r="F733" s="5"/>
    </row>
    <row r="734" customFormat="false" ht="15.75" hidden="false" customHeight="false" outlineLevel="0" collapsed="false">
      <c r="B734" s="22"/>
      <c r="F734" s="5"/>
    </row>
    <row r="735" customFormat="false" ht="15.75" hidden="false" customHeight="false" outlineLevel="0" collapsed="false">
      <c r="B735" s="22"/>
      <c r="F735" s="5"/>
    </row>
    <row r="736" customFormat="false" ht="15.75" hidden="false" customHeight="false" outlineLevel="0" collapsed="false">
      <c r="B736" s="22"/>
      <c r="F736" s="5"/>
    </row>
    <row r="737" customFormat="false" ht="15.75" hidden="false" customHeight="false" outlineLevel="0" collapsed="false">
      <c r="B737" s="22"/>
      <c r="F737" s="5"/>
    </row>
    <row r="738" customFormat="false" ht="15.75" hidden="false" customHeight="false" outlineLevel="0" collapsed="false">
      <c r="B738" s="22"/>
      <c r="F738" s="5"/>
    </row>
    <row r="739" customFormat="false" ht="15.75" hidden="false" customHeight="false" outlineLevel="0" collapsed="false">
      <c r="B739" s="22"/>
      <c r="F739" s="5"/>
    </row>
    <row r="740" customFormat="false" ht="15.75" hidden="false" customHeight="false" outlineLevel="0" collapsed="false">
      <c r="B740" s="22"/>
      <c r="F740" s="5"/>
    </row>
    <row r="741" customFormat="false" ht="15.75" hidden="false" customHeight="false" outlineLevel="0" collapsed="false">
      <c r="B741" s="22"/>
      <c r="F741" s="5"/>
    </row>
    <row r="742" customFormat="false" ht="15.75" hidden="false" customHeight="false" outlineLevel="0" collapsed="false">
      <c r="B742" s="22"/>
      <c r="F742" s="5"/>
    </row>
    <row r="743" customFormat="false" ht="15.75" hidden="false" customHeight="false" outlineLevel="0" collapsed="false">
      <c r="B743" s="22"/>
      <c r="F743" s="5"/>
    </row>
    <row r="744" customFormat="false" ht="15.75" hidden="false" customHeight="false" outlineLevel="0" collapsed="false">
      <c r="B744" s="22"/>
      <c r="F744" s="5"/>
    </row>
    <row r="745" customFormat="false" ht="15.75" hidden="false" customHeight="false" outlineLevel="0" collapsed="false">
      <c r="B745" s="22"/>
      <c r="F745" s="5"/>
    </row>
    <row r="746" customFormat="false" ht="15.75" hidden="false" customHeight="false" outlineLevel="0" collapsed="false">
      <c r="B746" s="22"/>
      <c r="F746" s="5"/>
    </row>
    <row r="747" customFormat="false" ht="15.75" hidden="false" customHeight="false" outlineLevel="0" collapsed="false">
      <c r="B747" s="22"/>
      <c r="F747" s="5"/>
    </row>
    <row r="748" customFormat="false" ht="15.75" hidden="false" customHeight="false" outlineLevel="0" collapsed="false">
      <c r="B748" s="22"/>
      <c r="F748" s="5"/>
    </row>
    <row r="749" customFormat="false" ht="15.75" hidden="false" customHeight="false" outlineLevel="0" collapsed="false">
      <c r="B749" s="22"/>
      <c r="F749" s="5"/>
    </row>
    <row r="750" customFormat="false" ht="15.75" hidden="false" customHeight="false" outlineLevel="0" collapsed="false">
      <c r="B750" s="22"/>
      <c r="F750" s="5"/>
    </row>
    <row r="751" customFormat="false" ht="15.75" hidden="false" customHeight="false" outlineLevel="0" collapsed="false">
      <c r="B751" s="22"/>
      <c r="F751" s="5"/>
    </row>
    <row r="752" customFormat="false" ht="15.75" hidden="false" customHeight="false" outlineLevel="0" collapsed="false">
      <c r="B752" s="22"/>
      <c r="F752" s="5"/>
    </row>
    <row r="753" customFormat="false" ht="15.75" hidden="false" customHeight="false" outlineLevel="0" collapsed="false">
      <c r="B753" s="22"/>
      <c r="F753" s="5"/>
    </row>
    <row r="754" customFormat="false" ht="15.75" hidden="false" customHeight="false" outlineLevel="0" collapsed="false">
      <c r="B754" s="22"/>
      <c r="F754" s="5"/>
    </row>
    <row r="755" customFormat="false" ht="15.75" hidden="false" customHeight="false" outlineLevel="0" collapsed="false">
      <c r="B755" s="22"/>
      <c r="F755" s="5"/>
    </row>
    <row r="756" customFormat="false" ht="15.75" hidden="false" customHeight="false" outlineLevel="0" collapsed="false">
      <c r="B756" s="22"/>
      <c r="F756" s="5"/>
    </row>
    <row r="757" customFormat="false" ht="15.75" hidden="false" customHeight="false" outlineLevel="0" collapsed="false">
      <c r="B757" s="22"/>
      <c r="F757" s="5"/>
    </row>
    <row r="758" customFormat="false" ht="15.75" hidden="false" customHeight="false" outlineLevel="0" collapsed="false">
      <c r="B758" s="22"/>
      <c r="F758" s="5"/>
    </row>
    <row r="759" customFormat="false" ht="15.75" hidden="false" customHeight="false" outlineLevel="0" collapsed="false">
      <c r="B759" s="22"/>
      <c r="F759" s="5"/>
    </row>
    <row r="760" customFormat="false" ht="15.75" hidden="false" customHeight="false" outlineLevel="0" collapsed="false">
      <c r="B760" s="22"/>
      <c r="F760" s="5"/>
    </row>
    <row r="761" customFormat="false" ht="15.75" hidden="false" customHeight="false" outlineLevel="0" collapsed="false">
      <c r="B761" s="22"/>
      <c r="F761" s="5"/>
    </row>
    <row r="762" customFormat="false" ht="15.75" hidden="false" customHeight="false" outlineLevel="0" collapsed="false">
      <c r="B762" s="22"/>
      <c r="F762" s="5"/>
    </row>
    <row r="763" customFormat="false" ht="15.75" hidden="false" customHeight="false" outlineLevel="0" collapsed="false">
      <c r="B763" s="22"/>
      <c r="F763" s="5"/>
    </row>
    <row r="764" customFormat="false" ht="15.75" hidden="false" customHeight="false" outlineLevel="0" collapsed="false">
      <c r="B764" s="22"/>
      <c r="F764" s="5"/>
    </row>
    <row r="765" customFormat="false" ht="15.75" hidden="false" customHeight="false" outlineLevel="0" collapsed="false">
      <c r="B765" s="22"/>
      <c r="F765" s="5"/>
    </row>
    <row r="766" customFormat="false" ht="15.75" hidden="false" customHeight="false" outlineLevel="0" collapsed="false">
      <c r="B766" s="22"/>
      <c r="F766" s="5"/>
    </row>
    <row r="767" customFormat="false" ht="15.75" hidden="false" customHeight="false" outlineLevel="0" collapsed="false">
      <c r="B767" s="22"/>
      <c r="F767" s="5"/>
    </row>
    <row r="768" customFormat="false" ht="15.75" hidden="false" customHeight="false" outlineLevel="0" collapsed="false">
      <c r="B768" s="22"/>
      <c r="F768" s="5"/>
    </row>
    <row r="769" customFormat="false" ht="15.75" hidden="false" customHeight="false" outlineLevel="0" collapsed="false">
      <c r="B769" s="22"/>
      <c r="F769" s="5"/>
    </row>
    <row r="770" customFormat="false" ht="15.75" hidden="false" customHeight="false" outlineLevel="0" collapsed="false">
      <c r="B770" s="22"/>
      <c r="F770" s="5"/>
    </row>
    <row r="771" customFormat="false" ht="15.75" hidden="false" customHeight="false" outlineLevel="0" collapsed="false">
      <c r="B771" s="22"/>
      <c r="F771" s="5"/>
    </row>
    <row r="772" customFormat="false" ht="15.75" hidden="false" customHeight="false" outlineLevel="0" collapsed="false">
      <c r="B772" s="22"/>
      <c r="F772" s="5"/>
    </row>
    <row r="773" customFormat="false" ht="15.75" hidden="false" customHeight="false" outlineLevel="0" collapsed="false">
      <c r="B773" s="22"/>
      <c r="F773" s="5"/>
    </row>
    <row r="774" customFormat="false" ht="15.75" hidden="false" customHeight="false" outlineLevel="0" collapsed="false">
      <c r="B774" s="22"/>
      <c r="F774" s="5"/>
    </row>
    <row r="775" customFormat="false" ht="15.75" hidden="false" customHeight="false" outlineLevel="0" collapsed="false">
      <c r="B775" s="22"/>
      <c r="F775" s="5"/>
    </row>
    <row r="776" customFormat="false" ht="15.75" hidden="false" customHeight="false" outlineLevel="0" collapsed="false">
      <c r="B776" s="22"/>
      <c r="F776" s="5"/>
    </row>
    <row r="777" customFormat="false" ht="15.75" hidden="false" customHeight="false" outlineLevel="0" collapsed="false">
      <c r="B777" s="22"/>
      <c r="F777" s="5"/>
    </row>
    <row r="778" customFormat="false" ht="15.75" hidden="false" customHeight="false" outlineLevel="0" collapsed="false">
      <c r="B778" s="22"/>
      <c r="F778" s="5"/>
    </row>
    <row r="779" customFormat="false" ht="15.75" hidden="false" customHeight="false" outlineLevel="0" collapsed="false">
      <c r="B779" s="22"/>
      <c r="F779" s="5"/>
    </row>
    <row r="780" customFormat="false" ht="15.75" hidden="false" customHeight="false" outlineLevel="0" collapsed="false">
      <c r="B780" s="22"/>
      <c r="F780" s="5"/>
    </row>
    <row r="781" customFormat="false" ht="15.75" hidden="false" customHeight="false" outlineLevel="0" collapsed="false">
      <c r="B781" s="22"/>
      <c r="F781" s="5"/>
    </row>
    <row r="782" customFormat="false" ht="15.75" hidden="false" customHeight="false" outlineLevel="0" collapsed="false">
      <c r="B782" s="22"/>
      <c r="F782" s="5"/>
    </row>
    <row r="783" customFormat="false" ht="15.75" hidden="false" customHeight="false" outlineLevel="0" collapsed="false">
      <c r="B783" s="22"/>
      <c r="F783" s="5"/>
    </row>
    <row r="784" customFormat="false" ht="15.75" hidden="false" customHeight="false" outlineLevel="0" collapsed="false">
      <c r="B784" s="22"/>
      <c r="F784" s="5"/>
    </row>
    <row r="785" customFormat="false" ht="15.75" hidden="false" customHeight="false" outlineLevel="0" collapsed="false">
      <c r="B785" s="22"/>
      <c r="F785" s="5"/>
    </row>
    <row r="786" customFormat="false" ht="15.75" hidden="false" customHeight="false" outlineLevel="0" collapsed="false">
      <c r="B786" s="22"/>
      <c r="F786" s="5"/>
    </row>
    <row r="787" customFormat="false" ht="15.75" hidden="false" customHeight="false" outlineLevel="0" collapsed="false">
      <c r="B787" s="22"/>
      <c r="F787" s="5"/>
    </row>
    <row r="788" customFormat="false" ht="15.75" hidden="false" customHeight="false" outlineLevel="0" collapsed="false">
      <c r="B788" s="22"/>
      <c r="F788" s="5"/>
    </row>
    <row r="789" customFormat="false" ht="15.75" hidden="false" customHeight="false" outlineLevel="0" collapsed="false">
      <c r="B789" s="22"/>
      <c r="F789" s="5"/>
    </row>
    <row r="790" customFormat="false" ht="15.75" hidden="false" customHeight="false" outlineLevel="0" collapsed="false">
      <c r="B790" s="22"/>
      <c r="F790" s="5"/>
    </row>
    <row r="791" customFormat="false" ht="15.75" hidden="false" customHeight="false" outlineLevel="0" collapsed="false">
      <c r="B791" s="22"/>
      <c r="F791" s="5"/>
    </row>
    <row r="792" customFormat="false" ht="15.75" hidden="false" customHeight="false" outlineLevel="0" collapsed="false">
      <c r="B792" s="22"/>
      <c r="F792" s="5"/>
    </row>
    <row r="793" customFormat="false" ht="15.75" hidden="false" customHeight="false" outlineLevel="0" collapsed="false">
      <c r="B793" s="22"/>
      <c r="F793" s="5"/>
    </row>
    <row r="794" customFormat="false" ht="15.75" hidden="false" customHeight="false" outlineLevel="0" collapsed="false">
      <c r="B794" s="22"/>
      <c r="F794" s="5"/>
    </row>
    <row r="795" customFormat="false" ht="15.75" hidden="false" customHeight="false" outlineLevel="0" collapsed="false">
      <c r="B795" s="22"/>
      <c r="F795" s="5"/>
    </row>
    <row r="796" customFormat="false" ht="15.75" hidden="false" customHeight="false" outlineLevel="0" collapsed="false">
      <c r="B796" s="22"/>
      <c r="F796" s="5"/>
    </row>
    <row r="797" customFormat="false" ht="15.75" hidden="false" customHeight="false" outlineLevel="0" collapsed="false">
      <c r="B797" s="22"/>
      <c r="F797" s="5"/>
    </row>
    <row r="798" customFormat="false" ht="15.75" hidden="false" customHeight="false" outlineLevel="0" collapsed="false">
      <c r="B798" s="22"/>
      <c r="F798" s="5"/>
    </row>
    <row r="799" customFormat="false" ht="15.75" hidden="false" customHeight="false" outlineLevel="0" collapsed="false">
      <c r="B799" s="22"/>
      <c r="F799" s="5"/>
    </row>
    <row r="800" customFormat="false" ht="15.75" hidden="false" customHeight="false" outlineLevel="0" collapsed="false">
      <c r="B800" s="22"/>
      <c r="F800" s="5"/>
    </row>
    <row r="801" customFormat="false" ht="15.75" hidden="false" customHeight="false" outlineLevel="0" collapsed="false">
      <c r="B801" s="22"/>
      <c r="F801" s="5"/>
    </row>
    <row r="802" customFormat="false" ht="15.75" hidden="false" customHeight="false" outlineLevel="0" collapsed="false">
      <c r="B802" s="22"/>
      <c r="F802" s="5"/>
    </row>
    <row r="803" customFormat="false" ht="15.75" hidden="false" customHeight="false" outlineLevel="0" collapsed="false">
      <c r="B803" s="22"/>
      <c r="F803" s="5"/>
    </row>
    <row r="804" customFormat="false" ht="15.75" hidden="false" customHeight="false" outlineLevel="0" collapsed="false">
      <c r="B804" s="22"/>
      <c r="F804" s="5"/>
    </row>
    <row r="805" customFormat="false" ht="15.75" hidden="false" customHeight="false" outlineLevel="0" collapsed="false">
      <c r="B805" s="22"/>
      <c r="F805" s="5"/>
    </row>
    <row r="806" customFormat="false" ht="15.75" hidden="false" customHeight="false" outlineLevel="0" collapsed="false">
      <c r="B806" s="22"/>
      <c r="F806" s="5"/>
    </row>
    <row r="807" customFormat="false" ht="15.75" hidden="false" customHeight="false" outlineLevel="0" collapsed="false">
      <c r="B807" s="22"/>
      <c r="F807" s="5"/>
    </row>
    <row r="808" customFormat="false" ht="15.75" hidden="false" customHeight="false" outlineLevel="0" collapsed="false">
      <c r="B808" s="22"/>
      <c r="F808" s="5"/>
    </row>
    <row r="809" customFormat="false" ht="15.75" hidden="false" customHeight="false" outlineLevel="0" collapsed="false">
      <c r="B809" s="22"/>
      <c r="F809" s="5"/>
    </row>
    <row r="810" customFormat="false" ht="15.75" hidden="false" customHeight="false" outlineLevel="0" collapsed="false">
      <c r="B810" s="22"/>
      <c r="F810" s="5"/>
    </row>
    <row r="811" customFormat="false" ht="15.75" hidden="false" customHeight="false" outlineLevel="0" collapsed="false">
      <c r="B811" s="22"/>
      <c r="F811" s="5"/>
    </row>
    <row r="812" customFormat="false" ht="15.75" hidden="false" customHeight="false" outlineLevel="0" collapsed="false">
      <c r="B812" s="22"/>
      <c r="F812" s="5"/>
    </row>
    <row r="813" customFormat="false" ht="15.75" hidden="false" customHeight="false" outlineLevel="0" collapsed="false">
      <c r="B813" s="22"/>
      <c r="F813" s="5"/>
    </row>
    <row r="814" customFormat="false" ht="15.75" hidden="false" customHeight="false" outlineLevel="0" collapsed="false">
      <c r="B814" s="22"/>
      <c r="F814" s="5"/>
    </row>
    <row r="815" customFormat="false" ht="15.75" hidden="false" customHeight="false" outlineLevel="0" collapsed="false">
      <c r="B815" s="22"/>
      <c r="F815" s="5"/>
    </row>
    <row r="816" customFormat="false" ht="15.75" hidden="false" customHeight="false" outlineLevel="0" collapsed="false">
      <c r="B816" s="22"/>
      <c r="F816" s="5"/>
    </row>
    <row r="817" customFormat="false" ht="15.75" hidden="false" customHeight="false" outlineLevel="0" collapsed="false">
      <c r="B817" s="22"/>
      <c r="F817" s="5"/>
    </row>
    <row r="818" customFormat="false" ht="15.75" hidden="false" customHeight="false" outlineLevel="0" collapsed="false">
      <c r="B818" s="22"/>
      <c r="F818" s="5"/>
    </row>
    <row r="819" customFormat="false" ht="15.75" hidden="false" customHeight="false" outlineLevel="0" collapsed="false">
      <c r="B819" s="22"/>
      <c r="F819" s="5"/>
    </row>
    <row r="820" customFormat="false" ht="15.75" hidden="false" customHeight="false" outlineLevel="0" collapsed="false">
      <c r="B820" s="22"/>
      <c r="F820" s="5"/>
    </row>
    <row r="821" customFormat="false" ht="15.75" hidden="false" customHeight="false" outlineLevel="0" collapsed="false">
      <c r="B821" s="22"/>
      <c r="F821" s="5"/>
    </row>
    <row r="822" customFormat="false" ht="15.75" hidden="false" customHeight="false" outlineLevel="0" collapsed="false">
      <c r="B822" s="22"/>
      <c r="F822" s="5"/>
    </row>
    <row r="823" customFormat="false" ht="15.75" hidden="false" customHeight="false" outlineLevel="0" collapsed="false">
      <c r="B823" s="22"/>
      <c r="F823" s="5"/>
    </row>
    <row r="824" customFormat="false" ht="15.75" hidden="false" customHeight="false" outlineLevel="0" collapsed="false">
      <c r="B824" s="22"/>
      <c r="F824" s="5"/>
    </row>
    <row r="825" customFormat="false" ht="15.75" hidden="false" customHeight="false" outlineLevel="0" collapsed="false">
      <c r="B825" s="22"/>
      <c r="F825" s="5"/>
    </row>
    <row r="826" customFormat="false" ht="15.75" hidden="false" customHeight="false" outlineLevel="0" collapsed="false">
      <c r="B826" s="22"/>
      <c r="F826" s="5"/>
    </row>
    <row r="827" customFormat="false" ht="15.75" hidden="false" customHeight="false" outlineLevel="0" collapsed="false">
      <c r="B827" s="22"/>
      <c r="F827" s="5"/>
    </row>
    <row r="828" customFormat="false" ht="15.75" hidden="false" customHeight="false" outlineLevel="0" collapsed="false">
      <c r="B828" s="22"/>
      <c r="F828" s="5"/>
    </row>
    <row r="829" customFormat="false" ht="15.75" hidden="false" customHeight="false" outlineLevel="0" collapsed="false">
      <c r="B829" s="22"/>
      <c r="F829" s="5"/>
    </row>
    <row r="830" customFormat="false" ht="15.75" hidden="false" customHeight="false" outlineLevel="0" collapsed="false">
      <c r="B830" s="22"/>
      <c r="F830" s="5"/>
    </row>
    <row r="831" customFormat="false" ht="15.75" hidden="false" customHeight="false" outlineLevel="0" collapsed="false">
      <c r="B831" s="22"/>
      <c r="F831" s="5"/>
    </row>
    <row r="832" customFormat="false" ht="15.75" hidden="false" customHeight="false" outlineLevel="0" collapsed="false">
      <c r="B832" s="22"/>
      <c r="F832" s="5"/>
    </row>
    <row r="833" customFormat="false" ht="15.75" hidden="false" customHeight="false" outlineLevel="0" collapsed="false">
      <c r="B833" s="22"/>
      <c r="F833" s="5"/>
    </row>
    <row r="834" customFormat="false" ht="15.75" hidden="false" customHeight="false" outlineLevel="0" collapsed="false">
      <c r="B834" s="22"/>
      <c r="F834" s="5"/>
    </row>
    <row r="835" customFormat="false" ht="15.75" hidden="false" customHeight="false" outlineLevel="0" collapsed="false">
      <c r="B835" s="22"/>
      <c r="F835" s="5"/>
    </row>
    <row r="836" customFormat="false" ht="15.75" hidden="false" customHeight="false" outlineLevel="0" collapsed="false">
      <c r="B836" s="22"/>
      <c r="F836" s="5"/>
    </row>
    <row r="837" customFormat="false" ht="15.75" hidden="false" customHeight="false" outlineLevel="0" collapsed="false">
      <c r="B837" s="22"/>
      <c r="F837" s="5"/>
    </row>
    <row r="838" customFormat="false" ht="15.75" hidden="false" customHeight="false" outlineLevel="0" collapsed="false">
      <c r="B838" s="22"/>
      <c r="F838" s="5"/>
    </row>
    <row r="839" customFormat="false" ht="15.75" hidden="false" customHeight="false" outlineLevel="0" collapsed="false">
      <c r="B839" s="22"/>
      <c r="F839" s="5"/>
    </row>
    <row r="840" customFormat="false" ht="15.75" hidden="false" customHeight="false" outlineLevel="0" collapsed="false">
      <c r="B840" s="22"/>
      <c r="F840" s="5"/>
    </row>
    <row r="841" customFormat="false" ht="15.75" hidden="false" customHeight="false" outlineLevel="0" collapsed="false">
      <c r="B841" s="22"/>
      <c r="F841" s="5"/>
    </row>
    <row r="842" customFormat="false" ht="15.75" hidden="false" customHeight="false" outlineLevel="0" collapsed="false">
      <c r="B842" s="22"/>
      <c r="F842" s="5"/>
    </row>
    <row r="843" customFormat="false" ht="15.75" hidden="false" customHeight="false" outlineLevel="0" collapsed="false">
      <c r="B843" s="22"/>
      <c r="F843" s="5"/>
    </row>
    <row r="844" customFormat="false" ht="15.75" hidden="false" customHeight="false" outlineLevel="0" collapsed="false">
      <c r="B844" s="22"/>
      <c r="F844" s="5"/>
    </row>
    <row r="845" customFormat="false" ht="15.75" hidden="false" customHeight="false" outlineLevel="0" collapsed="false">
      <c r="B845" s="22"/>
      <c r="F845" s="5"/>
    </row>
    <row r="846" customFormat="false" ht="15.75" hidden="false" customHeight="false" outlineLevel="0" collapsed="false">
      <c r="B846" s="22"/>
      <c r="F846" s="5"/>
    </row>
    <row r="847" customFormat="false" ht="15.75" hidden="false" customHeight="false" outlineLevel="0" collapsed="false">
      <c r="B847" s="22"/>
      <c r="F847" s="5"/>
    </row>
    <row r="848" customFormat="false" ht="15.75" hidden="false" customHeight="false" outlineLevel="0" collapsed="false">
      <c r="B848" s="22"/>
      <c r="F848" s="5"/>
    </row>
    <row r="849" customFormat="false" ht="15.75" hidden="false" customHeight="false" outlineLevel="0" collapsed="false">
      <c r="B849" s="22"/>
      <c r="F849" s="5"/>
    </row>
    <row r="850" customFormat="false" ht="15.75" hidden="false" customHeight="false" outlineLevel="0" collapsed="false">
      <c r="B850" s="22"/>
      <c r="F850" s="5"/>
    </row>
    <row r="851" customFormat="false" ht="15.75" hidden="false" customHeight="false" outlineLevel="0" collapsed="false">
      <c r="B851" s="22"/>
      <c r="F851" s="5"/>
    </row>
    <row r="852" customFormat="false" ht="15.75" hidden="false" customHeight="false" outlineLevel="0" collapsed="false">
      <c r="B852" s="22"/>
      <c r="F852" s="5"/>
    </row>
    <row r="853" customFormat="false" ht="15.75" hidden="false" customHeight="false" outlineLevel="0" collapsed="false">
      <c r="B853" s="22"/>
      <c r="F853" s="5"/>
    </row>
    <row r="854" customFormat="false" ht="15.75" hidden="false" customHeight="false" outlineLevel="0" collapsed="false">
      <c r="B854" s="22"/>
      <c r="F854" s="5"/>
    </row>
    <row r="855" customFormat="false" ht="15.75" hidden="false" customHeight="false" outlineLevel="0" collapsed="false">
      <c r="B855" s="22"/>
      <c r="F855" s="5"/>
    </row>
    <row r="856" customFormat="false" ht="15.75" hidden="false" customHeight="false" outlineLevel="0" collapsed="false">
      <c r="B856" s="22"/>
      <c r="F856" s="5"/>
    </row>
    <row r="857" customFormat="false" ht="15.75" hidden="false" customHeight="false" outlineLevel="0" collapsed="false">
      <c r="B857" s="22"/>
      <c r="F857" s="5"/>
    </row>
    <row r="858" customFormat="false" ht="15.75" hidden="false" customHeight="false" outlineLevel="0" collapsed="false">
      <c r="B858" s="22"/>
      <c r="F858" s="5"/>
    </row>
    <row r="859" customFormat="false" ht="15.75" hidden="false" customHeight="false" outlineLevel="0" collapsed="false">
      <c r="B859" s="22"/>
      <c r="F859" s="5"/>
    </row>
    <row r="860" customFormat="false" ht="15.75" hidden="false" customHeight="false" outlineLevel="0" collapsed="false">
      <c r="B860" s="22"/>
      <c r="F860" s="5"/>
    </row>
    <row r="861" customFormat="false" ht="15.75" hidden="false" customHeight="false" outlineLevel="0" collapsed="false">
      <c r="B861" s="22"/>
      <c r="F861" s="5"/>
    </row>
    <row r="862" customFormat="false" ht="15.75" hidden="false" customHeight="false" outlineLevel="0" collapsed="false">
      <c r="B862" s="22"/>
      <c r="F862" s="5"/>
    </row>
    <row r="863" customFormat="false" ht="15.75" hidden="false" customHeight="false" outlineLevel="0" collapsed="false">
      <c r="B863" s="22"/>
      <c r="F863" s="5"/>
    </row>
    <row r="864" customFormat="false" ht="15.75" hidden="false" customHeight="false" outlineLevel="0" collapsed="false">
      <c r="B864" s="22"/>
      <c r="F864" s="5"/>
    </row>
    <row r="865" customFormat="false" ht="15.75" hidden="false" customHeight="false" outlineLevel="0" collapsed="false">
      <c r="B865" s="22"/>
      <c r="F865" s="5"/>
    </row>
    <row r="866" customFormat="false" ht="15.75" hidden="false" customHeight="false" outlineLevel="0" collapsed="false">
      <c r="B866" s="22"/>
      <c r="F866" s="5"/>
    </row>
    <row r="867" customFormat="false" ht="15.75" hidden="false" customHeight="false" outlineLevel="0" collapsed="false">
      <c r="B867" s="22"/>
      <c r="F867" s="5"/>
    </row>
    <row r="868" customFormat="false" ht="15.75" hidden="false" customHeight="false" outlineLevel="0" collapsed="false">
      <c r="B868" s="22"/>
      <c r="F868" s="5"/>
    </row>
    <row r="869" customFormat="false" ht="15.75" hidden="false" customHeight="false" outlineLevel="0" collapsed="false">
      <c r="B869" s="22"/>
      <c r="F869" s="5"/>
    </row>
    <row r="870" customFormat="false" ht="15.75" hidden="false" customHeight="false" outlineLevel="0" collapsed="false">
      <c r="B870" s="22"/>
      <c r="F870" s="5"/>
    </row>
    <row r="871" customFormat="false" ht="15.75" hidden="false" customHeight="false" outlineLevel="0" collapsed="false">
      <c r="B871" s="22"/>
      <c r="F871" s="5"/>
    </row>
    <row r="872" customFormat="false" ht="15.75" hidden="false" customHeight="false" outlineLevel="0" collapsed="false">
      <c r="B872" s="22"/>
      <c r="F872" s="5"/>
    </row>
    <row r="873" customFormat="false" ht="15.75" hidden="false" customHeight="false" outlineLevel="0" collapsed="false">
      <c r="B873" s="22"/>
      <c r="F873" s="5"/>
    </row>
    <row r="874" customFormat="false" ht="15.75" hidden="false" customHeight="false" outlineLevel="0" collapsed="false">
      <c r="B874" s="22"/>
      <c r="F874" s="5"/>
    </row>
    <row r="875" customFormat="false" ht="15.75" hidden="false" customHeight="false" outlineLevel="0" collapsed="false">
      <c r="B875" s="22"/>
      <c r="F875" s="5"/>
    </row>
    <row r="876" customFormat="false" ht="15.75" hidden="false" customHeight="false" outlineLevel="0" collapsed="false">
      <c r="B876" s="22"/>
      <c r="F876" s="5"/>
    </row>
    <row r="877" customFormat="false" ht="15.75" hidden="false" customHeight="false" outlineLevel="0" collapsed="false">
      <c r="B877" s="22"/>
      <c r="F877" s="5"/>
    </row>
    <row r="878" customFormat="false" ht="15.75" hidden="false" customHeight="false" outlineLevel="0" collapsed="false">
      <c r="B878" s="22"/>
      <c r="F878" s="5"/>
    </row>
    <row r="879" customFormat="false" ht="15.75" hidden="false" customHeight="false" outlineLevel="0" collapsed="false">
      <c r="B879" s="22"/>
      <c r="F879" s="5"/>
    </row>
    <row r="880" customFormat="false" ht="15.75" hidden="false" customHeight="false" outlineLevel="0" collapsed="false">
      <c r="B880" s="22"/>
      <c r="F880" s="5"/>
    </row>
    <row r="881" customFormat="false" ht="15.75" hidden="false" customHeight="false" outlineLevel="0" collapsed="false">
      <c r="B881" s="22"/>
      <c r="F881" s="5"/>
    </row>
    <row r="882" customFormat="false" ht="15.75" hidden="false" customHeight="false" outlineLevel="0" collapsed="false">
      <c r="B882" s="22"/>
      <c r="F882" s="5"/>
    </row>
    <row r="883" customFormat="false" ht="15.75" hidden="false" customHeight="false" outlineLevel="0" collapsed="false">
      <c r="B883" s="22"/>
      <c r="F883" s="5"/>
    </row>
    <row r="884" customFormat="false" ht="15.75" hidden="false" customHeight="false" outlineLevel="0" collapsed="false">
      <c r="B884" s="22"/>
      <c r="F884" s="5"/>
    </row>
    <row r="885" customFormat="false" ht="15.75" hidden="false" customHeight="false" outlineLevel="0" collapsed="false">
      <c r="B885" s="22"/>
      <c r="F885" s="5"/>
    </row>
    <row r="886" customFormat="false" ht="15.75" hidden="false" customHeight="false" outlineLevel="0" collapsed="false">
      <c r="B886" s="22"/>
      <c r="F886" s="5"/>
    </row>
    <row r="887" customFormat="false" ht="15.75" hidden="false" customHeight="false" outlineLevel="0" collapsed="false">
      <c r="B887" s="22"/>
      <c r="F887" s="5"/>
    </row>
    <row r="888" customFormat="false" ht="15.75" hidden="false" customHeight="false" outlineLevel="0" collapsed="false">
      <c r="B888" s="22"/>
      <c r="F888" s="5"/>
    </row>
    <row r="889" customFormat="false" ht="15.75" hidden="false" customHeight="false" outlineLevel="0" collapsed="false">
      <c r="B889" s="22"/>
      <c r="F889" s="5"/>
    </row>
    <row r="890" customFormat="false" ht="15.75" hidden="false" customHeight="false" outlineLevel="0" collapsed="false">
      <c r="B890" s="22"/>
      <c r="F890" s="5"/>
    </row>
    <row r="891" customFormat="false" ht="15.75" hidden="false" customHeight="false" outlineLevel="0" collapsed="false">
      <c r="B891" s="22"/>
      <c r="F891" s="5"/>
    </row>
    <row r="892" customFormat="false" ht="15.75" hidden="false" customHeight="false" outlineLevel="0" collapsed="false">
      <c r="B892" s="22"/>
      <c r="F892" s="5"/>
    </row>
    <row r="893" customFormat="false" ht="15.75" hidden="false" customHeight="false" outlineLevel="0" collapsed="false">
      <c r="B893" s="22"/>
      <c r="F893" s="5"/>
    </row>
    <row r="894" customFormat="false" ht="15.75" hidden="false" customHeight="false" outlineLevel="0" collapsed="false">
      <c r="B894" s="22"/>
      <c r="F894" s="5"/>
    </row>
    <row r="895" customFormat="false" ht="15.75" hidden="false" customHeight="false" outlineLevel="0" collapsed="false">
      <c r="B895" s="22"/>
      <c r="F895" s="5"/>
    </row>
    <row r="896" customFormat="false" ht="15.75" hidden="false" customHeight="false" outlineLevel="0" collapsed="false">
      <c r="B896" s="22"/>
      <c r="F896" s="5"/>
    </row>
    <row r="897" customFormat="false" ht="15.75" hidden="false" customHeight="false" outlineLevel="0" collapsed="false">
      <c r="B897" s="22"/>
      <c r="F897" s="5"/>
    </row>
    <row r="898" customFormat="false" ht="15.75" hidden="false" customHeight="false" outlineLevel="0" collapsed="false">
      <c r="B898" s="22"/>
      <c r="F898" s="5"/>
    </row>
    <row r="899" customFormat="false" ht="15.75" hidden="false" customHeight="false" outlineLevel="0" collapsed="false">
      <c r="B899" s="22"/>
      <c r="F899" s="5"/>
    </row>
    <row r="900" customFormat="false" ht="15.75" hidden="false" customHeight="false" outlineLevel="0" collapsed="false">
      <c r="B900" s="22"/>
      <c r="F900" s="5"/>
    </row>
    <row r="901" customFormat="false" ht="15.75" hidden="false" customHeight="false" outlineLevel="0" collapsed="false">
      <c r="B901" s="22"/>
      <c r="F901" s="5"/>
    </row>
    <row r="902" customFormat="false" ht="15.75" hidden="false" customHeight="false" outlineLevel="0" collapsed="false">
      <c r="B902" s="22"/>
      <c r="F902" s="5"/>
    </row>
    <row r="903" customFormat="false" ht="15.75" hidden="false" customHeight="false" outlineLevel="0" collapsed="false">
      <c r="B903" s="22"/>
      <c r="F903" s="5"/>
    </row>
    <row r="904" customFormat="false" ht="15.75" hidden="false" customHeight="false" outlineLevel="0" collapsed="false">
      <c r="B904" s="22"/>
      <c r="F904" s="5"/>
    </row>
    <row r="905" customFormat="false" ht="15.75" hidden="false" customHeight="false" outlineLevel="0" collapsed="false">
      <c r="B905" s="22"/>
      <c r="F905" s="5"/>
    </row>
    <row r="906" customFormat="false" ht="15.75" hidden="false" customHeight="false" outlineLevel="0" collapsed="false">
      <c r="B906" s="22"/>
      <c r="F906" s="5"/>
    </row>
    <row r="907" customFormat="false" ht="15.75" hidden="false" customHeight="false" outlineLevel="0" collapsed="false">
      <c r="B907" s="22"/>
      <c r="F907" s="5"/>
    </row>
    <row r="908" customFormat="false" ht="15.75" hidden="false" customHeight="false" outlineLevel="0" collapsed="false">
      <c r="B908" s="22"/>
      <c r="F908" s="5"/>
    </row>
    <row r="909" customFormat="false" ht="15.75" hidden="false" customHeight="false" outlineLevel="0" collapsed="false">
      <c r="B909" s="22"/>
      <c r="F909" s="5"/>
    </row>
    <row r="910" customFormat="false" ht="15.75" hidden="false" customHeight="false" outlineLevel="0" collapsed="false">
      <c r="B910" s="22"/>
      <c r="F910" s="5"/>
    </row>
    <row r="911" customFormat="false" ht="15.75" hidden="false" customHeight="false" outlineLevel="0" collapsed="false">
      <c r="B911" s="22"/>
      <c r="F911" s="5"/>
    </row>
    <row r="912" customFormat="false" ht="15.75" hidden="false" customHeight="false" outlineLevel="0" collapsed="false">
      <c r="B912" s="22"/>
      <c r="F912" s="5"/>
    </row>
    <row r="913" customFormat="false" ht="15.75" hidden="false" customHeight="false" outlineLevel="0" collapsed="false">
      <c r="B913" s="22"/>
      <c r="F913" s="5"/>
    </row>
    <row r="914" customFormat="false" ht="15.75" hidden="false" customHeight="false" outlineLevel="0" collapsed="false">
      <c r="B914" s="22"/>
      <c r="F914" s="5"/>
    </row>
    <row r="915" customFormat="false" ht="15.75" hidden="false" customHeight="false" outlineLevel="0" collapsed="false">
      <c r="B915" s="22"/>
      <c r="F915" s="5"/>
    </row>
    <row r="916" customFormat="false" ht="15.75" hidden="false" customHeight="false" outlineLevel="0" collapsed="false">
      <c r="B916" s="22"/>
      <c r="F916" s="5"/>
    </row>
    <row r="917" customFormat="false" ht="15.75" hidden="false" customHeight="false" outlineLevel="0" collapsed="false">
      <c r="B917" s="22"/>
      <c r="F917" s="5"/>
    </row>
    <row r="918" customFormat="false" ht="15.75" hidden="false" customHeight="false" outlineLevel="0" collapsed="false">
      <c r="B918" s="22"/>
      <c r="F918" s="5"/>
    </row>
    <row r="919" customFormat="false" ht="15.75" hidden="false" customHeight="false" outlineLevel="0" collapsed="false">
      <c r="B919" s="22"/>
      <c r="F919" s="5"/>
    </row>
    <row r="920" customFormat="false" ht="15.75" hidden="false" customHeight="false" outlineLevel="0" collapsed="false">
      <c r="B920" s="22"/>
      <c r="F920" s="5"/>
    </row>
    <row r="921" customFormat="false" ht="15.75" hidden="false" customHeight="false" outlineLevel="0" collapsed="false">
      <c r="B921" s="22"/>
      <c r="F921" s="5"/>
    </row>
    <row r="922" customFormat="false" ht="15.75" hidden="false" customHeight="false" outlineLevel="0" collapsed="false">
      <c r="B922" s="22"/>
      <c r="F922" s="5"/>
    </row>
    <row r="923" customFormat="false" ht="15.75" hidden="false" customHeight="false" outlineLevel="0" collapsed="false">
      <c r="B923" s="22"/>
      <c r="F923" s="5"/>
    </row>
    <row r="924" customFormat="false" ht="15.75" hidden="false" customHeight="false" outlineLevel="0" collapsed="false">
      <c r="B924" s="22"/>
      <c r="F924" s="5"/>
    </row>
    <row r="925" customFormat="false" ht="15.75" hidden="false" customHeight="false" outlineLevel="0" collapsed="false">
      <c r="B925" s="22"/>
      <c r="F925" s="5"/>
    </row>
    <row r="926" customFormat="false" ht="15.75" hidden="false" customHeight="false" outlineLevel="0" collapsed="false">
      <c r="B926" s="22"/>
      <c r="F926" s="5"/>
    </row>
    <row r="927" customFormat="false" ht="15.75" hidden="false" customHeight="false" outlineLevel="0" collapsed="false">
      <c r="B927" s="22"/>
      <c r="F927" s="5"/>
    </row>
    <row r="928" customFormat="false" ht="15.75" hidden="false" customHeight="false" outlineLevel="0" collapsed="false">
      <c r="B928" s="22"/>
      <c r="F928" s="5"/>
    </row>
    <row r="929" customFormat="false" ht="15.75" hidden="false" customHeight="false" outlineLevel="0" collapsed="false">
      <c r="B929" s="22"/>
      <c r="F929" s="5"/>
    </row>
    <row r="930" customFormat="false" ht="15.75" hidden="false" customHeight="false" outlineLevel="0" collapsed="false">
      <c r="B930" s="22"/>
      <c r="F930" s="5"/>
    </row>
    <row r="931" customFormat="false" ht="15.75" hidden="false" customHeight="false" outlineLevel="0" collapsed="false">
      <c r="B931" s="22"/>
      <c r="F931" s="5"/>
    </row>
    <row r="932" customFormat="false" ht="15.75" hidden="false" customHeight="false" outlineLevel="0" collapsed="false">
      <c r="B932" s="22"/>
      <c r="F932" s="5"/>
    </row>
    <row r="933" customFormat="false" ht="15.75" hidden="false" customHeight="false" outlineLevel="0" collapsed="false">
      <c r="B933" s="22"/>
      <c r="F933" s="5"/>
    </row>
    <row r="934" customFormat="false" ht="15.75" hidden="false" customHeight="false" outlineLevel="0" collapsed="false">
      <c r="B934" s="22"/>
      <c r="F934" s="5"/>
    </row>
    <row r="935" customFormat="false" ht="15.75" hidden="false" customHeight="false" outlineLevel="0" collapsed="false">
      <c r="B935" s="22"/>
      <c r="F935" s="5"/>
    </row>
    <row r="936" customFormat="false" ht="15.75" hidden="false" customHeight="false" outlineLevel="0" collapsed="false">
      <c r="B936" s="22"/>
      <c r="F936" s="5"/>
    </row>
    <row r="937" customFormat="false" ht="15.75" hidden="false" customHeight="false" outlineLevel="0" collapsed="false">
      <c r="B937" s="22"/>
      <c r="F937" s="5"/>
    </row>
    <row r="938" customFormat="false" ht="15.75" hidden="false" customHeight="false" outlineLevel="0" collapsed="false">
      <c r="B938" s="22"/>
      <c r="F938" s="5"/>
    </row>
    <row r="939" customFormat="false" ht="15.75" hidden="false" customHeight="false" outlineLevel="0" collapsed="false">
      <c r="B939" s="22"/>
      <c r="F939" s="5"/>
    </row>
    <row r="940" customFormat="false" ht="15.75" hidden="false" customHeight="false" outlineLevel="0" collapsed="false">
      <c r="B940" s="22"/>
      <c r="F940" s="5"/>
    </row>
    <row r="941" customFormat="false" ht="15.75" hidden="false" customHeight="false" outlineLevel="0" collapsed="false">
      <c r="B941" s="22"/>
      <c r="F941" s="5"/>
    </row>
    <row r="942" customFormat="false" ht="15.75" hidden="false" customHeight="false" outlineLevel="0" collapsed="false">
      <c r="B942" s="22"/>
      <c r="F942" s="5"/>
    </row>
    <row r="943" customFormat="false" ht="15.75" hidden="false" customHeight="false" outlineLevel="0" collapsed="false">
      <c r="B943" s="22"/>
      <c r="F943" s="5"/>
    </row>
    <row r="944" customFormat="false" ht="15.75" hidden="false" customHeight="false" outlineLevel="0" collapsed="false">
      <c r="B944" s="22"/>
      <c r="F944" s="5"/>
    </row>
    <row r="945" customFormat="false" ht="15.75" hidden="false" customHeight="false" outlineLevel="0" collapsed="false">
      <c r="B945" s="22"/>
      <c r="F945" s="5"/>
    </row>
    <row r="946" customFormat="false" ht="15.75" hidden="false" customHeight="false" outlineLevel="0" collapsed="false">
      <c r="B946" s="22"/>
      <c r="F946" s="5"/>
    </row>
    <row r="947" customFormat="false" ht="15.75" hidden="false" customHeight="false" outlineLevel="0" collapsed="false">
      <c r="B947" s="22"/>
      <c r="F947" s="5"/>
    </row>
    <row r="948" customFormat="false" ht="15.75" hidden="false" customHeight="false" outlineLevel="0" collapsed="false">
      <c r="B948" s="22"/>
      <c r="F948" s="5"/>
    </row>
    <row r="949" customFormat="false" ht="15.75" hidden="false" customHeight="false" outlineLevel="0" collapsed="false">
      <c r="B949" s="22"/>
      <c r="F949" s="5"/>
    </row>
    <row r="950" customFormat="false" ht="15.75" hidden="false" customHeight="false" outlineLevel="0" collapsed="false">
      <c r="B950" s="22"/>
      <c r="F950" s="5"/>
    </row>
    <row r="951" customFormat="false" ht="15.75" hidden="false" customHeight="false" outlineLevel="0" collapsed="false">
      <c r="B951" s="22"/>
      <c r="F951" s="5"/>
    </row>
    <row r="952" customFormat="false" ht="15.75" hidden="false" customHeight="false" outlineLevel="0" collapsed="false">
      <c r="B952" s="22"/>
      <c r="F952" s="5"/>
    </row>
    <row r="953" customFormat="false" ht="15.75" hidden="false" customHeight="false" outlineLevel="0" collapsed="false">
      <c r="B953" s="22"/>
      <c r="F953" s="5"/>
    </row>
    <row r="954" customFormat="false" ht="15.75" hidden="false" customHeight="false" outlineLevel="0" collapsed="false">
      <c r="B954" s="22"/>
      <c r="F954" s="5"/>
    </row>
    <row r="955" customFormat="false" ht="15.75" hidden="false" customHeight="false" outlineLevel="0" collapsed="false">
      <c r="B955" s="22"/>
      <c r="F955" s="5"/>
    </row>
    <row r="956" customFormat="false" ht="15.75" hidden="false" customHeight="false" outlineLevel="0" collapsed="false">
      <c r="B956" s="22"/>
      <c r="F956" s="5"/>
    </row>
    <row r="957" customFormat="false" ht="15.75" hidden="false" customHeight="false" outlineLevel="0" collapsed="false">
      <c r="B957" s="22"/>
      <c r="F957" s="5"/>
    </row>
    <row r="958" customFormat="false" ht="15.75" hidden="false" customHeight="false" outlineLevel="0" collapsed="false">
      <c r="B958" s="22"/>
      <c r="F958" s="5"/>
    </row>
    <row r="959" customFormat="false" ht="15.75" hidden="false" customHeight="false" outlineLevel="0" collapsed="false">
      <c r="B959" s="22"/>
      <c r="F959" s="5"/>
    </row>
    <row r="960" customFormat="false" ht="15.75" hidden="false" customHeight="false" outlineLevel="0" collapsed="false">
      <c r="B960" s="22"/>
      <c r="F960" s="5"/>
    </row>
    <row r="961" customFormat="false" ht="15.75" hidden="false" customHeight="false" outlineLevel="0" collapsed="false">
      <c r="B961" s="22"/>
      <c r="F961" s="5"/>
    </row>
    <row r="962" customFormat="false" ht="15.75" hidden="false" customHeight="false" outlineLevel="0" collapsed="false">
      <c r="B962" s="22"/>
      <c r="F962" s="5"/>
    </row>
    <row r="963" customFormat="false" ht="15.75" hidden="false" customHeight="false" outlineLevel="0" collapsed="false">
      <c r="B963" s="22"/>
      <c r="F963" s="5"/>
    </row>
    <row r="964" customFormat="false" ht="15.75" hidden="false" customHeight="false" outlineLevel="0" collapsed="false">
      <c r="B964" s="22"/>
      <c r="F964" s="5"/>
    </row>
    <row r="965" customFormat="false" ht="15.75" hidden="false" customHeight="false" outlineLevel="0" collapsed="false">
      <c r="B965" s="22"/>
      <c r="F965" s="5"/>
    </row>
    <row r="966" customFormat="false" ht="15.75" hidden="false" customHeight="false" outlineLevel="0" collapsed="false">
      <c r="B966" s="22"/>
      <c r="F966" s="5"/>
    </row>
    <row r="967" customFormat="false" ht="15.75" hidden="false" customHeight="false" outlineLevel="0" collapsed="false">
      <c r="B967" s="22"/>
      <c r="F967" s="5"/>
    </row>
    <row r="968" customFormat="false" ht="15.75" hidden="false" customHeight="false" outlineLevel="0" collapsed="false">
      <c r="B968" s="22"/>
      <c r="F968" s="5"/>
    </row>
    <row r="969" customFormat="false" ht="15.75" hidden="false" customHeight="false" outlineLevel="0" collapsed="false">
      <c r="B969" s="22"/>
      <c r="F969" s="5"/>
    </row>
    <row r="970" customFormat="false" ht="15.75" hidden="false" customHeight="false" outlineLevel="0" collapsed="false">
      <c r="B970" s="22"/>
      <c r="F970" s="5"/>
    </row>
    <row r="971" customFormat="false" ht="15.75" hidden="false" customHeight="false" outlineLevel="0" collapsed="false">
      <c r="B971" s="22"/>
      <c r="F971" s="5"/>
    </row>
    <row r="972" customFormat="false" ht="15.75" hidden="false" customHeight="false" outlineLevel="0" collapsed="false">
      <c r="B972" s="22"/>
      <c r="F972" s="5"/>
    </row>
    <row r="973" customFormat="false" ht="15.75" hidden="false" customHeight="false" outlineLevel="0" collapsed="false">
      <c r="B973" s="22"/>
      <c r="F973" s="5"/>
    </row>
    <row r="974" customFormat="false" ht="15.75" hidden="false" customHeight="false" outlineLevel="0" collapsed="false">
      <c r="B974" s="22"/>
      <c r="F974" s="5"/>
    </row>
    <row r="975" customFormat="false" ht="15.75" hidden="false" customHeight="false" outlineLevel="0" collapsed="false">
      <c r="B975" s="22"/>
      <c r="F975" s="5"/>
    </row>
    <row r="976" customFormat="false" ht="15.75" hidden="false" customHeight="false" outlineLevel="0" collapsed="false">
      <c r="B976" s="22"/>
      <c r="F976" s="5"/>
    </row>
    <row r="977" customFormat="false" ht="15.75" hidden="false" customHeight="false" outlineLevel="0" collapsed="false">
      <c r="B977" s="22"/>
      <c r="F977" s="5"/>
    </row>
    <row r="978" customFormat="false" ht="15.75" hidden="false" customHeight="false" outlineLevel="0" collapsed="false">
      <c r="F978" s="5"/>
    </row>
    <row r="979" customFormat="false" ht="15.75" hidden="false" customHeight="false" outlineLevel="0" collapsed="false">
      <c r="F979" s="5"/>
    </row>
    <row r="980" customFormat="false" ht="15.75" hidden="false" customHeight="false" outlineLevel="0" collapsed="false">
      <c r="F980" s="5"/>
    </row>
    <row r="981" customFormat="false" ht="15.75" hidden="false" customHeight="false" outlineLevel="0" collapsed="false">
      <c r="F981" s="5"/>
    </row>
    <row r="982" customFormat="false" ht="15.75" hidden="false" customHeight="false" outlineLevel="0" collapsed="false">
      <c r="F982" s="5"/>
    </row>
    <row r="983" customFormat="false" ht="15.75" hidden="false" customHeight="false" outlineLevel="0" collapsed="false">
      <c r="F983" s="5"/>
    </row>
    <row r="984" customFormat="false" ht="15.75" hidden="false" customHeight="false" outlineLevel="0" collapsed="false">
      <c r="F984" s="5"/>
    </row>
    <row r="985" customFormat="false" ht="15.75" hidden="false" customHeight="false" outlineLevel="0" collapsed="false">
      <c r="F985" s="5"/>
    </row>
    <row r="986" customFormat="false" ht="15.75" hidden="false" customHeight="false" outlineLevel="0" collapsed="false">
      <c r="F986" s="5"/>
    </row>
    <row r="987" customFormat="false" ht="15.75" hidden="false" customHeight="false" outlineLevel="0" collapsed="false">
      <c r="F987" s="5"/>
    </row>
    <row r="988" customFormat="false" ht="15.75" hidden="false" customHeight="false" outlineLevel="0" collapsed="false">
      <c r="F988" s="5"/>
    </row>
    <row r="989" customFormat="false" ht="15.75" hidden="false" customHeight="false" outlineLevel="0" collapsed="false">
      <c r="F989" s="5"/>
    </row>
    <row r="990" customFormat="false" ht="15.75" hidden="false" customHeight="false" outlineLevel="0" collapsed="false">
      <c r="F990" s="5"/>
    </row>
    <row r="991" customFormat="false" ht="15.75" hidden="false" customHeight="false" outlineLevel="0" collapsed="false">
      <c r="F991" s="5"/>
    </row>
    <row r="992" customFormat="false" ht="15.75" hidden="false" customHeight="false" outlineLevel="0" collapsed="false">
      <c r="F992" s="5"/>
    </row>
    <row r="993" customFormat="false" ht="15.75" hidden="false" customHeight="false" outlineLevel="0" collapsed="false">
      <c r="F993" s="5"/>
    </row>
    <row r="994" customFormat="false" ht="15.75" hidden="false" customHeight="false" outlineLevel="0" collapsed="false">
      <c r="F994" s="5"/>
    </row>
    <row r="995" customFormat="false" ht="15.75" hidden="false" customHeight="false" outlineLevel="0" collapsed="false">
      <c r="F995" s="5"/>
    </row>
    <row r="996" customFormat="false" ht="15.75" hidden="false" customHeight="false" outlineLevel="0" collapsed="false">
      <c r="F996" s="5"/>
    </row>
    <row r="997" customFormat="false" ht="15.75" hidden="false" customHeight="false" outlineLevel="0" collapsed="false">
      <c r="F997" s="5"/>
    </row>
    <row r="998" customFormat="false" ht="15.75" hidden="false" customHeight="false" outlineLevel="0" collapsed="false">
      <c r="F998" s="5"/>
    </row>
    <row r="999" customFormat="false" ht="15.75" hidden="false" customHeight="false" outlineLevel="0" collapsed="false">
      <c r="F999" s="5"/>
    </row>
    <row r="1000" customFormat="false" ht="15.75" hidden="false" customHeight="false" outlineLevel="0" collapsed="false">
      <c r="F100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M9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3" min="3" style="0" width="3.13"/>
    <col collapsed="false" customWidth="true" hidden="false" outlineLevel="0" max="4" min="4" style="0" width="20.5"/>
    <col collapsed="false" customWidth="true" hidden="false" outlineLevel="0" max="6" min="6" style="0" width="15.38"/>
  </cols>
  <sheetData>
    <row r="1" customFormat="false" ht="15.75" hidden="false" customHeight="false" outlineLevel="0" collapsed="false">
      <c r="A1" s="2" t="s">
        <v>26</v>
      </c>
      <c r="B1" s="7" t="s">
        <v>27</v>
      </c>
      <c r="D1" s="9" t="s">
        <v>307</v>
      </c>
      <c r="E1" s="9" t="s">
        <v>308</v>
      </c>
      <c r="F1" s="9" t="s">
        <v>309</v>
      </c>
    </row>
    <row r="2" customFormat="false" ht="15.75" hidden="false" customHeight="false" outlineLevel="0" collapsed="false">
      <c r="A2" s="11" t="s">
        <v>29</v>
      </c>
      <c r="B2" s="12" t="s">
        <v>30</v>
      </c>
      <c r="D2" s="14" t="n">
        <v>0.35</v>
      </c>
      <c r="E2" s="14" t="n">
        <v>0.16</v>
      </c>
      <c r="F2" s="14" t="n">
        <v>0</v>
      </c>
      <c r="G2" s="14"/>
      <c r="H2" s="14"/>
      <c r="I2" s="14"/>
      <c r="J2" s="15"/>
      <c r="K2" s="14"/>
      <c r="L2" s="14"/>
      <c r="M2" s="14"/>
    </row>
    <row r="3" customFormat="false" ht="15.75" hidden="false" customHeight="false" outlineLevel="0" collapsed="false">
      <c r="A3" s="11" t="s">
        <v>31</v>
      </c>
      <c r="B3" s="12" t="s">
        <v>32</v>
      </c>
      <c r="D3" s="14" t="n">
        <v>0.16</v>
      </c>
      <c r="E3" s="14" t="n">
        <v>0.02</v>
      </c>
      <c r="F3" s="14" t="n">
        <v>0.02</v>
      </c>
      <c r="G3" s="14"/>
      <c r="H3" s="14"/>
      <c r="I3" s="14"/>
      <c r="J3" s="15"/>
      <c r="K3" s="14"/>
      <c r="L3" s="14"/>
      <c r="M3" s="14"/>
    </row>
    <row r="4" customFormat="false" ht="15.75" hidden="false" customHeight="false" outlineLevel="0" collapsed="false">
      <c r="A4" s="11" t="s">
        <v>33</v>
      </c>
      <c r="B4" s="12" t="s">
        <v>34</v>
      </c>
      <c r="D4" s="14" t="n">
        <v>1.59</v>
      </c>
      <c r="E4" s="14" t="n">
        <v>0.19</v>
      </c>
      <c r="F4" s="14" t="n">
        <v>0.13</v>
      </c>
      <c r="G4" s="14"/>
      <c r="H4" s="14"/>
      <c r="I4" s="14"/>
      <c r="J4" s="15"/>
      <c r="K4" s="14"/>
      <c r="L4" s="14"/>
      <c r="M4" s="14"/>
    </row>
    <row r="5" customFormat="false" ht="15.75" hidden="false" customHeight="false" outlineLevel="0" collapsed="false">
      <c r="A5" s="11" t="s">
        <v>35</v>
      </c>
      <c r="B5" s="12" t="s">
        <v>36</v>
      </c>
      <c r="D5" s="14" t="n">
        <v>0.22</v>
      </c>
      <c r="E5" s="14" t="n">
        <v>0.02</v>
      </c>
      <c r="F5" s="14" t="n">
        <v>0</v>
      </c>
      <c r="G5" s="14"/>
      <c r="H5" s="14"/>
      <c r="I5" s="14"/>
      <c r="J5" s="15"/>
      <c r="K5" s="14"/>
      <c r="L5" s="14"/>
      <c r="M5" s="14"/>
    </row>
    <row r="6" customFormat="false" ht="15.75" hidden="false" customHeight="false" outlineLevel="0" collapsed="false">
      <c r="A6" s="11" t="s">
        <v>37</v>
      </c>
      <c r="B6" s="12" t="s">
        <v>38</v>
      </c>
      <c r="D6" s="14" t="n">
        <v>10.07</v>
      </c>
      <c r="E6" s="14" t="n">
        <v>3.14</v>
      </c>
      <c r="F6" s="14" t="n">
        <v>0.29</v>
      </c>
      <c r="G6" s="14"/>
      <c r="H6" s="14"/>
      <c r="I6" s="14"/>
      <c r="J6" s="15"/>
      <c r="K6" s="14"/>
      <c r="L6" s="14"/>
      <c r="M6" s="14"/>
    </row>
    <row r="7" customFormat="false" ht="15.75" hidden="false" customHeight="false" outlineLevel="0" collapsed="false">
      <c r="A7" s="11" t="s">
        <v>39</v>
      </c>
      <c r="B7" s="12" t="s">
        <v>40</v>
      </c>
      <c r="D7" s="14" t="n">
        <v>0.06</v>
      </c>
      <c r="E7" s="14" t="n">
        <v>0.01</v>
      </c>
      <c r="F7" s="14" t="n">
        <v>0.01</v>
      </c>
      <c r="G7" s="14"/>
      <c r="H7" s="14"/>
      <c r="I7" s="14"/>
      <c r="J7" s="15"/>
      <c r="K7" s="14"/>
      <c r="L7" s="14"/>
      <c r="M7" s="14"/>
    </row>
    <row r="8" customFormat="false" ht="15.75" hidden="false" customHeight="false" outlineLevel="0" collapsed="false">
      <c r="A8" s="11" t="s">
        <v>41</v>
      </c>
      <c r="B8" s="12" t="s">
        <v>42</v>
      </c>
      <c r="D8" s="14" t="n">
        <v>1</v>
      </c>
      <c r="E8" s="14" t="n">
        <v>0.18</v>
      </c>
      <c r="F8" s="14" t="n">
        <v>0.02</v>
      </c>
      <c r="G8" s="14"/>
      <c r="H8" s="14"/>
      <c r="I8" s="14"/>
      <c r="J8" s="15"/>
      <c r="K8" s="14"/>
      <c r="L8" s="14"/>
      <c r="M8" s="14"/>
    </row>
    <row r="9" customFormat="false" ht="15.75" hidden="false" customHeight="false" outlineLevel="0" collapsed="false">
      <c r="A9" s="11" t="s">
        <v>43</v>
      </c>
      <c r="B9" s="12" t="s">
        <v>44</v>
      </c>
      <c r="D9" s="14" t="n">
        <v>0.5</v>
      </c>
      <c r="E9" s="14" t="n">
        <v>0.19</v>
      </c>
      <c r="F9" s="14" t="n">
        <v>0.02</v>
      </c>
      <c r="G9" s="14"/>
      <c r="H9" s="14"/>
      <c r="I9" s="14"/>
      <c r="J9" s="15"/>
      <c r="K9" s="14"/>
      <c r="L9" s="14"/>
      <c r="M9" s="14"/>
    </row>
    <row r="10" customFormat="false" ht="15.75" hidden="false" customHeight="false" outlineLevel="0" collapsed="false">
      <c r="A10" s="11" t="s">
        <v>45</v>
      </c>
      <c r="B10" s="12" t="s">
        <v>46</v>
      </c>
      <c r="D10" s="14" t="n">
        <v>0</v>
      </c>
      <c r="E10" s="14" t="n">
        <v>0</v>
      </c>
      <c r="F10" s="14" t="n">
        <v>0</v>
      </c>
      <c r="G10" s="14"/>
      <c r="H10" s="14"/>
      <c r="I10" s="14"/>
      <c r="J10" s="15"/>
      <c r="K10" s="14"/>
      <c r="L10" s="14"/>
      <c r="M10" s="14"/>
    </row>
    <row r="11" customFormat="false" ht="15.75" hidden="false" customHeight="false" outlineLevel="0" collapsed="false">
      <c r="A11" s="11" t="s">
        <v>47</v>
      </c>
      <c r="B11" s="12" t="s">
        <v>48</v>
      </c>
      <c r="D11" s="14" t="n">
        <v>14.23</v>
      </c>
      <c r="E11" s="14" t="n">
        <v>1.97</v>
      </c>
      <c r="F11" s="14" t="n">
        <v>1.08</v>
      </c>
      <c r="G11" s="14"/>
      <c r="H11" s="14"/>
      <c r="I11" s="14"/>
      <c r="J11" s="15"/>
      <c r="K11" s="14"/>
      <c r="L11" s="14"/>
      <c r="M11" s="14"/>
    </row>
    <row r="12" customFormat="false" ht="15.75" hidden="false" customHeight="false" outlineLevel="0" collapsed="false">
      <c r="A12" s="11" t="s">
        <v>49</v>
      </c>
      <c r="B12" s="12" t="s">
        <v>50</v>
      </c>
      <c r="D12" s="14" t="n">
        <v>0</v>
      </c>
      <c r="E12" s="14" t="n">
        <v>0</v>
      </c>
      <c r="F12" s="14" t="n">
        <v>0</v>
      </c>
      <c r="G12" s="14"/>
      <c r="H12" s="14"/>
      <c r="I12" s="14"/>
      <c r="J12" s="15"/>
      <c r="K12" s="14"/>
      <c r="L12" s="14"/>
      <c r="M12" s="14"/>
    </row>
    <row r="13" customFormat="false" ht="15.75" hidden="false" customHeight="false" outlineLevel="0" collapsed="false">
      <c r="A13" s="11" t="s">
        <v>51</v>
      </c>
      <c r="B13" s="12" t="s">
        <v>52</v>
      </c>
      <c r="D13" s="14" t="n">
        <v>0.31</v>
      </c>
      <c r="E13" s="14" t="n">
        <v>0.11</v>
      </c>
      <c r="F13" s="14" t="n">
        <v>0.01</v>
      </c>
      <c r="G13" s="14"/>
      <c r="H13" s="14"/>
      <c r="I13" s="14"/>
      <c r="J13" s="15"/>
      <c r="K13" s="14"/>
      <c r="L13" s="14"/>
      <c r="M13" s="14"/>
    </row>
    <row r="14" customFormat="false" ht="15.75" hidden="false" customHeight="false" outlineLevel="0" collapsed="false">
      <c r="A14" s="11" t="s">
        <v>53</v>
      </c>
      <c r="B14" s="12" t="s">
        <v>54</v>
      </c>
      <c r="D14" s="14" t="n">
        <v>0.9</v>
      </c>
      <c r="E14" s="14" t="n">
        <v>0.22</v>
      </c>
      <c r="F14" s="14" t="n">
        <v>0.05</v>
      </c>
      <c r="G14" s="14"/>
      <c r="H14" s="14"/>
      <c r="I14" s="14"/>
      <c r="J14" s="15"/>
      <c r="K14" s="14"/>
      <c r="L14" s="14"/>
      <c r="M14" s="14"/>
    </row>
    <row r="15" customFormat="false" ht="15.75" hidden="false" customHeight="false" outlineLevel="0" collapsed="false">
      <c r="A15" s="11" t="s">
        <v>55</v>
      </c>
      <c r="B15" s="12" t="s">
        <v>56</v>
      </c>
      <c r="D15" s="14" t="n">
        <v>0</v>
      </c>
      <c r="E15" s="14" t="n">
        <v>0</v>
      </c>
      <c r="F15" s="14" t="n">
        <v>0</v>
      </c>
      <c r="G15" s="14"/>
      <c r="H15" s="14"/>
      <c r="I15" s="14"/>
      <c r="J15" s="15"/>
      <c r="K15" s="14"/>
      <c r="L15" s="14"/>
      <c r="M15" s="14"/>
    </row>
    <row r="16" customFormat="false" ht="15.75" hidden="false" customHeight="false" outlineLevel="0" collapsed="false">
      <c r="A16" s="11" t="s">
        <v>57</v>
      </c>
      <c r="B16" s="12" t="s">
        <v>58</v>
      </c>
      <c r="D16" s="14" t="n">
        <v>0.36</v>
      </c>
      <c r="E16" s="14" t="n">
        <v>0.07</v>
      </c>
      <c r="F16" s="14" t="n">
        <v>0</v>
      </c>
      <c r="G16" s="14"/>
      <c r="H16" s="14"/>
      <c r="I16" s="14"/>
      <c r="J16" s="15"/>
      <c r="K16" s="14"/>
      <c r="L16" s="14"/>
      <c r="M16" s="14"/>
    </row>
    <row r="17" customFormat="false" ht="15.75" hidden="false" customHeight="false" outlineLevel="0" collapsed="false">
      <c r="A17" s="11" t="s">
        <v>59</v>
      </c>
      <c r="B17" s="12" t="s">
        <v>60</v>
      </c>
      <c r="D17" s="14" t="n">
        <v>0.97</v>
      </c>
      <c r="E17" s="14" t="n">
        <v>0.14</v>
      </c>
      <c r="F17" s="14" t="n">
        <v>0.07</v>
      </c>
      <c r="G17" s="14"/>
      <c r="H17" s="14"/>
      <c r="I17" s="14"/>
      <c r="J17" s="15"/>
      <c r="K17" s="14"/>
      <c r="L17" s="14"/>
      <c r="M17" s="14"/>
    </row>
    <row r="18" customFormat="false" ht="15.75" hidden="false" customHeight="false" outlineLevel="0" collapsed="false">
      <c r="A18" s="11" t="s">
        <v>61</v>
      </c>
      <c r="B18" s="12" t="s">
        <v>62</v>
      </c>
      <c r="D18" s="14" t="n">
        <v>0.02</v>
      </c>
      <c r="E18" s="14" t="n">
        <v>0</v>
      </c>
      <c r="F18" s="14" t="n">
        <v>0</v>
      </c>
      <c r="G18" s="14"/>
      <c r="H18" s="14"/>
      <c r="I18" s="14"/>
      <c r="J18" s="15"/>
      <c r="K18" s="14"/>
      <c r="L18" s="14"/>
      <c r="M18" s="14"/>
    </row>
    <row r="19" customFormat="false" ht="15.75" hidden="false" customHeight="false" outlineLevel="0" collapsed="false">
      <c r="A19" s="11" t="s">
        <v>63</v>
      </c>
      <c r="B19" s="12" t="s">
        <v>64</v>
      </c>
      <c r="D19" s="14" t="n">
        <v>59.09</v>
      </c>
      <c r="E19" s="14" t="n">
        <v>5.87</v>
      </c>
      <c r="F19" s="14" t="n">
        <v>0.98</v>
      </c>
      <c r="G19" s="14"/>
      <c r="H19" s="14"/>
      <c r="I19" s="14"/>
      <c r="J19" s="15"/>
      <c r="K19" s="14"/>
      <c r="L19" s="14"/>
      <c r="M19" s="14"/>
    </row>
    <row r="20" customFormat="false" ht="15.75" hidden="false" customHeight="false" outlineLevel="0" collapsed="false">
      <c r="A20" s="11" t="s">
        <v>65</v>
      </c>
      <c r="B20" s="12" t="s">
        <v>66</v>
      </c>
      <c r="D20" s="14" t="n">
        <v>0</v>
      </c>
      <c r="E20" s="14" t="n">
        <v>0</v>
      </c>
      <c r="F20" s="14" t="n">
        <v>0</v>
      </c>
      <c r="G20" s="14"/>
      <c r="H20" s="14"/>
      <c r="I20" s="14"/>
      <c r="J20" s="15"/>
      <c r="K20" s="14"/>
      <c r="L20" s="14"/>
      <c r="M20" s="14"/>
    </row>
    <row r="21" customFormat="false" ht="15.75" hidden="false" customHeight="false" outlineLevel="0" collapsed="false">
      <c r="A21" s="11" t="s">
        <v>67</v>
      </c>
      <c r="B21" s="12" t="s">
        <v>68</v>
      </c>
      <c r="D21" s="14" t="n">
        <v>0.05</v>
      </c>
      <c r="E21" s="14" t="n">
        <v>0</v>
      </c>
      <c r="F21" s="14" t="n">
        <v>0.01</v>
      </c>
      <c r="G21" s="14"/>
      <c r="H21" s="14"/>
      <c r="I21" s="14"/>
      <c r="J21" s="15"/>
      <c r="K21" s="14"/>
      <c r="L21" s="14"/>
      <c r="M21" s="14"/>
    </row>
    <row r="22" customFormat="false" ht="15.75" hidden="false" customHeight="false" outlineLevel="0" collapsed="false">
      <c r="A22" s="11" t="s">
        <v>69</v>
      </c>
      <c r="B22" s="12" t="s">
        <v>70</v>
      </c>
      <c r="D22" s="14" t="n">
        <v>3.24</v>
      </c>
      <c r="E22" s="14" t="n">
        <v>0.55</v>
      </c>
      <c r="F22" s="14" t="n">
        <v>0.07</v>
      </c>
      <c r="G22" s="14"/>
      <c r="H22" s="14"/>
      <c r="I22" s="14"/>
      <c r="J22" s="15"/>
      <c r="K22" s="14"/>
      <c r="L22" s="14"/>
      <c r="M22" s="14"/>
    </row>
    <row r="23" customFormat="false" ht="15.75" hidden="false" customHeight="false" outlineLevel="0" collapsed="false">
      <c r="A23" s="11" t="s">
        <v>71</v>
      </c>
      <c r="B23" s="12" t="s">
        <v>72</v>
      </c>
      <c r="D23" s="14" t="n">
        <v>0</v>
      </c>
      <c r="E23" s="14" t="n">
        <v>0</v>
      </c>
      <c r="F23" s="14" t="n">
        <v>0</v>
      </c>
      <c r="G23" s="14"/>
      <c r="H23" s="14"/>
      <c r="I23" s="14"/>
      <c r="J23" s="15"/>
      <c r="K23" s="14"/>
      <c r="L23" s="14"/>
      <c r="M23" s="14"/>
    </row>
    <row r="24" customFormat="false" ht="15.75" hidden="false" customHeight="false" outlineLevel="0" collapsed="false">
      <c r="A24" s="11" t="s">
        <v>73</v>
      </c>
      <c r="B24" s="12" t="s">
        <v>74</v>
      </c>
      <c r="D24" s="14" t="n">
        <v>0.03</v>
      </c>
      <c r="E24" s="14" t="n">
        <v>0</v>
      </c>
      <c r="F24" s="14" t="n">
        <v>0</v>
      </c>
      <c r="G24" s="14"/>
      <c r="H24" s="14"/>
      <c r="I24" s="14"/>
      <c r="J24" s="15"/>
      <c r="K24" s="14"/>
      <c r="L24" s="14"/>
      <c r="M24" s="14"/>
    </row>
    <row r="25" customFormat="false" ht="15.75" hidden="false" customHeight="false" outlineLevel="0" collapsed="false">
      <c r="A25" s="11" t="s">
        <v>75</v>
      </c>
      <c r="B25" s="12" t="s">
        <v>76</v>
      </c>
      <c r="D25" s="14" t="n">
        <v>4.03</v>
      </c>
      <c r="E25" s="14" t="n">
        <v>0.03</v>
      </c>
      <c r="F25" s="14" t="n">
        <v>0.24</v>
      </c>
      <c r="G25" s="14"/>
      <c r="H25" s="14"/>
      <c r="I25" s="14"/>
      <c r="J25" s="15"/>
      <c r="K25" s="14"/>
      <c r="L25" s="14"/>
      <c r="M25" s="14"/>
    </row>
    <row r="26" customFormat="false" ht="15.75" hidden="false" customHeight="false" outlineLevel="0" collapsed="false">
      <c r="A26" s="11" t="s">
        <v>77</v>
      </c>
      <c r="B26" s="12" t="s">
        <v>78</v>
      </c>
      <c r="D26" s="14" t="n">
        <v>0.69</v>
      </c>
      <c r="E26" s="14" t="n">
        <v>0.18</v>
      </c>
      <c r="F26" s="14" t="n">
        <v>0.02</v>
      </c>
      <c r="G26" s="14"/>
      <c r="H26" s="14"/>
      <c r="I26" s="14"/>
      <c r="J26" s="15"/>
      <c r="K26" s="14"/>
      <c r="L26" s="14"/>
      <c r="M26" s="14"/>
    </row>
    <row r="27" customFormat="false" ht="15.75" hidden="false" customHeight="false" outlineLevel="0" collapsed="false">
      <c r="A27" s="11" t="s">
        <v>79</v>
      </c>
      <c r="B27" s="12" t="s">
        <v>80</v>
      </c>
      <c r="D27" s="14" t="n">
        <v>10.1</v>
      </c>
      <c r="E27" s="14" t="n">
        <v>0.6</v>
      </c>
      <c r="F27" s="14" t="n">
        <v>0.93</v>
      </c>
      <c r="G27" s="14"/>
      <c r="H27" s="14"/>
      <c r="I27" s="14"/>
      <c r="J27" s="15"/>
      <c r="K27" s="14"/>
      <c r="L27" s="14"/>
      <c r="M27" s="14"/>
    </row>
    <row r="28" customFormat="false" ht="15.75" hidden="false" customHeight="false" outlineLevel="0" collapsed="false">
      <c r="A28" s="11" t="s">
        <v>81</v>
      </c>
      <c r="B28" s="12" t="s">
        <v>82</v>
      </c>
      <c r="D28" s="14" t="n">
        <v>0.02</v>
      </c>
      <c r="E28" s="14" t="n">
        <v>0.01</v>
      </c>
      <c r="F28" s="14" t="n">
        <v>0</v>
      </c>
      <c r="G28" s="14"/>
      <c r="H28" s="14"/>
      <c r="I28" s="14"/>
      <c r="J28" s="15"/>
      <c r="K28" s="14"/>
      <c r="L28" s="14"/>
      <c r="M28" s="14"/>
    </row>
    <row r="29" customFormat="false" ht="15.75" hidden="false" customHeight="false" outlineLevel="0" collapsed="false">
      <c r="A29" s="11" t="s">
        <v>83</v>
      </c>
      <c r="B29" s="12" t="s">
        <v>84</v>
      </c>
      <c r="D29" s="14" t="n">
        <v>-0.01</v>
      </c>
      <c r="E29" s="14" t="n">
        <v>0</v>
      </c>
      <c r="F29" s="14" t="n">
        <v>-0.01</v>
      </c>
      <c r="G29" s="14"/>
      <c r="H29" s="14"/>
      <c r="I29" s="14"/>
      <c r="J29" s="15"/>
      <c r="K29" s="14"/>
      <c r="L29" s="14"/>
      <c r="M29" s="14"/>
    </row>
    <row r="30" customFormat="false" ht="15.75" hidden="false" customHeight="false" outlineLevel="0" collapsed="false">
      <c r="A30" s="11" t="s">
        <v>85</v>
      </c>
      <c r="B30" s="12" t="s">
        <v>86</v>
      </c>
      <c r="D30" s="14" t="n">
        <v>0.9</v>
      </c>
      <c r="E30" s="14" t="n">
        <v>0.3</v>
      </c>
      <c r="F30" s="14" t="n">
        <v>0</v>
      </c>
      <c r="G30" s="14"/>
      <c r="H30" s="14"/>
      <c r="I30" s="14"/>
      <c r="J30" s="15"/>
      <c r="K30" s="14"/>
      <c r="L30" s="14"/>
      <c r="M30" s="14"/>
    </row>
    <row r="31" customFormat="false" ht="15.75" hidden="false" customHeight="false" outlineLevel="0" collapsed="false">
      <c r="A31" s="11" t="s">
        <v>87</v>
      </c>
      <c r="B31" s="12" t="s">
        <v>88</v>
      </c>
      <c r="D31" s="14" t="n">
        <v>128.96</v>
      </c>
      <c r="E31" s="14" t="n">
        <v>30.31</v>
      </c>
      <c r="F31" s="14" t="n">
        <v>7.85</v>
      </c>
      <c r="G31" s="14"/>
      <c r="H31" s="14"/>
      <c r="I31" s="14"/>
      <c r="J31" s="15"/>
      <c r="K31" s="14"/>
      <c r="L31" s="14"/>
      <c r="M31" s="14"/>
    </row>
    <row r="32" customFormat="false" ht="15.75" hidden="false" customHeight="false" outlineLevel="0" collapsed="false">
      <c r="A32" s="11" t="s">
        <v>89</v>
      </c>
      <c r="B32" s="12" t="s">
        <v>90</v>
      </c>
      <c r="D32" s="14" t="n">
        <v>3.12</v>
      </c>
      <c r="E32" s="14" t="n">
        <v>1.03</v>
      </c>
      <c r="F32" s="14" t="n">
        <v>0.01</v>
      </c>
      <c r="G32" s="14"/>
      <c r="H32" s="14"/>
      <c r="I32" s="14"/>
      <c r="J32" s="15"/>
      <c r="K32" s="14"/>
      <c r="L32" s="14"/>
      <c r="M32" s="14"/>
    </row>
    <row r="33" customFormat="false" ht="15.75" hidden="false" customHeight="false" outlineLevel="0" collapsed="false">
      <c r="A33" s="11" t="s">
        <v>91</v>
      </c>
      <c r="B33" s="12" t="s">
        <v>92</v>
      </c>
      <c r="D33" s="14" t="n">
        <v>0.13</v>
      </c>
      <c r="E33" s="14" t="n">
        <v>0.05</v>
      </c>
      <c r="F33" s="14" t="n">
        <v>0</v>
      </c>
      <c r="G33" s="14"/>
      <c r="H33" s="14"/>
      <c r="I33" s="14"/>
      <c r="J33" s="15"/>
      <c r="K33" s="14"/>
      <c r="L33" s="14"/>
      <c r="M33" s="14"/>
    </row>
    <row r="34" customFormat="false" ht="15.75" hidden="false" customHeight="false" outlineLevel="0" collapsed="false">
      <c r="A34" s="11" t="s">
        <v>93</v>
      </c>
      <c r="B34" s="17" t="s">
        <v>94</v>
      </c>
      <c r="D34" s="14" t="n">
        <v>0</v>
      </c>
      <c r="E34" s="14" t="n">
        <v>0</v>
      </c>
      <c r="F34" s="14" t="n">
        <v>0</v>
      </c>
      <c r="G34" s="14"/>
      <c r="H34" s="14"/>
      <c r="I34" s="14"/>
      <c r="J34" s="15"/>
      <c r="K34" s="14"/>
      <c r="L34" s="14"/>
      <c r="M34" s="14"/>
    </row>
    <row r="35" customFormat="false" ht="15.75" hidden="false" customHeight="false" outlineLevel="0" collapsed="false">
      <c r="A35" s="11" t="s">
        <v>95</v>
      </c>
      <c r="B35" s="12" t="s">
        <v>96</v>
      </c>
      <c r="D35" s="14" t="n">
        <v>0.35</v>
      </c>
      <c r="E35" s="14" t="n">
        <v>0.13</v>
      </c>
      <c r="F35" s="14" t="n">
        <v>0</v>
      </c>
      <c r="G35" s="14"/>
      <c r="H35" s="14"/>
      <c r="I35" s="14"/>
      <c r="J35" s="15"/>
      <c r="K35" s="14"/>
      <c r="L35" s="14"/>
      <c r="M35" s="14"/>
    </row>
    <row r="36" customFormat="false" ht="15.75" hidden="false" customHeight="false" outlineLevel="0" collapsed="false">
      <c r="A36" s="11" t="s">
        <v>97</v>
      </c>
      <c r="B36" s="12" t="s">
        <v>98</v>
      </c>
      <c r="D36" s="14" t="n">
        <v>0.33</v>
      </c>
      <c r="E36" s="14" t="n">
        <v>0.12</v>
      </c>
      <c r="F36" s="14" t="n">
        <v>0.01</v>
      </c>
      <c r="G36" s="14"/>
      <c r="H36" s="14"/>
      <c r="I36" s="14"/>
      <c r="J36" s="15"/>
      <c r="K36" s="14"/>
      <c r="L36" s="14"/>
      <c r="M36" s="14"/>
    </row>
    <row r="37" customFormat="false" ht="15.75" hidden="false" customHeight="false" outlineLevel="0" collapsed="false">
      <c r="A37" s="11" t="s">
        <v>99</v>
      </c>
      <c r="B37" s="12" t="s">
        <v>100</v>
      </c>
      <c r="D37" s="14" t="n">
        <v>0.12</v>
      </c>
      <c r="E37" s="14" t="n">
        <v>0.04</v>
      </c>
      <c r="F37" s="14" t="n">
        <v>0</v>
      </c>
      <c r="G37" s="14"/>
      <c r="H37" s="14"/>
      <c r="I37" s="14"/>
      <c r="J37" s="15"/>
      <c r="K37" s="14"/>
      <c r="L37" s="14"/>
      <c r="M37" s="14"/>
    </row>
    <row r="38" customFormat="false" ht="15.75" hidden="false" customHeight="false" outlineLevel="0" collapsed="false">
      <c r="A38" s="11" t="s">
        <v>101</v>
      </c>
      <c r="B38" s="12" t="s">
        <v>102</v>
      </c>
      <c r="D38" s="14" t="n">
        <v>0.98</v>
      </c>
      <c r="E38" s="14" t="n">
        <v>0.42</v>
      </c>
      <c r="F38" s="14" t="n">
        <v>0</v>
      </c>
      <c r="G38" s="14"/>
      <c r="H38" s="14"/>
      <c r="I38" s="14"/>
      <c r="J38" s="15"/>
      <c r="K38" s="14"/>
      <c r="L38" s="14"/>
      <c r="M38" s="14"/>
    </row>
    <row r="39" customFormat="false" ht="15.75" hidden="false" customHeight="false" outlineLevel="0" collapsed="false">
      <c r="A39" s="11" t="s">
        <v>103</v>
      </c>
      <c r="B39" s="12" t="s">
        <v>104</v>
      </c>
      <c r="D39" s="14" t="n">
        <v>0.25</v>
      </c>
      <c r="E39" s="14" t="n">
        <v>0.11</v>
      </c>
      <c r="F39" s="14" t="n">
        <v>0</v>
      </c>
      <c r="G39" s="14"/>
      <c r="H39" s="14"/>
      <c r="I39" s="14"/>
      <c r="J39" s="15"/>
      <c r="K39" s="14"/>
      <c r="L39" s="14"/>
      <c r="M39" s="14"/>
    </row>
    <row r="40" customFormat="false" ht="15.75" hidden="false" customHeight="false" outlineLevel="0" collapsed="false">
      <c r="A40" s="11" t="s">
        <v>105</v>
      </c>
      <c r="B40" s="12" t="s">
        <v>106</v>
      </c>
      <c r="D40" s="14" t="n">
        <v>0.83</v>
      </c>
      <c r="E40" s="14" t="n">
        <v>0.15</v>
      </c>
      <c r="F40" s="14" t="n">
        <v>0.01</v>
      </c>
      <c r="G40" s="14"/>
      <c r="H40" s="14"/>
      <c r="I40" s="14"/>
      <c r="J40" s="15"/>
      <c r="K40" s="14"/>
      <c r="L40" s="14"/>
      <c r="M40" s="14"/>
    </row>
    <row r="41" customFormat="false" ht="15.75" hidden="false" customHeight="false" outlineLevel="0" collapsed="false">
      <c r="A41" s="11" t="s">
        <v>107</v>
      </c>
      <c r="B41" s="12" t="s">
        <v>108</v>
      </c>
      <c r="D41" s="14" t="n">
        <v>5.02</v>
      </c>
      <c r="E41" s="14" t="n">
        <v>1.43</v>
      </c>
      <c r="F41" s="14" t="n">
        <v>0.12</v>
      </c>
      <c r="G41" s="14"/>
      <c r="H41" s="14"/>
      <c r="I41" s="14"/>
      <c r="J41" s="15"/>
      <c r="K41" s="14"/>
      <c r="L41" s="14"/>
      <c r="M41" s="14"/>
    </row>
    <row r="42" customFormat="false" ht="15.75" hidden="false" customHeight="false" outlineLevel="0" collapsed="false">
      <c r="A42" s="11" t="s">
        <v>109</v>
      </c>
      <c r="B42" s="12" t="s">
        <v>110</v>
      </c>
      <c r="D42" s="14" t="n">
        <v>0.31</v>
      </c>
      <c r="E42" s="14" t="n">
        <v>0.11</v>
      </c>
      <c r="F42" s="14" t="n">
        <v>0</v>
      </c>
      <c r="G42" s="14"/>
      <c r="H42" s="14"/>
      <c r="I42" s="14"/>
      <c r="J42" s="15"/>
      <c r="K42" s="14"/>
      <c r="L42" s="14"/>
      <c r="M42" s="14"/>
    </row>
    <row r="43" customFormat="false" ht="15.75" hidden="false" customHeight="false" outlineLevel="0" collapsed="false">
      <c r="A43" s="11" t="s">
        <v>111</v>
      </c>
      <c r="B43" s="12" t="s">
        <v>112</v>
      </c>
      <c r="D43" s="14" t="n">
        <v>0</v>
      </c>
      <c r="E43" s="14" t="n">
        <v>0</v>
      </c>
      <c r="F43" s="14" t="n">
        <v>0</v>
      </c>
      <c r="G43" s="14"/>
      <c r="H43" s="14"/>
      <c r="I43" s="14"/>
      <c r="J43" s="15"/>
      <c r="K43" s="14"/>
      <c r="L43" s="14"/>
      <c r="M43" s="14"/>
    </row>
    <row r="44" customFormat="false" ht="15.75" hidden="false" customHeight="false" outlineLevel="0" collapsed="false">
      <c r="A44" s="11" t="s">
        <v>113</v>
      </c>
      <c r="B44" s="12" t="s">
        <v>114</v>
      </c>
      <c r="D44" s="14" t="n">
        <v>0.32</v>
      </c>
      <c r="E44" s="14" t="n">
        <v>0.01</v>
      </c>
      <c r="F44" s="14" t="n">
        <v>0</v>
      </c>
      <c r="G44" s="14"/>
      <c r="H44" s="14"/>
      <c r="I44" s="14"/>
      <c r="J44" s="15"/>
      <c r="K44" s="14"/>
      <c r="L44" s="14"/>
      <c r="M44" s="14"/>
    </row>
    <row r="45" customFormat="false" ht="15.75" hidden="false" customHeight="false" outlineLevel="0" collapsed="false">
      <c r="A45" s="11" t="s">
        <v>115</v>
      </c>
      <c r="B45" s="12" t="s">
        <v>116</v>
      </c>
      <c r="D45" s="14" t="n">
        <v>6.32</v>
      </c>
      <c r="E45" s="14" t="n">
        <v>0.44</v>
      </c>
      <c r="F45" s="14" t="n">
        <v>0.71</v>
      </c>
      <c r="G45" s="14"/>
      <c r="H45" s="14"/>
      <c r="I45" s="14"/>
      <c r="J45" s="15"/>
      <c r="K45" s="14"/>
      <c r="L45" s="14"/>
      <c r="M45" s="14"/>
    </row>
    <row r="46" customFormat="false" ht="15.75" hidden="false" customHeight="false" outlineLevel="0" collapsed="false">
      <c r="A46" s="11" t="s">
        <v>117</v>
      </c>
      <c r="B46" s="12" t="s">
        <v>118</v>
      </c>
      <c r="C46" s="11"/>
      <c r="D46" s="14" t="n">
        <v>65.32</v>
      </c>
      <c r="E46" s="14" t="n">
        <v>20.72</v>
      </c>
      <c r="F46" s="14" t="n">
        <v>1.1</v>
      </c>
      <c r="G46" s="14"/>
      <c r="H46" s="14"/>
      <c r="I46" s="14"/>
      <c r="J46" s="15"/>
      <c r="K46" s="14"/>
      <c r="L46" s="14"/>
      <c r="M46" s="14"/>
    </row>
    <row r="47" customFormat="false" ht="15.75" hidden="false" customHeight="false" outlineLevel="0" collapsed="false">
      <c r="A47" s="11" t="s">
        <v>119</v>
      </c>
      <c r="B47" s="12" t="s">
        <v>120</v>
      </c>
      <c r="D47" s="14" t="n">
        <v>0.03</v>
      </c>
      <c r="E47" s="14" t="n">
        <v>0.01</v>
      </c>
      <c r="F47" s="14" t="n">
        <v>0</v>
      </c>
      <c r="G47" s="14"/>
      <c r="H47" s="14"/>
      <c r="I47" s="14"/>
      <c r="J47" s="15"/>
      <c r="K47" s="14"/>
      <c r="L47" s="14"/>
      <c r="M47" s="14"/>
    </row>
    <row r="48" customFormat="false" ht="15.75" hidden="false" customHeight="false" outlineLevel="0" collapsed="false">
      <c r="A48" s="11" t="s">
        <v>121</v>
      </c>
      <c r="B48" s="12" t="s">
        <v>122</v>
      </c>
      <c r="D48" s="14" t="n">
        <v>0.04</v>
      </c>
      <c r="E48" s="14" t="n">
        <v>0.02</v>
      </c>
      <c r="F48" s="14" t="n">
        <v>0</v>
      </c>
      <c r="G48" s="14"/>
      <c r="H48" s="14"/>
      <c r="I48" s="14"/>
      <c r="J48" s="15"/>
      <c r="K48" s="14"/>
      <c r="L48" s="14"/>
      <c r="M48" s="14"/>
    </row>
    <row r="49" customFormat="false" ht="15.75" hidden="false" customHeight="false" outlineLevel="0" collapsed="false">
      <c r="A49" s="11" t="s">
        <v>123</v>
      </c>
      <c r="B49" s="12" t="s">
        <v>124</v>
      </c>
      <c r="D49" s="14" t="n">
        <v>0.13</v>
      </c>
      <c r="E49" s="14" t="n">
        <v>0.04</v>
      </c>
      <c r="F49" s="14" t="n">
        <v>0</v>
      </c>
      <c r="G49" s="14"/>
      <c r="H49" s="14"/>
      <c r="I49" s="14"/>
      <c r="J49" s="15"/>
      <c r="K49" s="14"/>
      <c r="L49" s="14"/>
      <c r="M49" s="14"/>
    </row>
    <row r="50" customFormat="false" ht="15.75" hidden="false" customHeight="false" outlineLevel="0" collapsed="false">
      <c r="A50" s="11" t="s">
        <v>125</v>
      </c>
      <c r="B50" s="12" t="s">
        <v>126</v>
      </c>
      <c r="D50" s="14" t="n">
        <v>0.13</v>
      </c>
      <c r="E50" s="14" t="n">
        <v>0.03</v>
      </c>
      <c r="F50" s="14" t="n">
        <v>0</v>
      </c>
      <c r="G50" s="14"/>
      <c r="H50" s="14"/>
      <c r="I50" s="14"/>
      <c r="J50" s="15"/>
      <c r="K50" s="14"/>
      <c r="L50" s="14"/>
      <c r="M50" s="14"/>
    </row>
    <row r="51" customFormat="false" ht="15.75" hidden="false" customHeight="false" outlineLevel="0" collapsed="false">
      <c r="A51" s="11" t="s">
        <v>127</v>
      </c>
      <c r="B51" s="12" t="s">
        <v>128</v>
      </c>
      <c r="D51" s="14" t="n">
        <v>1.71</v>
      </c>
      <c r="E51" s="14" t="n">
        <v>0.45</v>
      </c>
      <c r="F51" s="14" t="n">
        <v>0.03</v>
      </c>
      <c r="G51" s="14"/>
      <c r="H51" s="14"/>
      <c r="I51" s="14"/>
      <c r="J51" s="15"/>
      <c r="K51" s="14"/>
      <c r="L51" s="14"/>
      <c r="M51" s="14"/>
    </row>
    <row r="52" customFormat="false" ht="15.75" hidden="false" customHeight="false" outlineLevel="0" collapsed="false">
      <c r="A52" s="11" t="s">
        <v>129</v>
      </c>
      <c r="B52" s="12" t="s">
        <v>130</v>
      </c>
      <c r="D52" s="14" t="n">
        <v>1.27</v>
      </c>
      <c r="E52" s="14" t="n">
        <v>0.08</v>
      </c>
      <c r="F52" s="14" t="n">
        <v>0.02</v>
      </c>
      <c r="G52" s="14"/>
      <c r="H52" s="14"/>
      <c r="I52" s="14"/>
      <c r="J52" s="15"/>
      <c r="K52" s="14"/>
      <c r="L52" s="14"/>
      <c r="M52" s="14"/>
    </row>
    <row r="53" customFormat="false" ht="15.75" hidden="false" customHeight="false" outlineLevel="0" collapsed="false">
      <c r="A53" s="11" t="s">
        <v>131</v>
      </c>
      <c r="B53" s="12" t="s">
        <v>132</v>
      </c>
      <c r="D53" s="14" t="n">
        <v>0.36</v>
      </c>
      <c r="E53" s="14" t="n">
        <v>0.06</v>
      </c>
      <c r="F53" s="14" t="n">
        <v>0.03</v>
      </c>
      <c r="G53" s="14"/>
      <c r="H53" s="14"/>
      <c r="I53" s="14"/>
      <c r="J53" s="15"/>
      <c r="K53" s="14"/>
      <c r="L53" s="14"/>
      <c r="M53" s="14"/>
    </row>
    <row r="54" customFormat="false" ht="15.75" hidden="false" customHeight="false" outlineLevel="0" collapsed="false">
      <c r="A54" s="11" t="s">
        <v>133</v>
      </c>
      <c r="B54" s="12" t="s">
        <v>134</v>
      </c>
      <c r="D54" s="14" t="n">
        <v>0.02</v>
      </c>
      <c r="E54" s="14" t="n">
        <v>0.01</v>
      </c>
      <c r="F54" s="14" t="n">
        <v>0</v>
      </c>
      <c r="G54" s="14"/>
      <c r="H54" s="14"/>
      <c r="I54" s="14"/>
      <c r="J54" s="15"/>
      <c r="K54" s="14"/>
      <c r="L54" s="14"/>
      <c r="M54" s="14"/>
    </row>
    <row r="55" customFormat="false" ht="15.75" hidden="false" customHeight="false" outlineLevel="0" collapsed="false">
      <c r="A55" s="11" t="s">
        <v>135</v>
      </c>
      <c r="B55" s="12" t="s">
        <v>136</v>
      </c>
      <c r="D55" s="14" t="n">
        <v>0.16</v>
      </c>
      <c r="E55" s="14" t="n">
        <v>0.02</v>
      </c>
      <c r="F55" s="14" t="n">
        <v>0.01</v>
      </c>
      <c r="G55" s="14"/>
      <c r="H55" s="14"/>
      <c r="I55" s="14"/>
      <c r="J55" s="15"/>
      <c r="K55" s="14"/>
      <c r="L55" s="14"/>
      <c r="M55" s="14"/>
    </row>
    <row r="56" customFormat="false" ht="15.75" hidden="false" customHeight="false" outlineLevel="0" collapsed="false">
      <c r="A56" s="11" t="s">
        <v>137</v>
      </c>
      <c r="B56" s="12" t="s">
        <v>138</v>
      </c>
      <c r="D56" s="14" t="n">
        <v>0.35</v>
      </c>
      <c r="E56" s="14" t="n">
        <v>0.15</v>
      </c>
      <c r="F56" s="14" t="n">
        <v>0</v>
      </c>
      <c r="G56" s="14"/>
      <c r="H56" s="14"/>
      <c r="I56" s="14"/>
      <c r="J56" s="15"/>
      <c r="K56" s="14"/>
      <c r="L56" s="14"/>
      <c r="M56" s="14"/>
    </row>
    <row r="57" customFormat="false" ht="15.75" hidden="false" customHeight="false" outlineLevel="0" collapsed="false">
      <c r="A57" s="11" t="s">
        <v>139</v>
      </c>
      <c r="B57" s="12" t="s">
        <v>140</v>
      </c>
      <c r="D57" s="14" t="n">
        <v>0.25</v>
      </c>
      <c r="E57" s="14" t="n">
        <v>0.11</v>
      </c>
      <c r="F57" s="14" t="n">
        <v>0</v>
      </c>
      <c r="G57" s="14"/>
      <c r="H57" s="14"/>
      <c r="I57" s="14"/>
      <c r="J57" s="15"/>
      <c r="K57" s="14"/>
      <c r="L57" s="14"/>
      <c r="M57" s="14"/>
    </row>
    <row r="58" customFormat="false" ht="15.75" hidden="false" customHeight="false" outlineLevel="0" collapsed="false">
      <c r="A58" s="11" t="s">
        <v>141</v>
      </c>
      <c r="B58" s="12" t="s">
        <v>142</v>
      </c>
      <c r="D58" s="14" t="n">
        <v>30.68</v>
      </c>
      <c r="E58" s="14" t="n">
        <v>10.19</v>
      </c>
      <c r="F58" s="14" t="n">
        <v>0.09</v>
      </c>
      <c r="G58" s="14"/>
      <c r="H58" s="14"/>
      <c r="I58" s="14"/>
      <c r="J58" s="15"/>
      <c r="K58" s="14"/>
      <c r="L58" s="14"/>
      <c r="M58" s="14"/>
    </row>
    <row r="59" customFormat="false" ht="15.75" hidden="false" customHeight="false" outlineLevel="0" collapsed="false">
      <c r="A59" s="11" t="s">
        <v>143</v>
      </c>
      <c r="B59" s="12" t="s">
        <v>144</v>
      </c>
      <c r="D59" s="14" t="n">
        <v>56.87</v>
      </c>
      <c r="E59" s="14" t="n">
        <v>10.48</v>
      </c>
      <c r="F59" s="14" t="n">
        <v>3.14</v>
      </c>
      <c r="G59" s="14"/>
      <c r="H59" s="14"/>
      <c r="I59" s="14"/>
      <c r="J59" s="15"/>
      <c r="K59" s="14"/>
      <c r="L59" s="14"/>
      <c r="M59" s="14"/>
    </row>
    <row r="60" customFormat="false" ht="15.75" hidden="false" customHeight="false" outlineLevel="0" collapsed="false">
      <c r="A60" s="11" t="s">
        <v>145</v>
      </c>
      <c r="B60" s="12" t="s">
        <v>146</v>
      </c>
      <c r="D60" s="14" t="n">
        <v>1.44</v>
      </c>
      <c r="E60" s="14" t="n">
        <v>0.64</v>
      </c>
      <c r="F60" s="14" t="n">
        <v>0</v>
      </c>
      <c r="G60" s="14"/>
      <c r="H60" s="14"/>
      <c r="I60" s="14"/>
      <c r="J60" s="15"/>
      <c r="K60" s="14"/>
      <c r="L60" s="14"/>
      <c r="M60" s="14"/>
    </row>
    <row r="61" customFormat="false" ht="15.75" hidden="false" customHeight="false" outlineLevel="0" collapsed="false">
      <c r="A61" s="11" t="s">
        <v>147</v>
      </c>
      <c r="B61" s="12" t="s">
        <v>148</v>
      </c>
      <c r="D61" s="14" t="n">
        <v>1.28</v>
      </c>
      <c r="E61" s="14" t="n">
        <v>0.37</v>
      </c>
      <c r="F61" s="14" t="n">
        <v>0</v>
      </c>
      <c r="G61" s="14"/>
      <c r="H61" s="14"/>
      <c r="I61" s="14"/>
      <c r="J61" s="15"/>
      <c r="K61" s="14"/>
      <c r="L61" s="14"/>
      <c r="M61" s="14"/>
    </row>
    <row r="62" customFormat="false" ht="15.75" hidden="false" customHeight="false" outlineLevel="0" collapsed="false">
      <c r="A62" s="11" t="s">
        <v>149</v>
      </c>
      <c r="B62" s="12" t="s">
        <v>150</v>
      </c>
      <c r="D62" s="14" t="n">
        <v>0.5</v>
      </c>
      <c r="E62" s="14" t="n">
        <v>0.06</v>
      </c>
      <c r="F62" s="14" t="n">
        <v>0.03</v>
      </c>
      <c r="G62" s="14"/>
      <c r="H62" s="14"/>
      <c r="I62" s="14"/>
      <c r="J62" s="15"/>
      <c r="K62" s="14"/>
      <c r="L62" s="14"/>
      <c r="M62" s="14"/>
    </row>
    <row r="63" customFormat="false" ht="15.75" hidden="false" customHeight="false" outlineLevel="0" collapsed="false">
      <c r="A63" s="11" t="s">
        <v>151</v>
      </c>
      <c r="B63" s="12" t="s">
        <v>152</v>
      </c>
      <c r="D63" s="14" t="n">
        <v>0.2</v>
      </c>
      <c r="E63" s="14" t="n">
        <v>0.02</v>
      </c>
      <c r="F63" s="14" t="n">
        <v>0</v>
      </c>
      <c r="G63" s="14"/>
      <c r="H63" s="14"/>
      <c r="I63" s="14"/>
      <c r="J63" s="15"/>
      <c r="K63" s="14"/>
      <c r="L63" s="14"/>
      <c r="M63" s="14"/>
    </row>
    <row r="64" customFormat="false" ht="15.75" hidden="false" customHeight="false" outlineLevel="0" collapsed="false">
      <c r="A64" s="11" t="s">
        <v>153</v>
      </c>
      <c r="B64" s="12" t="s">
        <v>154</v>
      </c>
      <c r="D64" s="14" t="n">
        <v>4.34</v>
      </c>
      <c r="E64" s="14" t="n">
        <v>1.2</v>
      </c>
      <c r="F64" s="14" t="n">
        <v>0.09</v>
      </c>
      <c r="G64" s="14"/>
      <c r="H64" s="14"/>
      <c r="I64" s="14"/>
      <c r="J64" s="15"/>
      <c r="K64" s="14"/>
      <c r="L64" s="14"/>
      <c r="M64" s="14"/>
    </row>
    <row r="65" customFormat="false" ht="15.75" hidden="false" customHeight="false" outlineLevel="0" collapsed="false">
      <c r="A65" s="11" t="s">
        <v>155</v>
      </c>
      <c r="B65" s="12" t="s">
        <v>156</v>
      </c>
      <c r="D65" s="14" t="n">
        <v>0.08</v>
      </c>
      <c r="E65" s="14" t="n">
        <v>0.03</v>
      </c>
      <c r="F65" s="14" t="n">
        <v>0</v>
      </c>
      <c r="G65" s="14"/>
      <c r="H65" s="14"/>
      <c r="I65" s="14"/>
      <c r="J65" s="15"/>
      <c r="K65" s="14"/>
      <c r="L65" s="14"/>
      <c r="M65" s="14"/>
    </row>
    <row r="66" customFormat="false" ht="15.75" hidden="false" customHeight="false" outlineLevel="0" collapsed="false">
      <c r="A66" s="11" t="s">
        <v>157</v>
      </c>
      <c r="B66" s="12" t="s">
        <v>158</v>
      </c>
      <c r="D66" s="14" t="n">
        <v>3.36</v>
      </c>
      <c r="E66" s="14" t="n">
        <v>0.22</v>
      </c>
      <c r="F66" s="14" t="n">
        <v>0.42</v>
      </c>
      <c r="G66" s="14"/>
      <c r="H66" s="14"/>
      <c r="I66" s="14"/>
      <c r="J66" s="15"/>
      <c r="K66" s="14"/>
      <c r="L66" s="14"/>
      <c r="M66" s="14"/>
    </row>
    <row r="67" customFormat="false" ht="15.75" hidden="false" customHeight="false" outlineLevel="0" collapsed="false">
      <c r="A67" s="11" t="s">
        <v>159</v>
      </c>
      <c r="B67" s="12" t="s">
        <v>160</v>
      </c>
      <c r="D67" s="14" t="n">
        <v>1.08</v>
      </c>
      <c r="E67" s="14" t="n">
        <v>0.44</v>
      </c>
      <c r="F67" s="14" t="n">
        <v>0</v>
      </c>
      <c r="G67" s="14"/>
      <c r="H67" s="14"/>
      <c r="I67" s="14"/>
      <c r="J67" s="15"/>
      <c r="K67" s="14"/>
      <c r="L67" s="14"/>
      <c r="M67" s="14"/>
    </row>
    <row r="68" customFormat="false" ht="15.75" hidden="false" customHeight="false" outlineLevel="0" collapsed="false">
      <c r="A68" s="11" t="s">
        <v>161</v>
      </c>
      <c r="B68" s="12" t="s">
        <v>162</v>
      </c>
      <c r="D68" s="14" t="n">
        <v>0.22</v>
      </c>
      <c r="E68" s="14" t="n">
        <v>0</v>
      </c>
      <c r="F68" s="14" t="n">
        <v>0</v>
      </c>
      <c r="G68" s="14"/>
      <c r="H68" s="14"/>
      <c r="I68" s="14"/>
      <c r="J68" s="15"/>
      <c r="K68" s="14"/>
      <c r="L68" s="14"/>
      <c r="M68" s="14"/>
    </row>
    <row r="69" customFormat="false" ht="15.75" hidden="false" customHeight="false" outlineLevel="0" collapsed="false">
      <c r="A69" s="11" t="s">
        <v>163</v>
      </c>
      <c r="B69" s="12" t="s">
        <v>164</v>
      </c>
      <c r="D69" s="14" t="n">
        <v>4.06</v>
      </c>
      <c r="E69" s="14" t="n">
        <v>1.02</v>
      </c>
      <c r="F69" s="14" t="n">
        <v>0.3</v>
      </c>
      <c r="G69" s="14"/>
      <c r="H69" s="14"/>
      <c r="I69" s="14"/>
      <c r="J69" s="15"/>
      <c r="K69" s="14"/>
      <c r="L69" s="14"/>
      <c r="M69" s="14"/>
    </row>
    <row r="70" customFormat="false" ht="15.75" hidden="false" customHeight="false" outlineLevel="0" collapsed="false">
      <c r="A70" s="11" t="s">
        <v>165</v>
      </c>
      <c r="B70" s="12" t="s">
        <v>166</v>
      </c>
      <c r="D70" s="14" t="n">
        <v>0.15</v>
      </c>
      <c r="E70" s="14" t="n">
        <v>0.06</v>
      </c>
      <c r="F70" s="14" t="n">
        <v>0</v>
      </c>
      <c r="G70" s="14"/>
      <c r="H70" s="14"/>
      <c r="I70" s="14"/>
      <c r="J70" s="15"/>
      <c r="K70" s="14"/>
      <c r="L70" s="14"/>
      <c r="M70" s="14"/>
    </row>
    <row r="71" customFormat="false" ht="15.75" hidden="false" customHeight="false" outlineLevel="0" collapsed="false">
      <c r="A71" s="11" t="s">
        <v>167</v>
      </c>
      <c r="B71" s="12" t="s">
        <v>168</v>
      </c>
      <c r="D71" s="14" t="n">
        <v>0.1</v>
      </c>
      <c r="E71" s="14" t="n">
        <v>0.04</v>
      </c>
      <c r="F71" s="14" t="n">
        <v>0.01</v>
      </c>
      <c r="G71" s="14"/>
      <c r="H71" s="14"/>
      <c r="I71" s="14"/>
      <c r="J71" s="15"/>
      <c r="K71" s="14"/>
      <c r="L71" s="14"/>
      <c r="M71" s="14"/>
    </row>
    <row r="72" customFormat="false" ht="15.75" hidden="false" customHeight="false" outlineLevel="0" collapsed="false">
      <c r="A72" s="11" t="s">
        <v>169</v>
      </c>
      <c r="B72" s="12" t="s">
        <v>170</v>
      </c>
      <c r="D72" s="14" t="n">
        <v>1.46</v>
      </c>
      <c r="E72" s="14" t="n">
        <v>0.02</v>
      </c>
      <c r="F72" s="14" t="n">
        <v>0.09</v>
      </c>
      <c r="G72" s="14"/>
      <c r="H72" s="14"/>
      <c r="I72" s="14"/>
      <c r="J72" s="15"/>
      <c r="K72" s="14"/>
      <c r="L72" s="14"/>
      <c r="M72" s="14"/>
    </row>
    <row r="73" customFormat="false" ht="15.75" hidden="false" customHeight="false" outlineLevel="0" collapsed="false">
      <c r="A73" s="11" t="s">
        <v>171</v>
      </c>
      <c r="B73" s="12" t="s">
        <v>172</v>
      </c>
      <c r="D73" s="14" t="n">
        <v>0.29</v>
      </c>
      <c r="E73" s="14" t="n">
        <v>0.11</v>
      </c>
      <c r="F73" s="14" t="n">
        <v>0.01</v>
      </c>
      <c r="G73" s="14"/>
      <c r="H73" s="14"/>
      <c r="I73" s="14"/>
      <c r="J73" s="15"/>
      <c r="K73" s="14"/>
      <c r="L73" s="14"/>
      <c r="M73" s="14"/>
    </row>
    <row r="74" customFormat="false" ht="15.75" hidden="false" customHeight="false" outlineLevel="0" collapsed="false">
      <c r="A74" s="11" t="s">
        <v>173</v>
      </c>
      <c r="B74" s="12" t="s">
        <v>174</v>
      </c>
      <c r="D74" s="14" t="n">
        <v>0</v>
      </c>
      <c r="E74" s="14" t="n">
        <v>0</v>
      </c>
      <c r="F74" s="14" t="n">
        <v>0</v>
      </c>
      <c r="G74" s="14"/>
      <c r="H74" s="14"/>
      <c r="I74" s="14"/>
      <c r="J74" s="15"/>
      <c r="K74" s="14"/>
      <c r="L74" s="14"/>
      <c r="M74" s="14"/>
    </row>
    <row r="75" customFormat="false" ht="15.75" hidden="false" customHeight="false" outlineLevel="0" collapsed="false">
      <c r="A75" s="11" t="s">
        <v>175</v>
      </c>
      <c r="B75" s="12" t="s">
        <v>176</v>
      </c>
      <c r="D75" s="14" t="n">
        <v>0.01</v>
      </c>
      <c r="E75" s="14" t="n">
        <v>0</v>
      </c>
      <c r="F75" s="14" t="n">
        <v>0</v>
      </c>
      <c r="G75" s="14"/>
      <c r="H75" s="14"/>
      <c r="I75" s="14"/>
      <c r="J75" s="15"/>
      <c r="K75" s="14"/>
      <c r="L75" s="14"/>
      <c r="M75" s="14"/>
    </row>
    <row r="76" customFormat="false" ht="15.75" hidden="false" customHeight="false" outlineLevel="0" collapsed="false">
      <c r="A76" s="11" t="s">
        <v>177</v>
      </c>
      <c r="B76" s="12" t="s">
        <v>178</v>
      </c>
      <c r="D76" s="14" t="n">
        <v>0</v>
      </c>
      <c r="E76" s="14" t="n">
        <v>0</v>
      </c>
      <c r="F76" s="14" t="n">
        <v>0</v>
      </c>
      <c r="G76" s="14"/>
      <c r="H76" s="14"/>
      <c r="I76" s="14"/>
      <c r="J76" s="15"/>
      <c r="K76" s="14"/>
      <c r="L76" s="14"/>
      <c r="M76" s="14"/>
    </row>
    <row r="77" customFormat="false" ht="15.75" hidden="false" customHeight="false" outlineLevel="0" collapsed="false">
      <c r="A77" s="11" t="s">
        <v>179</v>
      </c>
      <c r="B77" s="12" t="s">
        <v>180</v>
      </c>
      <c r="D77" s="14" t="n">
        <v>0.51</v>
      </c>
      <c r="E77" s="14" t="n">
        <v>0.15</v>
      </c>
      <c r="F77" s="14" t="n">
        <v>0</v>
      </c>
      <c r="G77" s="14"/>
      <c r="H77" s="14"/>
      <c r="I77" s="14"/>
      <c r="J77" s="15"/>
      <c r="K77" s="14"/>
      <c r="L77" s="14"/>
      <c r="M77" s="14"/>
    </row>
    <row r="78" customFormat="false" ht="15.75" hidden="false" customHeight="false" outlineLevel="0" collapsed="false">
      <c r="A78" s="11" t="s">
        <v>181</v>
      </c>
      <c r="B78" s="12" t="s">
        <v>182</v>
      </c>
      <c r="D78" s="14" t="n">
        <v>0.08</v>
      </c>
      <c r="E78" s="14" t="n">
        <v>0.03</v>
      </c>
      <c r="F78" s="14" t="n">
        <v>0</v>
      </c>
      <c r="G78" s="14"/>
      <c r="H78" s="14"/>
      <c r="I78" s="14"/>
      <c r="J78" s="15"/>
      <c r="K78" s="14"/>
      <c r="L78" s="14"/>
      <c r="M78" s="14"/>
    </row>
    <row r="79" customFormat="false" ht="15.75" hidden="false" customHeight="false" outlineLevel="0" collapsed="false">
      <c r="A79" s="11" t="s">
        <v>183</v>
      </c>
      <c r="B79" s="12" t="s">
        <v>184</v>
      </c>
      <c r="D79" s="14" t="n">
        <v>11.59</v>
      </c>
      <c r="E79" s="14" t="n">
        <v>5.01</v>
      </c>
      <c r="F79" s="14" t="n">
        <v>0.08</v>
      </c>
      <c r="G79" s="14"/>
      <c r="H79" s="14"/>
      <c r="I79" s="14"/>
      <c r="J79" s="15"/>
      <c r="K79" s="14"/>
      <c r="L79" s="14"/>
      <c r="M79" s="14"/>
    </row>
    <row r="80" customFormat="false" ht="15.75" hidden="false" customHeight="false" outlineLevel="0" collapsed="false">
      <c r="A80" s="11" t="s">
        <v>185</v>
      </c>
      <c r="B80" s="12" t="s">
        <v>186</v>
      </c>
      <c r="D80" s="14" t="n">
        <v>1.84</v>
      </c>
      <c r="E80" s="14" t="n">
        <v>0.14</v>
      </c>
      <c r="F80" s="14" t="n">
        <v>0.17</v>
      </c>
      <c r="G80" s="14"/>
      <c r="H80" s="14"/>
      <c r="I80" s="14"/>
      <c r="J80" s="15"/>
      <c r="K80" s="14"/>
      <c r="L80" s="14"/>
      <c r="M80" s="14"/>
    </row>
    <row r="81" customFormat="false" ht="15.75" hidden="false" customHeight="false" outlineLevel="0" collapsed="false">
      <c r="A81" s="11" t="s">
        <v>187</v>
      </c>
      <c r="B81" s="12" t="s">
        <v>188</v>
      </c>
      <c r="D81" s="14" t="n">
        <v>0.3</v>
      </c>
      <c r="E81" s="14" t="n">
        <v>0.11</v>
      </c>
      <c r="F81" s="14" t="n">
        <v>0</v>
      </c>
      <c r="G81" s="14"/>
      <c r="H81" s="14"/>
      <c r="I81" s="14"/>
      <c r="J81" s="15"/>
      <c r="K81" s="14"/>
      <c r="L81" s="14"/>
      <c r="M81" s="14"/>
    </row>
    <row r="82" customFormat="false" ht="15.75" hidden="false" customHeight="false" outlineLevel="0" collapsed="false">
      <c r="A82" s="11" t="s">
        <v>189</v>
      </c>
      <c r="B82" s="12" t="s">
        <v>190</v>
      </c>
      <c r="D82" s="14" t="n">
        <v>0.06</v>
      </c>
      <c r="E82" s="14" t="n">
        <v>0.02</v>
      </c>
      <c r="F82" s="14" t="n">
        <v>0</v>
      </c>
      <c r="G82" s="14"/>
      <c r="H82" s="14"/>
      <c r="I82" s="14"/>
      <c r="J82" s="15"/>
      <c r="K82" s="14"/>
      <c r="L82" s="14"/>
      <c r="M82" s="14"/>
    </row>
    <row r="83" customFormat="false" ht="15.75" hidden="false" customHeight="false" outlineLevel="0" collapsed="false">
      <c r="A83" s="11" t="s">
        <v>191</v>
      </c>
      <c r="B83" s="12" t="s">
        <v>192</v>
      </c>
      <c r="D83" s="14" t="n">
        <v>7.94</v>
      </c>
      <c r="E83" s="14" t="n">
        <v>1.59</v>
      </c>
      <c r="F83" s="14" t="n">
        <v>0.85</v>
      </c>
      <c r="G83" s="14"/>
      <c r="H83" s="14"/>
      <c r="I83" s="14"/>
      <c r="J83" s="15"/>
      <c r="K83" s="14"/>
      <c r="L83" s="14"/>
      <c r="M83" s="14"/>
    </row>
    <row r="84" customFormat="false" ht="15.75" hidden="false" customHeight="false" outlineLevel="0" collapsed="false">
      <c r="A84" s="11" t="s">
        <v>193</v>
      </c>
      <c r="B84" s="12" t="s">
        <v>194</v>
      </c>
      <c r="D84" s="14" t="n">
        <v>0.07</v>
      </c>
      <c r="E84" s="14" t="n">
        <v>0.01</v>
      </c>
      <c r="F84" s="14" t="n">
        <v>0</v>
      </c>
      <c r="G84" s="14"/>
      <c r="H84" s="14"/>
      <c r="I84" s="14"/>
      <c r="J84" s="15"/>
      <c r="K84" s="14"/>
      <c r="L84" s="14"/>
      <c r="M84" s="14"/>
    </row>
    <row r="85" customFormat="false" ht="15.75" hidden="false" customHeight="false" outlineLevel="0" collapsed="false">
      <c r="A85" s="11" t="s">
        <v>195</v>
      </c>
      <c r="B85" s="12" t="s">
        <v>196</v>
      </c>
      <c r="D85" s="14" t="n">
        <v>0.06</v>
      </c>
      <c r="E85" s="14" t="n">
        <v>0.01</v>
      </c>
      <c r="F85" s="14" t="n">
        <v>0.01</v>
      </c>
      <c r="G85" s="14"/>
      <c r="H85" s="14"/>
      <c r="I85" s="14"/>
      <c r="J85" s="15"/>
      <c r="K85" s="14"/>
      <c r="L85" s="14"/>
      <c r="M85" s="14"/>
    </row>
    <row r="86" customFormat="false" ht="15.75" hidden="false" customHeight="false" outlineLevel="0" collapsed="false">
      <c r="A86" s="11" t="s">
        <v>197</v>
      </c>
      <c r="B86" s="12" t="s">
        <v>198</v>
      </c>
      <c r="D86" s="14" t="n">
        <v>1.89</v>
      </c>
      <c r="E86" s="14" t="n">
        <v>0.41</v>
      </c>
      <c r="F86" s="14" t="n">
        <v>0.14</v>
      </c>
      <c r="G86" s="14"/>
      <c r="H86" s="14"/>
      <c r="I86" s="14"/>
      <c r="J86" s="15"/>
      <c r="K86" s="14"/>
      <c r="L86" s="14"/>
      <c r="M86" s="14"/>
    </row>
    <row r="87" customFormat="false" ht="15.75" hidden="false" customHeight="false" outlineLevel="0" collapsed="false">
      <c r="A87" s="11" t="s">
        <v>199</v>
      </c>
      <c r="B87" s="12" t="s">
        <v>200</v>
      </c>
      <c r="D87" s="14" t="n">
        <v>0.31</v>
      </c>
      <c r="E87" s="14" t="n">
        <v>0.14</v>
      </c>
      <c r="F87" s="14" t="n">
        <v>0</v>
      </c>
      <c r="G87" s="14"/>
      <c r="H87" s="14"/>
      <c r="I87" s="14"/>
      <c r="J87" s="15"/>
      <c r="K87" s="14"/>
      <c r="L87" s="14"/>
      <c r="M87" s="14"/>
    </row>
    <row r="88" customFormat="false" ht="15.75" hidden="false" customHeight="false" outlineLevel="0" collapsed="false">
      <c r="A88" s="11" t="s">
        <v>201</v>
      </c>
      <c r="B88" s="12" t="s">
        <v>202</v>
      </c>
      <c r="D88" s="14" t="n">
        <v>0.01</v>
      </c>
      <c r="E88" s="14" t="n">
        <v>0</v>
      </c>
      <c r="F88" s="14" t="n">
        <v>0</v>
      </c>
      <c r="G88" s="14"/>
      <c r="H88" s="14"/>
      <c r="I88" s="14"/>
      <c r="J88" s="15"/>
      <c r="K88" s="14"/>
      <c r="L88" s="14"/>
      <c r="M88" s="14"/>
    </row>
    <row r="89" customFormat="false" ht="15.75" hidden="false" customHeight="false" outlineLevel="0" collapsed="false">
      <c r="A89" s="11" t="s">
        <v>203</v>
      </c>
      <c r="B89" s="12" t="s">
        <v>204</v>
      </c>
      <c r="D89" s="14" t="n">
        <v>1.1</v>
      </c>
      <c r="E89" s="14" t="n">
        <v>0.16</v>
      </c>
      <c r="F89" s="14" t="n">
        <v>0.07</v>
      </c>
      <c r="G89" s="14"/>
      <c r="H89" s="14"/>
      <c r="I89" s="14"/>
      <c r="J89" s="15"/>
      <c r="K89" s="14"/>
      <c r="L89" s="14"/>
      <c r="M89" s="14"/>
    </row>
    <row r="90" customFormat="false" ht="15.75" hidden="false" customHeight="false" outlineLevel="0" collapsed="false">
      <c r="A90" s="11" t="s">
        <v>205</v>
      </c>
      <c r="B90" s="12" t="s">
        <v>206</v>
      </c>
      <c r="D90" s="14" t="n">
        <v>0.64</v>
      </c>
      <c r="E90" s="14" t="n">
        <v>0.18</v>
      </c>
      <c r="F90" s="14" t="n">
        <v>0.04</v>
      </c>
      <c r="G90" s="14"/>
      <c r="H90" s="14"/>
      <c r="I90" s="14"/>
      <c r="J90" s="15"/>
      <c r="K90" s="14"/>
      <c r="L90" s="14"/>
      <c r="M90" s="14"/>
    </row>
    <row r="91" customFormat="false" ht="15.75" hidden="false" customHeight="false" outlineLevel="0" collapsed="false">
      <c r="A91" s="11" t="s">
        <v>207</v>
      </c>
      <c r="B91" s="12" t="s">
        <v>208</v>
      </c>
      <c r="D91" s="14" t="n">
        <v>0.35</v>
      </c>
      <c r="E91" s="14" t="n">
        <v>0.08</v>
      </c>
      <c r="F91" s="14" t="n">
        <v>0.01</v>
      </c>
      <c r="G91" s="14"/>
      <c r="H91" s="14"/>
      <c r="I91" s="14"/>
      <c r="J91" s="15"/>
      <c r="K91" s="14"/>
      <c r="L91" s="14"/>
      <c r="M91" s="14"/>
    </row>
    <row r="92" customFormat="false" ht="15.75" hidden="false" customHeight="false" outlineLevel="0" collapsed="false">
      <c r="A92" s="11" t="s">
        <v>209</v>
      </c>
      <c r="B92" s="12" t="s">
        <v>210</v>
      </c>
      <c r="D92" s="14" t="n">
        <v>0</v>
      </c>
      <c r="E92" s="14" t="n">
        <v>0</v>
      </c>
      <c r="F92" s="14" t="n">
        <v>0</v>
      </c>
      <c r="G92" s="14"/>
      <c r="H92" s="14"/>
      <c r="I92" s="14"/>
      <c r="J92" s="15"/>
      <c r="K92" s="14"/>
      <c r="L92" s="14"/>
      <c r="M92" s="14"/>
    </row>
    <row r="93" customFormat="false" ht="15.75" hidden="false" customHeight="false" outlineLevel="0" collapsed="false">
      <c r="A93" s="11" t="s">
        <v>211</v>
      </c>
      <c r="B93" s="12" t="s">
        <v>212</v>
      </c>
      <c r="D93" s="14" t="n">
        <v>3.08</v>
      </c>
      <c r="E93" s="14" t="n">
        <v>0.82</v>
      </c>
      <c r="F93" s="14" t="n">
        <v>0.07</v>
      </c>
      <c r="G93" s="14"/>
      <c r="H93" s="14"/>
      <c r="I93" s="14"/>
      <c r="J93" s="15"/>
      <c r="K93" s="14"/>
      <c r="L93" s="14"/>
      <c r="M93" s="14"/>
    </row>
    <row r="94" customFormat="false" ht="15.75" hidden="false" customHeight="false" outlineLevel="0" collapsed="false">
      <c r="A94" s="11" t="s">
        <v>213</v>
      </c>
      <c r="B94" s="12" t="s">
        <v>214</v>
      </c>
      <c r="D94" s="14" t="n">
        <v>0.11</v>
      </c>
      <c r="E94" s="14" t="n">
        <v>0.02</v>
      </c>
      <c r="F94" s="14" t="n">
        <v>0.01</v>
      </c>
      <c r="G94" s="14"/>
      <c r="H94" s="14"/>
      <c r="I94" s="14"/>
      <c r="J94" s="15"/>
      <c r="K94" s="14"/>
      <c r="L94" s="14"/>
      <c r="M94" s="14"/>
    </row>
    <row r="95" customFormat="false" ht="15.75" hidden="false" customHeight="false" outlineLevel="0" collapsed="false">
      <c r="A95" s="11" t="s">
        <v>215</v>
      </c>
      <c r="B95" s="12" t="s">
        <v>216</v>
      </c>
      <c r="D95" s="14" t="n">
        <v>1.71</v>
      </c>
      <c r="E95" s="14" t="n">
        <v>0.57</v>
      </c>
      <c r="F95" s="14" t="n">
        <v>0.19</v>
      </c>
      <c r="G95" s="14"/>
      <c r="H95" s="14"/>
      <c r="I95" s="14"/>
      <c r="J95" s="15"/>
      <c r="K95" s="14"/>
      <c r="L95" s="14"/>
      <c r="M95" s="14"/>
    </row>
    <row r="96" customFormat="false" ht="15.75" hidden="false" customHeight="false" outlineLevel="0" collapsed="false">
      <c r="A96" s="11" t="s">
        <v>217</v>
      </c>
      <c r="B96" s="12" t="s">
        <v>218</v>
      </c>
      <c r="D96" s="14" t="n">
        <v>0.54</v>
      </c>
      <c r="E96" s="14" t="n">
        <v>0.16</v>
      </c>
      <c r="F96" s="14" t="n">
        <v>0.02</v>
      </c>
      <c r="G96" s="14"/>
      <c r="H96" s="14"/>
      <c r="I96" s="14"/>
      <c r="J96" s="15"/>
      <c r="K96" s="14"/>
      <c r="L96" s="14"/>
      <c r="M96" s="14"/>
    </row>
    <row r="97" customFormat="false" ht="15.75" hidden="false" customHeight="false" outlineLevel="0" collapsed="false">
      <c r="A97" s="11" t="s">
        <v>219</v>
      </c>
      <c r="B97" s="12" t="s">
        <v>220</v>
      </c>
      <c r="D97" s="14" t="n">
        <v>4.46</v>
      </c>
      <c r="E97" s="14" t="n">
        <v>1.64</v>
      </c>
      <c r="F97" s="14" t="n">
        <v>0.15</v>
      </c>
      <c r="G97" s="14"/>
      <c r="H97" s="14"/>
      <c r="I97" s="14"/>
      <c r="J97" s="15"/>
      <c r="K97" s="14"/>
      <c r="L97" s="14"/>
      <c r="M97" s="14"/>
    </row>
    <row r="98" customFormat="false" ht="15.75" hidden="false" customHeight="false" outlineLevel="0" collapsed="false">
      <c r="A98" s="11" t="s">
        <v>221</v>
      </c>
      <c r="B98" s="12" t="s">
        <v>222</v>
      </c>
      <c r="D98" s="14" t="n">
        <v>0.25</v>
      </c>
      <c r="E98" s="14" t="n">
        <v>0.02</v>
      </c>
      <c r="F98" s="14" t="n">
        <v>0.01</v>
      </c>
      <c r="G98" s="14"/>
      <c r="H98" s="14"/>
      <c r="I98" s="14"/>
      <c r="J98" s="15"/>
      <c r="K98" s="14"/>
      <c r="L98" s="14"/>
      <c r="M98" s="14"/>
    </row>
    <row r="99" customFormat="false" ht="15.75" hidden="false" customHeight="false" outlineLevel="0" collapsed="false">
      <c r="A99" s="11" t="s">
        <v>223</v>
      </c>
      <c r="B99" s="12" t="s">
        <v>224</v>
      </c>
      <c r="D99" s="14" t="n">
        <v>0.15</v>
      </c>
      <c r="E99" s="14" t="n">
        <v>0.05</v>
      </c>
      <c r="F99" s="14" t="n">
        <v>0</v>
      </c>
      <c r="G99" s="14"/>
      <c r="H99" s="14"/>
      <c r="I99" s="14"/>
      <c r="J99" s="15"/>
      <c r="K99" s="14"/>
      <c r="L99" s="14"/>
      <c r="M99" s="14"/>
    </row>
    <row r="100" customFormat="false" ht="15.75" hidden="false" customHeight="false" outlineLevel="0" collapsed="false">
      <c r="A100" s="11" t="s">
        <v>225</v>
      </c>
      <c r="B100" s="12" t="s">
        <v>226</v>
      </c>
      <c r="D100" s="14" t="n">
        <v>0.27</v>
      </c>
      <c r="E100" s="14" t="n">
        <v>0.02</v>
      </c>
      <c r="F100" s="14" t="n">
        <v>0</v>
      </c>
      <c r="G100" s="14"/>
      <c r="H100" s="14"/>
      <c r="I100" s="14"/>
      <c r="J100" s="15"/>
      <c r="K100" s="14"/>
      <c r="L100" s="14"/>
      <c r="M100" s="14"/>
    </row>
    <row r="101" customFormat="false" ht="15.75" hidden="false" customHeight="false" outlineLevel="0" collapsed="false">
      <c r="A101" s="11" t="s">
        <v>227</v>
      </c>
      <c r="B101" s="12" t="s">
        <v>228</v>
      </c>
      <c r="D101" s="14" t="n">
        <v>2.71</v>
      </c>
      <c r="E101" s="14" t="n">
        <v>0.52</v>
      </c>
      <c r="F101" s="14" t="n">
        <v>0.18</v>
      </c>
      <c r="G101" s="14"/>
      <c r="H101" s="14"/>
      <c r="I101" s="14"/>
      <c r="J101" s="15"/>
      <c r="K101" s="14"/>
      <c r="L101" s="14"/>
      <c r="M101" s="14"/>
    </row>
    <row r="102" customFormat="false" ht="15.75" hidden="false" customHeight="false" outlineLevel="0" collapsed="false">
      <c r="A102" s="11" t="s">
        <v>229</v>
      </c>
      <c r="B102" s="12" t="s">
        <v>230</v>
      </c>
      <c r="D102" s="14" t="n">
        <v>8.13</v>
      </c>
      <c r="E102" s="14" t="n">
        <v>2.55</v>
      </c>
      <c r="F102" s="14" t="n">
        <v>0.22</v>
      </c>
      <c r="G102" s="14"/>
      <c r="H102" s="14"/>
      <c r="I102" s="14"/>
      <c r="J102" s="15"/>
      <c r="K102" s="14"/>
      <c r="L102" s="14"/>
      <c r="M102" s="14"/>
    </row>
    <row r="103" customFormat="false" ht="15.75" hidden="false" customHeight="false" outlineLevel="0" collapsed="false">
      <c r="A103" s="11" t="s">
        <v>231</v>
      </c>
      <c r="B103" s="12" t="s">
        <v>232</v>
      </c>
      <c r="D103" s="14" t="n">
        <v>0</v>
      </c>
      <c r="E103" s="14" t="n">
        <v>0</v>
      </c>
      <c r="F103" s="14" t="n">
        <v>0</v>
      </c>
      <c r="G103" s="14"/>
      <c r="H103" s="14"/>
      <c r="I103" s="14"/>
      <c r="J103" s="15"/>
      <c r="K103" s="14"/>
      <c r="L103" s="14"/>
      <c r="M103" s="14"/>
    </row>
    <row r="104" customFormat="false" ht="15.75" hidden="false" customHeight="false" outlineLevel="0" collapsed="false">
      <c r="A104" s="11" t="s">
        <v>233</v>
      </c>
      <c r="B104" s="12" t="s">
        <v>234</v>
      </c>
      <c r="D104" s="14" t="n">
        <v>4.65</v>
      </c>
      <c r="E104" s="14" t="n">
        <v>2.07</v>
      </c>
      <c r="F104" s="14" t="n">
        <v>0.05</v>
      </c>
      <c r="G104" s="14"/>
      <c r="H104" s="14"/>
      <c r="I104" s="14"/>
      <c r="J104" s="15"/>
      <c r="K104" s="14"/>
      <c r="L104" s="14"/>
      <c r="M104" s="14"/>
    </row>
    <row r="105" customFormat="false" ht="15.75" hidden="false" customHeight="false" outlineLevel="0" collapsed="false">
      <c r="A105" s="11" t="s">
        <v>235</v>
      </c>
      <c r="B105" s="12" t="s">
        <v>236</v>
      </c>
      <c r="D105" s="14" t="n">
        <v>0.05</v>
      </c>
      <c r="E105" s="14" t="n">
        <v>0.02</v>
      </c>
      <c r="F105" s="14" t="n">
        <v>0</v>
      </c>
      <c r="G105" s="14"/>
      <c r="H105" s="14"/>
      <c r="I105" s="14"/>
      <c r="J105" s="15"/>
      <c r="K105" s="14"/>
      <c r="L105" s="14"/>
      <c r="M105" s="14"/>
    </row>
    <row r="106" customFormat="false" ht="15.75" hidden="false" customHeight="false" outlineLevel="0" collapsed="false">
      <c r="A106" s="11" t="s">
        <v>237</v>
      </c>
      <c r="B106" s="12" t="s">
        <v>238</v>
      </c>
      <c r="D106" s="14" t="n">
        <v>0.56</v>
      </c>
      <c r="E106" s="14" t="n">
        <v>0.16</v>
      </c>
      <c r="F106" s="14" t="n">
        <v>0.01</v>
      </c>
      <c r="G106" s="14"/>
      <c r="H106" s="14"/>
      <c r="I106" s="14"/>
      <c r="J106" s="15"/>
      <c r="K106" s="14"/>
      <c r="L106" s="14"/>
      <c r="M106" s="14"/>
    </row>
    <row r="107" customFormat="false" ht="15.75" hidden="false" customHeight="false" outlineLevel="0" collapsed="false">
      <c r="A107" s="11" t="s">
        <v>239</v>
      </c>
      <c r="B107" s="12" t="s">
        <v>240</v>
      </c>
      <c r="D107" s="14" t="n">
        <v>0.66</v>
      </c>
      <c r="E107" s="14" t="n">
        <v>0.2</v>
      </c>
      <c r="F107" s="14" t="n">
        <v>0.05</v>
      </c>
      <c r="G107" s="14"/>
      <c r="H107" s="14"/>
      <c r="I107" s="14"/>
      <c r="J107" s="15"/>
      <c r="K107" s="14"/>
      <c r="L107" s="14"/>
      <c r="M107" s="14"/>
    </row>
    <row r="108" customFormat="false" ht="15.75" hidden="false" customHeight="false" outlineLevel="0" collapsed="false">
      <c r="A108" s="11" t="s">
        <v>241</v>
      </c>
      <c r="B108" s="12" t="s">
        <v>242</v>
      </c>
      <c r="D108" s="14" t="n">
        <v>0.34</v>
      </c>
      <c r="E108" s="14" t="n">
        <v>0.05</v>
      </c>
      <c r="F108" s="14" t="n">
        <v>0.02</v>
      </c>
      <c r="G108" s="14"/>
      <c r="H108" s="14"/>
      <c r="I108" s="14"/>
      <c r="J108" s="15"/>
      <c r="K108" s="14"/>
      <c r="L108" s="14"/>
      <c r="M108" s="14"/>
    </row>
    <row r="109" customFormat="false" ht="15.75" hidden="false" customHeight="false" outlineLevel="0" collapsed="false">
      <c r="A109" s="11" t="s">
        <v>243</v>
      </c>
      <c r="B109" s="12" t="s">
        <v>244</v>
      </c>
      <c r="D109" s="14" t="n">
        <v>0.07</v>
      </c>
      <c r="E109" s="14" t="n">
        <v>0.02</v>
      </c>
      <c r="F109" s="14" t="n">
        <v>0</v>
      </c>
      <c r="G109" s="14"/>
      <c r="H109" s="14"/>
      <c r="I109" s="14"/>
      <c r="J109" s="15"/>
      <c r="K109" s="14"/>
      <c r="L109" s="14"/>
      <c r="M109" s="14"/>
    </row>
    <row r="110" customFormat="false" ht="15.75" hidden="false" customHeight="false" outlineLevel="0" collapsed="false">
      <c r="A110" s="11" t="s">
        <v>245</v>
      </c>
      <c r="B110" s="12" t="s">
        <v>246</v>
      </c>
      <c r="D110" s="14" t="n">
        <v>0</v>
      </c>
      <c r="E110" s="14" t="n">
        <v>0</v>
      </c>
      <c r="F110" s="14" t="n">
        <v>0</v>
      </c>
      <c r="G110" s="14"/>
      <c r="H110" s="14"/>
      <c r="I110" s="14"/>
      <c r="J110" s="15"/>
      <c r="K110" s="14"/>
      <c r="L110" s="14"/>
      <c r="M110" s="14"/>
    </row>
    <row r="111" customFormat="false" ht="15.75" hidden="false" customHeight="false" outlineLevel="0" collapsed="false">
      <c r="A111" s="11" t="s">
        <v>247</v>
      </c>
      <c r="B111" s="12" t="s">
        <v>248</v>
      </c>
      <c r="D111" s="14" t="n">
        <v>0</v>
      </c>
      <c r="E111" s="14" t="n">
        <v>0</v>
      </c>
      <c r="F111" s="14" t="n">
        <v>0</v>
      </c>
      <c r="G111" s="14"/>
      <c r="H111" s="14"/>
      <c r="I111" s="14"/>
      <c r="J111" s="15"/>
      <c r="K111" s="14"/>
      <c r="L111" s="14"/>
      <c r="M111" s="14"/>
    </row>
    <row r="112" customFormat="false" ht="15.75" hidden="false" customHeight="false" outlineLevel="0" collapsed="false">
      <c r="A112" s="11" t="s">
        <v>249</v>
      </c>
      <c r="B112" s="12" t="s">
        <v>250</v>
      </c>
      <c r="D112" s="14" t="n">
        <v>1.42</v>
      </c>
      <c r="E112" s="14" t="n">
        <v>0.62</v>
      </c>
      <c r="F112" s="14" t="n">
        <v>0.03</v>
      </c>
      <c r="G112" s="14"/>
      <c r="H112" s="14"/>
      <c r="I112" s="14"/>
      <c r="J112" s="15"/>
      <c r="K112" s="14"/>
      <c r="L112" s="14"/>
      <c r="M112" s="14"/>
    </row>
    <row r="113" customFormat="false" ht="15.75" hidden="false" customHeight="false" outlineLevel="0" collapsed="false">
      <c r="A113" s="11" t="s">
        <v>251</v>
      </c>
      <c r="B113" s="12" t="s">
        <v>252</v>
      </c>
      <c r="D113" s="14" t="n">
        <v>0</v>
      </c>
      <c r="E113" s="14" t="n">
        <v>0</v>
      </c>
      <c r="F113" s="14" t="n">
        <v>0</v>
      </c>
      <c r="G113" s="14"/>
      <c r="H113" s="14"/>
      <c r="I113" s="14"/>
      <c r="J113" s="15"/>
      <c r="K113" s="14"/>
      <c r="L113" s="14"/>
      <c r="M113" s="14"/>
    </row>
    <row r="114" customFormat="false" ht="15.75" hidden="false" customHeight="false" outlineLevel="0" collapsed="false">
      <c r="A114" s="11" t="s">
        <v>253</v>
      </c>
      <c r="B114" s="12" t="s">
        <v>254</v>
      </c>
      <c r="D114" s="14" t="n">
        <v>0.76</v>
      </c>
      <c r="E114" s="14" t="n">
        <v>0.27</v>
      </c>
      <c r="F114" s="14" t="n">
        <v>0.02</v>
      </c>
      <c r="G114" s="14"/>
      <c r="H114" s="14"/>
      <c r="I114" s="14"/>
      <c r="J114" s="15"/>
      <c r="K114" s="14"/>
      <c r="L114" s="14"/>
      <c r="M114" s="14"/>
    </row>
    <row r="115" customFormat="false" ht="15.75" hidden="false" customHeight="false" outlineLevel="0" collapsed="false">
      <c r="A115" s="11" t="s">
        <v>255</v>
      </c>
      <c r="B115" s="12" t="s">
        <v>256</v>
      </c>
      <c r="D115" s="14" t="n">
        <v>1.65</v>
      </c>
      <c r="E115" s="14" t="n">
        <v>0.35</v>
      </c>
      <c r="F115" s="14" t="n">
        <v>0.23</v>
      </c>
      <c r="G115" s="14"/>
      <c r="H115" s="14"/>
      <c r="I115" s="14"/>
      <c r="J115" s="15"/>
      <c r="K115" s="14"/>
      <c r="L115" s="14"/>
      <c r="M115" s="14"/>
    </row>
    <row r="116" customFormat="false" ht="15.75" hidden="false" customHeight="false" outlineLevel="0" collapsed="false">
      <c r="A116" s="11" t="s">
        <v>257</v>
      </c>
      <c r="B116" s="12" t="s">
        <v>258</v>
      </c>
      <c r="D116" s="14" t="n">
        <v>0.06</v>
      </c>
      <c r="E116" s="14" t="n">
        <v>0</v>
      </c>
      <c r="F116" s="14" t="n">
        <v>0</v>
      </c>
      <c r="G116" s="14"/>
      <c r="H116" s="14"/>
      <c r="I116" s="14"/>
      <c r="J116" s="15"/>
      <c r="K116" s="14"/>
      <c r="L116" s="14"/>
      <c r="M116" s="14"/>
    </row>
    <row r="117" customFormat="false" ht="15.75" hidden="false" customHeight="false" outlineLevel="0" collapsed="false">
      <c r="A117" s="11" t="s">
        <v>259</v>
      </c>
      <c r="B117" s="12" t="s">
        <v>260</v>
      </c>
      <c r="D117" s="14" t="n">
        <v>0.31</v>
      </c>
      <c r="E117" s="14" t="n">
        <v>0.05</v>
      </c>
      <c r="F117" s="14" t="n">
        <v>0</v>
      </c>
      <c r="G117" s="14"/>
      <c r="H117" s="14"/>
      <c r="I117" s="14"/>
      <c r="J117" s="15"/>
      <c r="K117" s="14"/>
      <c r="L117" s="14"/>
      <c r="M117" s="14"/>
    </row>
    <row r="118" customFormat="false" ht="15.75" hidden="false" customHeight="false" outlineLevel="0" collapsed="false">
      <c r="A118" s="11" t="s">
        <v>261</v>
      </c>
      <c r="B118" s="12" t="s">
        <v>262</v>
      </c>
      <c r="D118" s="14" t="n">
        <v>0</v>
      </c>
      <c r="E118" s="14" t="n">
        <v>0</v>
      </c>
      <c r="F118" s="14" t="n">
        <v>0</v>
      </c>
      <c r="G118" s="14"/>
      <c r="H118" s="14"/>
      <c r="I118" s="14"/>
      <c r="J118" s="15"/>
      <c r="K118" s="14"/>
      <c r="L118" s="14"/>
      <c r="M118" s="14"/>
    </row>
    <row r="119" customFormat="false" ht="15.75" hidden="false" customHeight="false" outlineLevel="0" collapsed="false">
      <c r="A119" s="11" t="s">
        <v>263</v>
      </c>
      <c r="B119" s="12" t="s">
        <v>264</v>
      </c>
      <c r="D119" s="14" t="n">
        <v>0.7</v>
      </c>
      <c r="E119" s="14" t="n">
        <v>0.25</v>
      </c>
      <c r="F119" s="14" t="n">
        <v>0.01</v>
      </c>
      <c r="G119" s="14"/>
      <c r="H119" s="14"/>
      <c r="I119" s="14"/>
      <c r="J119" s="15"/>
      <c r="K119" s="14"/>
      <c r="L119" s="14"/>
      <c r="M119" s="14"/>
    </row>
    <row r="120" customFormat="false" ht="15.75" hidden="false" customHeight="false" outlineLevel="0" collapsed="false">
      <c r="A120" s="11" t="s">
        <v>265</v>
      </c>
      <c r="B120" s="12" t="s">
        <v>266</v>
      </c>
      <c r="D120" s="14" t="n">
        <v>0.02</v>
      </c>
      <c r="E120" s="14" t="n">
        <v>0.01</v>
      </c>
      <c r="F120" s="14" t="n">
        <v>0</v>
      </c>
      <c r="G120" s="14"/>
      <c r="H120" s="14"/>
      <c r="I120" s="14"/>
      <c r="J120" s="15"/>
      <c r="K120" s="14"/>
      <c r="L120" s="14"/>
      <c r="M120" s="14"/>
    </row>
    <row r="121" customFormat="false" ht="15.75" hidden="false" customHeight="false" outlineLevel="0" collapsed="false">
      <c r="A121" s="11" t="s">
        <v>267</v>
      </c>
      <c r="B121" s="12" t="s">
        <v>268</v>
      </c>
      <c r="D121" s="14" t="n">
        <v>0.73</v>
      </c>
      <c r="E121" s="14" t="n">
        <v>0.29</v>
      </c>
      <c r="F121" s="14" t="n">
        <v>0.04</v>
      </c>
      <c r="G121" s="14"/>
      <c r="H121" s="14"/>
      <c r="I121" s="14"/>
      <c r="J121" s="15"/>
      <c r="K121" s="14"/>
      <c r="L121" s="14"/>
      <c r="M121" s="14"/>
    </row>
    <row r="122" customFormat="false" ht="15.75" hidden="false" customHeight="false" outlineLevel="0" collapsed="false">
      <c r="A122" s="11" t="s">
        <v>269</v>
      </c>
      <c r="B122" s="12" t="s">
        <v>270</v>
      </c>
      <c r="D122" s="14" t="n">
        <v>10.66</v>
      </c>
      <c r="E122" s="14" t="n">
        <v>2.81</v>
      </c>
      <c r="F122" s="14" t="n">
        <v>0.28</v>
      </c>
      <c r="G122" s="14"/>
      <c r="H122" s="14"/>
      <c r="I122" s="14"/>
      <c r="J122" s="15"/>
      <c r="K122" s="14"/>
      <c r="L122" s="14"/>
      <c r="M122" s="14"/>
    </row>
    <row r="123" customFormat="false" ht="15.75" hidden="false" customHeight="false" outlineLevel="0" collapsed="false">
      <c r="A123" s="11" t="s">
        <v>271</v>
      </c>
      <c r="B123" s="12" t="s">
        <v>272</v>
      </c>
      <c r="D123" s="14" t="n">
        <v>0.22</v>
      </c>
      <c r="E123" s="14" t="n">
        <v>0.09</v>
      </c>
      <c r="F123" s="14" t="n">
        <v>0</v>
      </c>
      <c r="G123" s="14"/>
      <c r="H123" s="14"/>
      <c r="I123" s="14"/>
      <c r="J123" s="15"/>
      <c r="K123" s="14"/>
      <c r="L123" s="14"/>
      <c r="M123" s="14"/>
    </row>
    <row r="124" customFormat="false" ht="15.75" hidden="false" customHeight="false" outlineLevel="0" collapsed="false">
      <c r="A124" s="11" t="s">
        <v>273</v>
      </c>
      <c r="B124" s="12" t="s">
        <v>274</v>
      </c>
      <c r="D124" s="14" t="n">
        <v>0.01</v>
      </c>
      <c r="E124" s="14" t="n">
        <v>0</v>
      </c>
      <c r="F124" s="14" t="n">
        <v>0</v>
      </c>
      <c r="G124" s="14"/>
      <c r="H124" s="14"/>
      <c r="I124" s="14"/>
      <c r="J124" s="15"/>
      <c r="K124" s="14"/>
      <c r="L124" s="14"/>
      <c r="M124" s="14"/>
    </row>
    <row r="125" customFormat="false" ht="15.75" hidden="false" customHeight="false" outlineLevel="0" collapsed="false">
      <c r="A125" s="11" t="s">
        <v>275</v>
      </c>
      <c r="B125" s="12" t="s">
        <v>276</v>
      </c>
      <c r="D125" s="14" t="n">
        <v>0.2</v>
      </c>
      <c r="E125" s="14" t="n">
        <v>0.08</v>
      </c>
      <c r="F125" s="14" t="n">
        <v>0</v>
      </c>
      <c r="G125" s="14"/>
      <c r="H125" s="14"/>
      <c r="I125" s="14"/>
      <c r="J125" s="15"/>
      <c r="K125" s="14"/>
      <c r="L125" s="14"/>
      <c r="M125" s="14"/>
    </row>
    <row r="126" customFormat="false" ht="15.75" hidden="false" customHeight="false" outlineLevel="0" collapsed="false">
      <c r="A126" s="11" t="s">
        <v>277</v>
      </c>
      <c r="B126" s="12" t="s">
        <v>278</v>
      </c>
      <c r="D126" s="14" t="n">
        <v>3.35</v>
      </c>
      <c r="E126" s="14" t="n">
        <v>0.67</v>
      </c>
      <c r="F126" s="14" t="n">
        <v>0.2</v>
      </c>
      <c r="G126" s="14"/>
      <c r="H126" s="14"/>
      <c r="I126" s="14"/>
      <c r="J126" s="15"/>
      <c r="K126" s="14"/>
      <c r="L126" s="14"/>
      <c r="M126" s="14"/>
    </row>
    <row r="127" customFormat="false" ht="15.75" hidden="false" customHeight="false" outlineLevel="0" collapsed="false">
      <c r="A127" s="11" t="s">
        <v>279</v>
      </c>
      <c r="B127" s="12" t="s">
        <v>280</v>
      </c>
      <c r="D127" s="14" t="n">
        <v>0.09</v>
      </c>
      <c r="E127" s="14" t="n">
        <v>0.03</v>
      </c>
      <c r="F127" s="14" t="n">
        <v>0.01</v>
      </c>
      <c r="G127" s="14"/>
      <c r="H127" s="14"/>
      <c r="I127" s="14"/>
      <c r="J127" s="15"/>
      <c r="K127" s="14"/>
      <c r="L127" s="14"/>
      <c r="M127" s="14"/>
    </row>
    <row r="128" customFormat="false" ht="15.75" hidden="false" customHeight="false" outlineLevel="0" collapsed="false">
      <c r="A128" s="11" t="s">
        <v>281</v>
      </c>
      <c r="B128" s="12" t="s">
        <v>282</v>
      </c>
      <c r="D128" s="14" t="n">
        <v>0.1</v>
      </c>
      <c r="E128" s="14" t="n">
        <v>0.04</v>
      </c>
      <c r="F128" s="14" t="n">
        <v>0</v>
      </c>
      <c r="G128" s="14"/>
      <c r="H128" s="14"/>
      <c r="I128" s="14"/>
      <c r="J128" s="15"/>
      <c r="K128" s="14"/>
      <c r="L128" s="14"/>
      <c r="M128" s="14"/>
    </row>
    <row r="129" customFormat="false" ht="15.75" hidden="false" customHeight="false" outlineLevel="0" collapsed="false">
      <c r="A129" s="11" t="s">
        <v>283</v>
      </c>
      <c r="B129" s="12" t="s">
        <v>284</v>
      </c>
      <c r="D129" s="14" t="n">
        <v>3.25</v>
      </c>
      <c r="E129" s="14" t="n">
        <v>0.73</v>
      </c>
      <c r="F129" s="14" t="n">
        <v>0.27</v>
      </c>
      <c r="G129" s="14"/>
      <c r="H129" s="14"/>
      <c r="I129" s="14"/>
      <c r="J129" s="15"/>
      <c r="K129" s="14"/>
      <c r="L129" s="14"/>
      <c r="M129" s="14"/>
    </row>
    <row r="130" customFormat="false" ht="15.75" hidden="false" customHeight="false" outlineLevel="0" collapsed="false">
      <c r="A130" s="11" t="s">
        <v>285</v>
      </c>
      <c r="B130" s="12" t="s">
        <v>286</v>
      </c>
      <c r="D130" s="14" t="n">
        <v>0.65</v>
      </c>
      <c r="E130" s="14" t="n">
        <v>0.23</v>
      </c>
      <c r="F130" s="14" t="n">
        <v>0</v>
      </c>
      <c r="G130" s="14"/>
      <c r="H130" s="14"/>
      <c r="I130" s="14"/>
      <c r="J130" s="15"/>
      <c r="K130" s="14"/>
      <c r="L130" s="14"/>
      <c r="M130" s="14"/>
    </row>
    <row r="131" customFormat="false" ht="15.75" hidden="false" customHeight="false" outlineLevel="0" collapsed="false">
      <c r="A131" s="11" t="s">
        <v>287</v>
      </c>
      <c r="B131" s="12" t="s">
        <v>288</v>
      </c>
      <c r="D131" s="14" t="n">
        <v>139.15</v>
      </c>
      <c r="E131" s="14" t="n">
        <v>15.89</v>
      </c>
      <c r="F131" s="14" t="n">
        <v>11.99</v>
      </c>
      <c r="G131" s="14"/>
      <c r="H131" s="14"/>
      <c r="I131" s="14"/>
      <c r="J131" s="15"/>
      <c r="K131" s="14"/>
      <c r="L131" s="14"/>
      <c r="M131" s="14"/>
    </row>
    <row r="132" customFormat="false" ht="15.75" hidden="false" customHeight="false" outlineLevel="0" collapsed="false">
      <c r="A132" s="11" t="s">
        <v>289</v>
      </c>
      <c r="B132" s="12" t="s">
        <v>290</v>
      </c>
      <c r="D132" s="14" t="n">
        <v>0.14</v>
      </c>
      <c r="E132" s="14" t="n">
        <v>0.05</v>
      </c>
      <c r="F132" s="14" t="n">
        <v>0</v>
      </c>
      <c r="G132" s="14"/>
      <c r="H132" s="14"/>
      <c r="I132" s="14"/>
      <c r="J132" s="15"/>
      <c r="K132" s="14"/>
      <c r="L132" s="14"/>
      <c r="M132" s="14"/>
    </row>
    <row r="133" customFormat="false" ht="15.75" hidden="false" customHeight="false" outlineLevel="0" collapsed="false">
      <c r="A133" s="11" t="s">
        <v>291</v>
      </c>
      <c r="B133" s="12" t="s">
        <v>292</v>
      </c>
      <c r="D133" s="14" t="n">
        <v>0.22</v>
      </c>
      <c r="E133" s="14" t="n">
        <v>0.08</v>
      </c>
      <c r="F133" s="14" t="n">
        <v>0.02</v>
      </c>
      <c r="G133" s="14"/>
      <c r="H133" s="14"/>
      <c r="I133" s="14"/>
      <c r="J133" s="15"/>
      <c r="K133" s="14"/>
      <c r="L133" s="14"/>
      <c r="M133" s="14"/>
    </row>
    <row r="134" customFormat="false" ht="15.75" hidden="false" customHeight="false" outlineLevel="0" collapsed="false">
      <c r="A134" s="11" t="s">
        <v>293</v>
      </c>
      <c r="B134" s="12" t="s">
        <v>294</v>
      </c>
      <c r="D134" s="14" t="n">
        <v>0.35</v>
      </c>
      <c r="E134" s="14" t="n">
        <v>0.08</v>
      </c>
      <c r="F134" s="14" t="n">
        <v>0</v>
      </c>
      <c r="G134" s="14"/>
      <c r="H134" s="14"/>
      <c r="I134" s="14"/>
      <c r="J134" s="15"/>
      <c r="K134" s="14"/>
      <c r="L134" s="14"/>
      <c r="M134" s="14"/>
    </row>
    <row r="135" customFormat="false" ht="15.75" hidden="false" customHeight="false" outlineLevel="0" collapsed="false">
      <c r="A135" s="11" t="s">
        <v>295</v>
      </c>
      <c r="B135" s="12" t="s">
        <v>296</v>
      </c>
      <c r="D135" s="14" t="n">
        <v>4.62</v>
      </c>
      <c r="E135" s="14" t="n">
        <v>0.88</v>
      </c>
      <c r="F135" s="14" t="n">
        <v>0.16</v>
      </c>
      <c r="G135" s="14"/>
      <c r="H135" s="14"/>
      <c r="I135" s="14"/>
      <c r="J135" s="15"/>
      <c r="K135" s="14"/>
      <c r="L135" s="14"/>
      <c r="M135" s="14"/>
    </row>
    <row r="136" customFormat="false" ht="15.75" hidden="false" customHeight="false" outlineLevel="0" collapsed="false">
      <c r="A136" s="11" t="s">
        <v>297</v>
      </c>
      <c r="B136" s="12" t="s">
        <v>298</v>
      </c>
      <c r="D136" s="14" t="n">
        <v>0.12</v>
      </c>
      <c r="E136" s="14" t="n">
        <v>0</v>
      </c>
      <c r="F136" s="14" t="n">
        <v>-0.01</v>
      </c>
      <c r="G136" s="14"/>
      <c r="H136" s="14"/>
      <c r="I136" s="14"/>
      <c r="J136" s="15"/>
      <c r="K136" s="14"/>
      <c r="L136" s="14"/>
      <c r="M136" s="14"/>
    </row>
    <row r="137" customFormat="false" ht="15.75" hidden="false" customHeight="false" outlineLevel="0" collapsed="false">
      <c r="A137" s="11" t="s">
        <v>299</v>
      </c>
      <c r="B137" s="12" t="s">
        <v>300</v>
      </c>
      <c r="D137" s="14" t="n">
        <v>0.09</v>
      </c>
      <c r="E137" s="14" t="n">
        <v>0.03</v>
      </c>
      <c r="F137" s="14" t="n">
        <v>0</v>
      </c>
      <c r="G137" s="14"/>
      <c r="H137" s="14"/>
      <c r="I137" s="14"/>
      <c r="J137" s="15"/>
      <c r="K137" s="14"/>
      <c r="L137" s="14"/>
      <c r="M137" s="14"/>
    </row>
    <row r="138" customFormat="false" ht="15.75" hidden="false" customHeight="false" outlineLevel="0" collapsed="false">
      <c r="A138" s="11" t="s">
        <v>301</v>
      </c>
      <c r="B138" s="12" t="s">
        <v>302</v>
      </c>
      <c r="D138" s="14" t="n">
        <v>0.06</v>
      </c>
      <c r="E138" s="14" t="n">
        <v>0.02</v>
      </c>
      <c r="F138" s="14" t="n">
        <v>0</v>
      </c>
      <c r="G138" s="14"/>
      <c r="H138" s="14"/>
      <c r="I138" s="14"/>
      <c r="J138" s="15"/>
      <c r="K138" s="14"/>
      <c r="L138" s="14"/>
      <c r="M138" s="14"/>
    </row>
    <row r="139" customFormat="false" ht="15.75" hidden="false" customHeight="false" outlineLevel="0" collapsed="false">
      <c r="B139" s="12"/>
    </row>
    <row r="140" customFormat="false" ht="15.75" hidden="false" customHeight="false" outlineLevel="0" collapsed="false">
      <c r="B140" s="12" t="s">
        <v>303</v>
      </c>
      <c r="D140" s="23" t="n">
        <f aca="false">SUM(D2:D138)</f>
        <v>655.23</v>
      </c>
      <c r="E140" s="23" t="n">
        <f aca="false">SUM(E2:E138)</f>
        <v>135.39</v>
      </c>
      <c r="F140" s="23" t="n">
        <f aca="false">SUM(F2:F138)</f>
        <v>33.62</v>
      </c>
    </row>
    <row r="141" customFormat="false" ht="15.75" hidden="false" customHeight="false" outlineLevel="0" collapsed="false">
      <c r="B141" s="12"/>
    </row>
    <row r="142" customFormat="false" ht="15.75" hidden="false" customHeight="false" outlineLevel="0" collapsed="false">
      <c r="B142" s="12"/>
    </row>
    <row r="143" customFormat="false" ht="15.75" hidden="false" customHeight="false" outlineLevel="0" collapsed="false">
      <c r="B143" s="12"/>
    </row>
    <row r="144" customFormat="false" ht="15.75" hidden="false" customHeight="false" outlineLevel="0" collapsed="false">
      <c r="B144" s="12"/>
    </row>
    <row r="145" customFormat="false" ht="15.75" hidden="false" customHeight="false" outlineLevel="0" collapsed="false">
      <c r="B145" s="12"/>
    </row>
    <row r="146" customFormat="false" ht="15.75" hidden="false" customHeight="false" outlineLevel="0" collapsed="false">
      <c r="B146" s="12"/>
    </row>
    <row r="147" customFormat="false" ht="15.75" hidden="false" customHeight="false" outlineLevel="0" collapsed="false">
      <c r="B147" s="12"/>
    </row>
    <row r="148" customFormat="false" ht="15.75" hidden="false" customHeight="false" outlineLevel="0" collapsed="false">
      <c r="B148" s="12"/>
    </row>
    <row r="149" customFormat="false" ht="15.75" hidden="false" customHeight="false" outlineLevel="0" collapsed="false">
      <c r="B149" s="12"/>
    </row>
    <row r="150" customFormat="false" ht="15.75" hidden="false" customHeight="false" outlineLevel="0" collapsed="false">
      <c r="B150" s="12"/>
    </row>
    <row r="151" customFormat="false" ht="15.75" hidden="false" customHeight="false" outlineLevel="0" collapsed="false">
      <c r="B151" s="12"/>
    </row>
    <row r="152" customFormat="false" ht="15.75" hidden="false" customHeight="false" outlineLevel="0" collapsed="false">
      <c r="B152" s="12"/>
    </row>
    <row r="153" customFormat="false" ht="15.75" hidden="false" customHeight="false" outlineLevel="0" collapsed="false">
      <c r="B153" s="12"/>
    </row>
    <row r="154" customFormat="false" ht="15.75" hidden="false" customHeight="false" outlineLevel="0" collapsed="false">
      <c r="B154" s="12"/>
    </row>
    <row r="155" customFormat="false" ht="15.75" hidden="false" customHeight="false" outlineLevel="0" collapsed="false">
      <c r="B155" s="12"/>
    </row>
    <row r="156" customFormat="false" ht="15.75" hidden="false" customHeight="false" outlineLevel="0" collapsed="false">
      <c r="B156" s="12"/>
    </row>
    <row r="157" customFormat="false" ht="15.75" hidden="false" customHeight="false" outlineLevel="0" collapsed="false">
      <c r="B157" s="12"/>
    </row>
    <row r="158" customFormat="false" ht="15.75" hidden="false" customHeight="false" outlineLevel="0" collapsed="false">
      <c r="B158" s="12"/>
    </row>
    <row r="159" customFormat="false" ht="15.75" hidden="false" customHeight="false" outlineLevel="0" collapsed="false">
      <c r="B159" s="12"/>
    </row>
    <row r="160" customFormat="false" ht="15.75" hidden="false" customHeight="false" outlineLevel="0" collapsed="false">
      <c r="B160" s="12"/>
    </row>
    <row r="161" customFormat="false" ht="15.75" hidden="false" customHeight="false" outlineLevel="0" collapsed="false">
      <c r="B161" s="12"/>
    </row>
    <row r="162" customFormat="false" ht="15.75" hidden="false" customHeight="false" outlineLevel="0" collapsed="false">
      <c r="B162" s="12"/>
    </row>
    <row r="163" customFormat="false" ht="15.75" hidden="false" customHeight="false" outlineLevel="0" collapsed="false">
      <c r="B163" s="12"/>
    </row>
    <row r="164" customFormat="false" ht="15.75" hidden="false" customHeight="false" outlineLevel="0" collapsed="false">
      <c r="B164" s="12"/>
    </row>
    <row r="165" customFormat="false" ht="15.75" hidden="false" customHeight="false" outlineLevel="0" collapsed="false">
      <c r="B165" s="12"/>
    </row>
    <row r="166" customFormat="false" ht="15.75" hidden="false" customHeight="false" outlineLevel="0" collapsed="false">
      <c r="B166" s="12"/>
    </row>
    <row r="167" customFormat="false" ht="15.75" hidden="false" customHeight="false" outlineLevel="0" collapsed="false">
      <c r="B167" s="12"/>
    </row>
    <row r="168" customFormat="false" ht="15.75" hidden="false" customHeight="false" outlineLevel="0" collapsed="false">
      <c r="B168" s="12"/>
    </row>
    <row r="169" customFormat="false" ht="15.75" hidden="false" customHeight="false" outlineLevel="0" collapsed="false">
      <c r="B169" s="12"/>
    </row>
    <row r="170" customFormat="false" ht="15.75" hidden="false" customHeight="false" outlineLevel="0" collapsed="false">
      <c r="B170" s="12"/>
    </row>
    <row r="171" customFormat="false" ht="15.75" hidden="false" customHeight="false" outlineLevel="0" collapsed="false">
      <c r="B171" s="12"/>
    </row>
    <row r="172" customFormat="false" ht="15.75" hidden="false" customHeight="false" outlineLevel="0" collapsed="false">
      <c r="B172" s="12"/>
    </row>
    <row r="173" customFormat="false" ht="15.75" hidden="false" customHeight="false" outlineLevel="0" collapsed="false">
      <c r="B173" s="12"/>
    </row>
    <row r="174" customFormat="false" ht="15.75" hidden="false" customHeight="false" outlineLevel="0" collapsed="false">
      <c r="B174" s="12"/>
    </row>
    <row r="175" customFormat="false" ht="15.75" hidden="false" customHeight="false" outlineLevel="0" collapsed="false">
      <c r="B175" s="12"/>
    </row>
    <row r="176" customFormat="false" ht="15.75" hidden="false" customHeight="false" outlineLevel="0" collapsed="false">
      <c r="B176" s="12"/>
    </row>
    <row r="177" customFormat="false" ht="15.75" hidden="false" customHeight="false" outlineLevel="0" collapsed="false">
      <c r="B177" s="12"/>
    </row>
    <row r="178" customFormat="false" ht="15.75" hidden="false" customHeight="false" outlineLevel="0" collapsed="false">
      <c r="B178" s="12"/>
    </row>
    <row r="179" customFormat="false" ht="15.75" hidden="false" customHeight="false" outlineLevel="0" collapsed="false">
      <c r="B179" s="12"/>
    </row>
    <row r="180" customFormat="false" ht="15.75" hidden="false" customHeight="false" outlineLevel="0" collapsed="false">
      <c r="B180" s="12"/>
    </row>
    <row r="181" customFormat="false" ht="15.75" hidden="false" customHeight="false" outlineLevel="0" collapsed="false">
      <c r="B181" s="12"/>
    </row>
    <row r="182" customFormat="false" ht="15.75" hidden="false" customHeight="false" outlineLevel="0" collapsed="false">
      <c r="B182" s="12"/>
    </row>
    <row r="183" customFormat="false" ht="15.75" hidden="false" customHeight="false" outlineLevel="0" collapsed="false">
      <c r="B183" s="12"/>
    </row>
    <row r="184" customFormat="false" ht="15.75" hidden="false" customHeight="false" outlineLevel="0" collapsed="false">
      <c r="B184" s="12"/>
    </row>
    <row r="185" customFormat="false" ht="15.75" hidden="false" customHeight="false" outlineLevel="0" collapsed="false">
      <c r="B185" s="12"/>
    </row>
    <row r="186" customFormat="false" ht="15.75" hidden="false" customHeight="false" outlineLevel="0" collapsed="false">
      <c r="B186" s="12"/>
    </row>
    <row r="187" customFormat="false" ht="15.75" hidden="false" customHeight="false" outlineLevel="0" collapsed="false">
      <c r="B187" s="12"/>
    </row>
    <row r="188" customFormat="false" ht="15.75" hidden="false" customHeight="false" outlineLevel="0" collapsed="false">
      <c r="B188" s="12"/>
    </row>
    <row r="189" customFormat="false" ht="15.75" hidden="false" customHeight="false" outlineLevel="0" collapsed="false">
      <c r="B189" s="12"/>
    </row>
    <row r="190" customFormat="false" ht="15.75" hidden="false" customHeight="false" outlineLevel="0" collapsed="false">
      <c r="B190" s="12"/>
    </row>
    <row r="191" customFormat="false" ht="15.75" hidden="false" customHeight="false" outlineLevel="0" collapsed="false">
      <c r="B191" s="12"/>
    </row>
    <row r="192" customFormat="false" ht="15.75" hidden="false" customHeight="false" outlineLevel="0" collapsed="false">
      <c r="B192" s="12"/>
    </row>
    <row r="193" customFormat="false" ht="15.75" hidden="false" customHeight="false" outlineLevel="0" collapsed="false">
      <c r="B193" s="12"/>
    </row>
    <row r="194" customFormat="false" ht="15.75" hidden="false" customHeight="false" outlineLevel="0" collapsed="false">
      <c r="B194" s="12"/>
    </row>
    <row r="195" customFormat="false" ht="15.75" hidden="false" customHeight="false" outlineLevel="0" collapsed="false">
      <c r="B195" s="12"/>
    </row>
    <row r="196" customFormat="false" ht="15.75" hidden="false" customHeight="false" outlineLevel="0" collapsed="false">
      <c r="B196" s="12"/>
    </row>
    <row r="197" customFormat="false" ht="15.75" hidden="false" customHeight="false" outlineLevel="0" collapsed="false">
      <c r="B197" s="12"/>
    </row>
    <row r="198" customFormat="false" ht="15.75" hidden="false" customHeight="false" outlineLevel="0" collapsed="false">
      <c r="B198" s="12"/>
    </row>
    <row r="199" customFormat="false" ht="15.75" hidden="false" customHeight="false" outlineLevel="0" collapsed="false">
      <c r="B199" s="12"/>
    </row>
    <row r="200" customFormat="false" ht="15.75" hidden="false" customHeight="false" outlineLevel="0" collapsed="false">
      <c r="B200" s="12"/>
    </row>
    <row r="201" customFormat="false" ht="15.75" hidden="false" customHeight="false" outlineLevel="0" collapsed="false">
      <c r="B201" s="12"/>
    </row>
    <row r="202" customFormat="false" ht="15.75" hidden="false" customHeight="false" outlineLevel="0" collapsed="false">
      <c r="B202" s="12"/>
    </row>
    <row r="203" customFormat="false" ht="15.75" hidden="false" customHeight="false" outlineLevel="0" collapsed="false">
      <c r="B203" s="12"/>
    </row>
    <row r="204" customFormat="false" ht="15.75" hidden="false" customHeight="false" outlineLevel="0" collapsed="false">
      <c r="B204" s="12"/>
    </row>
    <row r="205" customFormat="false" ht="15.75" hidden="false" customHeight="false" outlineLevel="0" collapsed="false">
      <c r="B205" s="12"/>
    </row>
    <row r="206" customFormat="false" ht="15.75" hidden="false" customHeight="false" outlineLevel="0" collapsed="false">
      <c r="B206" s="12"/>
    </row>
    <row r="207" customFormat="false" ht="15.75" hidden="false" customHeight="false" outlineLevel="0" collapsed="false">
      <c r="B207" s="12"/>
    </row>
    <row r="208" customFormat="false" ht="15.75" hidden="false" customHeight="false" outlineLevel="0" collapsed="false">
      <c r="B208" s="12"/>
    </row>
    <row r="209" customFormat="false" ht="15.75" hidden="false" customHeight="false" outlineLevel="0" collapsed="false">
      <c r="B209" s="12"/>
    </row>
    <row r="210" customFormat="false" ht="15.75" hidden="false" customHeight="false" outlineLevel="0" collapsed="false">
      <c r="B210" s="12"/>
    </row>
    <row r="211" customFormat="false" ht="15.75" hidden="false" customHeight="false" outlineLevel="0" collapsed="false">
      <c r="B211" s="12"/>
    </row>
    <row r="212" customFormat="false" ht="15.75" hidden="false" customHeight="false" outlineLevel="0" collapsed="false">
      <c r="B212" s="12"/>
    </row>
    <row r="213" customFormat="false" ht="15.75" hidden="false" customHeight="false" outlineLevel="0" collapsed="false">
      <c r="B213" s="12"/>
    </row>
    <row r="214" customFormat="false" ht="15.75" hidden="false" customHeight="false" outlineLevel="0" collapsed="false">
      <c r="B214" s="12"/>
    </row>
    <row r="215" customFormat="false" ht="15.75" hidden="false" customHeight="false" outlineLevel="0" collapsed="false">
      <c r="B215" s="12"/>
    </row>
    <row r="216" customFormat="false" ht="15.75" hidden="false" customHeight="false" outlineLevel="0" collapsed="false">
      <c r="B216" s="12"/>
    </row>
    <row r="217" customFormat="false" ht="15.75" hidden="false" customHeight="false" outlineLevel="0" collapsed="false">
      <c r="B217" s="12"/>
    </row>
    <row r="218" customFormat="false" ht="15.75" hidden="false" customHeight="false" outlineLevel="0" collapsed="false">
      <c r="B218" s="12"/>
    </row>
    <row r="219" customFormat="false" ht="15.75" hidden="false" customHeight="false" outlineLevel="0" collapsed="false">
      <c r="B219" s="12"/>
    </row>
    <row r="220" customFormat="false" ht="15.75" hidden="false" customHeight="false" outlineLevel="0" collapsed="false">
      <c r="B220" s="12"/>
    </row>
    <row r="221" customFormat="false" ht="15.75" hidden="false" customHeight="false" outlineLevel="0" collapsed="false">
      <c r="B221" s="12"/>
    </row>
    <row r="222" customFormat="false" ht="15.75" hidden="false" customHeight="false" outlineLevel="0" collapsed="false">
      <c r="B222" s="12"/>
    </row>
    <row r="223" customFormat="false" ht="15.75" hidden="false" customHeight="false" outlineLevel="0" collapsed="false">
      <c r="B223" s="12"/>
    </row>
    <row r="224" customFormat="false" ht="15.75" hidden="false" customHeight="false" outlineLevel="0" collapsed="false">
      <c r="B224" s="12"/>
    </row>
    <row r="225" customFormat="false" ht="15.75" hidden="false" customHeight="false" outlineLevel="0" collapsed="false">
      <c r="B225" s="12"/>
    </row>
    <row r="226" customFormat="false" ht="15.75" hidden="false" customHeight="false" outlineLevel="0" collapsed="false">
      <c r="B226" s="12"/>
    </row>
    <row r="227" customFormat="false" ht="15.75" hidden="false" customHeight="false" outlineLevel="0" collapsed="false">
      <c r="B227" s="12"/>
    </row>
    <row r="228" customFormat="false" ht="15.75" hidden="false" customHeight="false" outlineLevel="0" collapsed="false">
      <c r="B228" s="12"/>
    </row>
    <row r="229" customFormat="false" ht="15.75" hidden="false" customHeight="false" outlineLevel="0" collapsed="false">
      <c r="B229" s="12"/>
    </row>
    <row r="230" customFormat="false" ht="15.75" hidden="false" customHeight="false" outlineLevel="0" collapsed="false">
      <c r="B230" s="12"/>
    </row>
    <row r="231" customFormat="false" ht="15.75" hidden="false" customHeight="false" outlineLevel="0" collapsed="false">
      <c r="B231" s="12"/>
    </row>
    <row r="232" customFormat="false" ht="15.75" hidden="false" customHeight="false" outlineLevel="0" collapsed="false">
      <c r="B232" s="12"/>
    </row>
    <row r="233" customFormat="false" ht="15.75" hidden="false" customHeight="false" outlineLevel="0" collapsed="false">
      <c r="B233" s="12"/>
    </row>
    <row r="234" customFormat="false" ht="15.75" hidden="false" customHeight="false" outlineLevel="0" collapsed="false">
      <c r="B234" s="12"/>
    </row>
    <row r="235" customFormat="false" ht="15.75" hidden="false" customHeight="false" outlineLevel="0" collapsed="false">
      <c r="B235" s="12"/>
    </row>
    <row r="236" customFormat="false" ht="15.75" hidden="false" customHeight="false" outlineLevel="0" collapsed="false">
      <c r="B236" s="12"/>
    </row>
    <row r="237" customFormat="false" ht="15.75" hidden="false" customHeight="false" outlineLevel="0" collapsed="false">
      <c r="B237" s="12"/>
    </row>
    <row r="238" customFormat="false" ht="15.75" hidden="false" customHeight="false" outlineLevel="0" collapsed="false">
      <c r="B238" s="12"/>
    </row>
    <row r="239" customFormat="false" ht="15.75" hidden="false" customHeight="false" outlineLevel="0" collapsed="false">
      <c r="B239" s="12"/>
    </row>
    <row r="240" customFormat="false" ht="15.75" hidden="false" customHeight="false" outlineLevel="0" collapsed="false">
      <c r="B240" s="12"/>
    </row>
    <row r="241" customFormat="false" ht="15.75" hidden="false" customHeight="false" outlineLevel="0" collapsed="false">
      <c r="B241" s="12"/>
    </row>
    <row r="242" customFormat="false" ht="15.75" hidden="false" customHeight="false" outlineLevel="0" collapsed="false">
      <c r="B242" s="12"/>
    </row>
    <row r="243" customFormat="false" ht="15.75" hidden="false" customHeight="false" outlineLevel="0" collapsed="false">
      <c r="B243" s="12"/>
    </row>
    <row r="244" customFormat="false" ht="15.75" hidden="false" customHeight="false" outlineLevel="0" collapsed="false">
      <c r="B244" s="12"/>
    </row>
    <row r="245" customFormat="false" ht="15.75" hidden="false" customHeight="false" outlineLevel="0" collapsed="false">
      <c r="B245" s="12"/>
    </row>
    <row r="246" customFormat="false" ht="15.75" hidden="false" customHeight="false" outlineLevel="0" collapsed="false">
      <c r="B246" s="12"/>
    </row>
    <row r="247" customFormat="false" ht="15.75" hidden="false" customHeight="false" outlineLevel="0" collapsed="false">
      <c r="B247" s="12"/>
    </row>
    <row r="248" customFormat="false" ht="15.75" hidden="false" customHeight="false" outlineLevel="0" collapsed="false">
      <c r="B248" s="12"/>
    </row>
    <row r="249" customFormat="false" ht="15.75" hidden="false" customHeight="false" outlineLevel="0" collapsed="false">
      <c r="B249" s="12"/>
    </row>
    <row r="250" customFormat="false" ht="15.75" hidden="false" customHeight="false" outlineLevel="0" collapsed="false">
      <c r="B250" s="12"/>
    </row>
    <row r="251" customFormat="false" ht="15.75" hidden="false" customHeight="false" outlineLevel="0" collapsed="false">
      <c r="B251" s="12"/>
    </row>
    <row r="252" customFormat="false" ht="15.75" hidden="false" customHeight="false" outlineLevel="0" collapsed="false">
      <c r="B252" s="12"/>
    </row>
    <row r="253" customFormat="false" ht="15.75" hidden="false" customHeight="false" outlineLevel="0" collapsed="false">
      <c r="B253" s="12"/>
    </row>
    <row r="254" customFormat="false" ht="15.75" hidden="false" customHeight="false" outlineLevel="0" collapsed="false">
      <c r="B254" s="12"/>
    </row>
    <row r="255" customFormat="false" ht="15.75" hidden="false" customHeight="false" outlineLevel="0" collapsed="false">
      <c r="B255" s="12"/>
    </row>
    <row r="256" customFormat="false" ht="15.75" hidden="false" customHeight="false" outlineLevel="0" collapsed="false">
      <c r="B256" s="12"/>
    </row>
    <row r="257" customFormat="false" ht="15.75" hidden="false" customHeight="false" outlineLevel="0" collapsed="false">
      <c r="B257" s="12"/>
    </row>
    <row r="258" customFormat="false" ht="15.75" hidden="false" customHeight="false" outlineLevel="0" collapsed="false">
      <c r="B258" s="12"/>
    </row>
    <row r="259" customFormat="false" ht="15.75" hidden="false" customHeight="false" outlineLevel="0" collapsed="false">
      <c r="B259" s="12"/>
    </row>
    <row r="260" customFormat="false" ht="15.75" hidden="false" customHeight="false" outlineLevel="0" collapsed="false">
      <c r="B260" s="12"/>
    </row>
    <row r="261" customFormat="false" ht="15.75" hidden="false" customHeight="false" outlineLevel="0" collapsed="false">
      <c r="B261" s="12"/>
    </row>
    <row r="262" customFormat="false" ht="15.75" hidden="false" customHeight="false" outlineLevel="0" collapsed="false">
      <c r="B262" s="12"/>
    </row>
    <row r="263" customFormat="false" ht="15.75" hidden="false" customHeight="false" outlineLevel="0" collapsed="false">
      <c r="B263" s="12"/>
    </row>
    <row r="264" customFormat="false" ht="15.75" hidden="false" customHeight="false" outlineLevel="0" collapsed="false">
      <c r="B264" s="12"/>
    </row>
    <row r="265" customFormat="false" ht="15.75" hidden="false" customHeight="false" outlineLevel="0" collapsed="false">
      <c r="B265" s="12"/>
    </row>
    <row r="266" customFormat="false" ht="15.75" hidden="false" customHeight="false" outlineLevel="0" collapsed="false">
      <c r="B266" s="12"/>
    </row>
    <row r="267" customFormat="false" ht="15.75" hidden="false" customHeight="false" outlineLevel="0" collapsed="false">
      <c r="B267" s="12"/>
    </row>
    <row r="268" customFormat="false" ht="15.75" hidden="false" customHeight="false" outlineLevel="0" collapsed="false">
      <c r="B268" s="12"/>
    </row>
    <row r="269" customFormat="false" ht="15.75" hidden="false" customHeight="false" outlineLevel="0" collapsed="false">
      <c r="B269" s="12"/>
    </row>
    <row r="270" customFormat="false" ht="15.75" hidden="false" customHeight="false" outlineLevel="0" collapsed="false">
      <c r="B270" s="12"/>
    </row>
    <row r="271" customFormat="false" ht="15.75" hidden="false" customHeight="false" outlineLevel="0" collapsed="false">
      <c r="B271" s="12"/>
    </row>
    <row r="272" customFormat="false" ht="15.75" hidden="false" customHeight="false" outlineLevel="0" collapsed="false">
      <c r="B272" s="12"/>
    </row>
    <row r="273" customFormat="false" ht="15.75" hidden="false" customHeight="false" outlineLevel="0" collapsed="false">
      <c r="B273" s="12"/>
    </row>
    <row r="274" customFormat="false" ht="15.75" hidden="false" customHeight="false" outlineLevel="0" collapsed="false">
      <c r="B274" s="12"/>
    </row>
    <row r="275" customFormat="false" ht="15.75" hidden="false" customHeight="false" outlineLevel="0" collapsed="false">
      <c r="B275" s="12"/>
    </row>
    <row r="276" customFormat="false" ht="15.75" hidden="false" customHeight="false" outlineLevel="0" collapsed="false">
      <c r="B276" s="12"/>
    </row>
    <row r="277" customFormat="false" ht="15.75" hidden="false" customHeight="false" outlineLevel="0" collapsed="false">
      <c r="B277" s="22"/>
    </row>
    <row r="278" customFormat="false" ht="15.75" hidden="false" customHeight="false" outlineLevel="0" collapsed="false">
      <c r="B278" s="22"/>
    </row>
    <row r="279" customFormat="false" ht="15.75" hidden="false" customHeight="false" outlineLevel="0" collapsed="false">
      <c r="B279" s="22"/>
    </row>
    <row r="280" customFormat="false" ht="15.75" hidden="false" customHeight="false" outlineLevel="0" collapsed="false">
      <c r="B280" s="22"/>
    </row>
    <row r="281" customFormat="false" ht="15.75" hidden="false" customHeight="false" outlineLevel="0" collapsed="false">
      <c r="B281" s="22"/>
    </row>
    <row r="282" customFormat="false" ht="15.75" hidden="false" customHeight="false" outlineLevel="0" collapsed="false">
      <c r="B282" s="22"/>
    </row>
    <row r="283" customFormat="false" ht="15.75" hidden="false" customHeight="false" outlineLevel="0" collapsed="false">
      <c r="B283" s="22"/>
    </row>
    <row r="284" customFormat="false" ht="15.75" hidden="false" customHeight="false" outlineLevel="0" collapsed="false">
      <c r="B284" s="22"/>
    </row>
    <row r="285" customFormat="false" ht="15.75" hidden="false" customHeight="false" outlineLevel="0" collapsed="false">
      <c r="B285" s="22"/>
    </row>
    <row r="286" customFormat="false" ht="15.75" hidden="false" customHeight="false" outlineLevel="0" collapsed="false">
      <c r="B286" s="22"/>
    </row>
    <row r="287" customFormat="false" ht="15.75" hidden="false" customHeight="false" outlineLevel="0" collapsed="false">
      <c r="B287" s="22"/>
    </row>
    <row r="288" customFormat="false" ht="15.75" hidden="false" customHeight="false" outlineLevel="0" collapsed="false">
      <c r="B288" s="22"/>
    </row>
    <row r="289" customFormat="false" ht="15.75" hidden="false" customHeight="false" outlineLevel="0" collapsed="false">
      <c r="B289" s="22"/>
    </row>
    <row r="290" customFormat="false" ht="15.75" hidden="false" customHeight="false" outlineLevel="0" collapsed="false">
      <c r="B290" s="22"/>
    </row>
    <row r="291" customFormat="false" ht="15.75" hidden="false" customHeight="false" outlineLevel="0" collapsed="false">
      <c r="B291" s="22"/>
    </row>
    <row r="292" customFormat="false" ht="15.75" hidden="false" customHeight="false" outlineLevel="0" collapsed="false">
      <c r="B292" s="22"/>
    </row>
    <row r="293" customFormat="false" ht="15.75" hidden="false" customHeight="false" outlineLevel="0" collapsed="false">
      <c r="B293" s="22"/>
    </row>
    <row r="294" customFormat="false" ht="15.75" hidden="false" customHeight="false" outlineLevel="0" collapsed="false">
      <c r="B294" s="22"/>
    </row>
    <row r="295" customFormat="false" ht="15.75" hidden="false" customHeight="false" outlineLevel="0" collapsed="false">
      <c r="B295" s="22"/>
    </row>
    <row r="296" customFormat="false" ht="15.75" hidden="false" customHeight="false" outlineLevel="0" collapsed="false">
      <c r="B296" s="22"/>
    </row>
    <row r="297" customFormat="false" ht="15.75" hidden="false" customHeight="false" outlineLevel="0" collapsed="false">
      <c r="B297" s="22"/>
    </row>
    <row r="298" customFormat="false" ht="15.75" hidden="false" customHeight="false" outlineLevel="0" collapsed="false">
      <c r="B298" s="22"/>
    </row>
    <row r="299" customFormat="false" ht="15.75" hidden="false" customHeight="false" outlineLevel="0" collapsed="false">
      <c r="B299" s="22"/>
    </row>
    <row r="300" customFormat="false" ht="15.75" hidden="false" customHeight="false" outlineLevel="0" collapsed="false">
      <c r="B300" s="22"/>
    </row>
    <row r="301" customFormat="false" ht="15.75" hidden="false" customHeight="false" outlineLevel="0" collapsed="false">
      <c r="B301" s="22"/>
    </row>
    <row r="302" customFormat="false" ht="15.75" hidden="false" customHeight="false" outlineLevel="0" collapsed="false">
      <c r="B302" s="22"/>
    </row>
    <row r="303" customFormat="false" ht="15.75" hidden="false" customHeight="false" outlineLevel="0" collapsed="false">
      <c r="B303" s="22"/>
    </row>
    <row r="304" customFormat="false" ht="15.75" hidden="false" customHeight="false" outlineLevel="0" collapsed="false">
      <c r="B304" s="22"/>
    </row>
    <row r="305" customFormat="false" ht="15.75" hidden="false" customHeight="false" outlineLevel="0" collapsed="false">
      <c r="B305" s="22"/>
    </row>
    <row r="306" customFormat="false" ht="15.75" hidden="false" customHeight="false" outlineLevel="0" collapsed="false">
      <c r="B306" s="22"/>
    </row>
    <row r="307" customFormat="false" ht="15.75" hidden="false" customHeight="false" outlineLevel="0" collapsed="false">
      <c r="B307" s="22"/>
    </row>
    <row r="308" customFormat="false" ht="15.75" hidden="false" customHeight="false" outlineLevel="0" collapsed="false">
      <c r="B308" s="22"/>
    </row>
    <row r="309" customFormat="false" ht="15.75" hidden="false" customHeight="false" outlineLevel="0" collapsed="false">
      <c r="B309" s="22"/>
    </row>
    <row r="310" customFormat="false" ht="15.75" hidden="false" customHeight="false" outlineLevel="0" collapsed="false">
      <c r="B310" s="22"/>
    </row>
    <row r="311" customFormat="false" ht="15.75" hidden="false" customHeight="false" outlineLevel="0" collapsed="false">
      <c r="B311" s="22"/>
    </row>
    <row r="312" customFormat="false" ht="15.75" hidden="false" customHeight="false" outlineLevel="0" collapsed="false">
      <c r="B312" s="22"/>
    </row>
    <row r="313" customFormat="false" ht="15.75" hidden="false" customHeight="false" outlineLevel="0" collapsed="false">
      <c r="B313" s="22"/>
    </row>
    <row r="314" customFormat="false" ht="15.75" hidden="false" customHeight="false" outlineLevel="0" collapsed="false">
      <c r="B314" s="22"/>
    </row>
    <row r="315" customFormat="false" ht="15.75" hidden="false" customHeight="false" outlineLevel="0" collapsed="false">
      <c r="B315" s="22"/>
    </row>
    <row r="316" customFormat="false" ht="15.75" hidden="false" customHeight="false" outlineLevel="0" collapsed="false">
      <c r="B316" s="22"/>
    </row>
    <row r="317" customFormat="false" ht="15.75" hidden="false" customHeight="false" outlineLevel="0" collapsed="false">
      <c r="B317" s="22"/>
    </row>
    <row r="318" customFormat="false" ht="15.75" hidden="false" customHeight="false" outlineLevel="0" collapsed="false">
      <c r="B318" s="22"/>
    </row>
    <row r="319" customFormat="false" ht="15.75" hidden="false" customHeight="false" outlineLevel="0" collapsed="false">
      <c r="B319" s="22"/>
    </row>
    <row r="320" customFormat="false" ht="15.75" hidden="false" customHeight="false" outlineLevel="0" collapsed="false">
      <c r="B320" s="22"/>
    </row>
    <row r="321" customFormat="false" ht="15.75" hidden="false" customHeight="false" outlineLevel="0" collapsed="false">
      <c r="B321" s="22"/>
    </row>
    <row r="322" customFormat="false" ht="15.75" hidden="false" customHeight="false" outlineLevel="0" collapsed="false">
      <c r="B322" s="22"/>
    </row>
    <row r="323" customFormat="false" ht="15.75" hidden="false" customHeight="false" outlineLevel="0" collapsed="false">
      <c r="B323" s="22"/>
    </row>
    <row r="324" customFormat="false" ht="15.75" hidden="false" customHeight="false" outlineLevel="0" collapsed="false">
      <c r="B324" s="22"/>
    </row>
    <row r="325" customFormat="false" ht="15.75" hidden="false" customHeight="false" outlineLevel="0" collapsed="false">
      <c r="B325" s="22"/>
    </row>
    <row r="326" customFormat="false" ht="15.75" hidden="false" customHeight="false" outlineLevel="0" collapsed="false">
      <c r="B326" s="22"/>
    </row>
    <row r="327" customFormat="false" ht="15.75" hidden="false" customHeight="false" outlineLevel="0" collapsed="false">
      <c r="B327" s="22"/>
    </row>
    <row r="328" customFormat="false" ht="15.75" hidden="false" customHeight="false" outlineLevel="0" collapsed="false">
      <c r="B328" s="22"/>
    </row>
    <row r="329" customFormat="false" ht="15.75" hidden="false" customHeight="false" outlineLevel="0" collapsed="false">
      <c r="B329" s="22"/>
    </row>
    <row r="330" customFormat="false" ht="15.75" hidden="false" customHeight="false" outlineLevel="0" collapsed="false">
      <c r="B330" s="22"/>
    </row>
    <row r="331" customFormat="false" ht="15.75" hidden="false" customHeight="false" outlineLevel="0" collapsed="false">
      <c r="B331" s="22"/>
    </row>
    <row r="332" customFormat="false" ht="15.75" hidden="false" customHeight="false" outlineLevel="0" collapsed="false">
      <c r="B332" s="22"/>
    </row>
    <row r="333" customFormat="false" ht="15.75" hidden="false" customHeight="false" outlineLevel="0" collapsed="false">
      <c r="B333" s="22"/>
    </row>
    <row r="334" customFormat="false" ht="15.75" hidden="false" customHeight="false" outlineLevel="0" collapsed="false">
      <c r="B334" s="22"/>
    </row>
    <row r="335" customFormat="false" ht="15.75" hidden="false" customHeight="false" outlineLevel="0" collapsed="false">
      <c r="B335" s="22"/>
    </row>
    <row r="336" customFormat="false" ht="15.75" hidden="false" customHeight="false" outlineLevel="0" collapsed="false">
      <c r="B336" s="22"/>
    </row>
    <row r="337" customFormat="false" ht="15.75" hidden="false" customHeight="false" outlineLevel="0" collapsed="false">
      <c r="B337" s="22"/>
    </row>
    <row r="338" customFormat="false" ht="15.75" hidden="false" customHeight="false" outlineLevel="0" collapsed="false">
      <c r="B338" s="22"/>
    </row>
    <row r="339" customFormat="false" ht="15.75" hidden="false" customHeight="false" outlineLevel="0" collapsed="false">
      <c r="B339" s="22"/>
    </row>
    <row r="340" customFormat="false" ht="15.75" hidden="false" customHeight="false" outlineLevel="0" collapsed="false">
      <c r="B340" s="22"/>
    </row>
    <row r="341" customFormat="false" ht="15.75" hidden="false" customHeight="false" outlineLevel="0" collapsed="false">
      <c r="B341" s="22"/>
    </row>
    <row r="342" customFormat="false" ht="15.75" hidden="false" customHeight="false" outlineLevel="0" collapsed="false">
      <c r="B342" s="22"/>
    </row>
    <row r="343" customFormat="false" ht="15.75" hidden="false" customHeight="false" outlineLevel="0" collapsed="false">
      <c r="B343" s="22"/>
    </row>
    <row r="344" customFormat="false" ht="15.75" hidden="false" customHeight="false" outlineLevel="0" collapsed="false">
      <c r="B344" s="22"/>
    </row>
    <row r="345" customFormat="false" ht="15.75" hidden="false" customHeight="false" outlineLevel="0" collapsed="false">
      <c r="B345" s="22"/>
    </row>
    <row r="346" customFormat="false" ht="15.75" hidden="false" customHeight="false" outlineLevel="0" collapsed="false">
      <c r="B346" s="22"/>
    </row>
    <row r="347" customFormat="false" ht="15.75" hidden="false" customHeight="false" outlineLevel="0" collapsed="false">
      <c r="B347" s="22"/>
    </row>
    <row r="348" customFormat="false" ht="15.75" hidden="false" customHeight="false" outlineLevel="0" collapsed="false">
      <c r="B348" s="22"/>
    </row>
    <row r="349" customFormat="false" ht="15.75" hidden="false" customHeight="false" outlineLevel="0" collapsed="false">
      <c r="B349" s="22"/>
    </row>
    <row r="350" customFormat="false" ht="15.75" hidden="false" customHeight="false" outlineLevel="0" collapsed="false">
      <c r="B350" s="22"/>
    </row>
    <row r="351" customFormat="false" ht="15.75" hidden="false" customHeight="false" outlineLevel="0" collapsed="false">
      <c r="B351" s="22"/>
    </row>
    <row r="352" customFormat="false" ht="15.75" hidden="false" customHeight="false" outlineLevel="0" collapsed="false">
      <c r="B352" s="22"/>
    </row>
    <row r="353" customFormat="false" ht="15.75" hidden="false" customHeight="false" outlineLevel="0" collapsed="false">
      <c r="B353" s="22"/>
    </row>
    <row r="354" customFormat="false" ht="15.75" hidden="false" customHeight="false" outlineLevel="0" collapsed="false">
      <c r="B354" s="22"/>
    </row>
    <row r="355" customFormat="false" ht="15.75" hidden="false" customHeight="false" outlineLevel="0" collapsed="false">
      <c r="B355" s="22"/>
    </row>
    <row r="356" customFormat="false" ht="15.75" hidden="false" customHeight="false" outlineLevel="0" collapsed="false">
      <c r="B356" s="22"/>
    </row>
    <row r="357" customFormat="false" ht="15.75" hidden="false" customHeight="false" outlineLevel="0" collapsed="false">
      <c r="B357" s="22"/>
    </row>
    <row r="358" customFormat="false" ht="15.75" hidden="false" customHeight="false" outlineLevel="0" collapsed="false">
      <c r="B358" s="22"/>
    </row>
    <row r="359" customFormat="false" ht="15.75" hidden="false" customHeight="false" outlineLevel="0" collapsed="false">
      <c r="B359" s="22"/>
    </row>
    <row r="360" customFormat="false" ht="15.75" hidden="false" customHeight="false" outlineLevel="0" collapsed="false">
      <c r="B360" s="22"/>
    </row>
    <row r="361" customFormat="false" ht="15.75" hidden="false" customHeight="false" outlineLevel="0" collapsed="false">
      <c r="B361" s="22"/>
    </row>
    <row r="362" customFormat="false" ht="15.75" hidden="false" customHeight="false" outlineLevel="0" collapsed="false">
      <c r="B362" s="22"/>
    </row>
    <row r="363" customFormat="false" ht="15.75" hidden="false" customHeight="false" outlineLevel="0" collapsed="false">
      <c r="B363" s="22"/>
    </row>
    <row r="364" customFormat="false" ht="15.75" hidden="false" customHeight="false" outlineLevel="0" collapsed="false">
      <c r="B364" s="22"/>
    </row>
    <row r="365" customFormat="false" ht="15.75" hidden="false" customHeight="false" outlineLevel="0" collapsed="false">
      <c r="B365" s="22"/>
    </row>
    <row r="366" customFormat="false" ht="15.75" hidden="false" customHeight="false" outlineLevel="0" collapsed="false">
      <c r="B366" s="22"/>
    </row>
    <row r="367" customFormat="false" ht="15.75" hidden="false" customHeight="false" outlineLevel="0" collapsed="false">
      <c r="B367" s="22"/>
    </row>
    <row r="368" customFormat="false" ht="15.75" hidden="false" customHeight="false" outlineLevel="0" collapsed="false">
      <c r="B368" s="22"/>
    </row>
    <row r="369" customFormat="false" ht="15.75" hidden="false" customHeight="false" outlineLevel="0" collapsed="false">
      <c r="B369" s="22"/>
    </row>
    <row r="370" customFormat="false" ht="15.75" hidden="false" customHeight="false" outlineLevel="0" collapsed="false">
      <c r="B370" s="22"/>
    </row>
    <row r="371" customFormat="false" ht="15.75" hidden="false" customHeight="false" outlineLevel="0" collapsed="false">
      <c r="B371" s="22"/>
    </row>
    <row r="372" customFormat="false" ht="15.75" hidden="false" customHeight="false" outlineLevel="0" collapsed="false">
      <c r="B372" s="22"/>
    </row>
    <row r="373" customFormat="false" ht="15.75" hidden="false" customHeight="false" outlineLevel="0" collapsed="false">
      <c r="B373" s="22"/>
    </row>
    <row r="374" customFormat="false" ht="15.75" hidden="false" customHeight="false" outlineLevel="0" collapsed="false">
      <c r="B374" s="22"/>
    </row>
    <row r="375" customFormat="false" ht="15.75" hidden="false" customHeight="false" outlineLevel="0" collapsed="false">
      <c r="B375" s="22"/>
    </row>
    <row r="376" customFormat="false" ht="15.75" hidden="false" customHeight="false" outlineLevel="0" collapsed="false">
      <c r="B376" s="22"/>
    </row>
    <row r="377" customFormat="false" ht="15.75" hidden="false" customHeight="false" outlineLevel="0" collapsed="false">
      <c r="B377" s="22"/>
    </row>
    <row r="378" customFormat="false" ht="15.75" hidden="false" customHeight="false" outlineLevel="0" collapsed="false">
      <c r="B378" s="22"/>
    </row>
    <row r="379" customFormat="false" ht="15.75" hidden="false" customHeight="false" outlineLevel="0" collapsed="false">
      <c r="B379" s="22"/>
    </row>
    <row r="380" customFormat="false" ht="15.75" hidden="false" customHeight="false" outlineLevel="0" collapsed="false">
      <c r="B380" s="22"/>
    </row>
    <row r="381" customFormat="false" ht="15.75" hidden="false" customHeight="false" outlineLevel="0" collapsed="false">
      <c r="B381" s="22"/>
    </row>
    <row r="382" customFormat="false" ht="15.75" hidden="false" customHeight="false" outlineLevel="0" collapsed="false">
      <c r="B382" s="22"/>
    </row>
    <row r="383" customFormat="false" ht="15.75" hidden="false" customHeight="false" outlineLevel="0" collapsed="false">
      <c r="B383" s="22"/>
    </row>
    <row r="384" customFormat="false" ht="15.75" hidden="false" customHeight="false" outlineLevel="0" collapsed="false">
      <c r="B384" s="22"/>
    </row>
    <row r="385" customFormat="false" ht="15.75" hidden="false" customHeight="false" outlineLevel="0" collapsed="false">
      <c r="B385" s="22"/>
    </row>
    <row r="386" customFormat="false" ht="15.75" hidden="false" customHeight="false" outlineLevel="0" collapsed="false">
      <c r="B386" s="22"/>
    </row>
    <row r="387" customFormat="false" ht="15.75" hidden="false" customHeight="false" outlineLevel="0" collapsed="false">
      <c r="B387" s="22"/>
    </row>
    <row r="388" customFormat="false" ht="15.75" hidden="false" customHeight="false" outlineLevel="0" collapsed="false">
      <c r="B388" s="22"/>
    </row>
    <row r="389" customFormat="false" ht="15.75" hidden="false" customHeight="false" outlineLevel="0" collapsed="false">
      <c r="B389" s="22"/>
    </row>
    <row r="390" customFormat="false" ht="15.75" hidden="false" customHeight="false" outlineLevel="0" collapsed="false">
      <c r="B390" s="22"/>
    </row>
    <row r="391" customFormat="false" ht="15.75" hidden="false" customHeight="false" outlineLevel="0" collapsed="false">
      <c r="B391" s="22"/>
    </row>
    <row r="392" customFormat="false" ht="15.75" hidden="false" customHeight="false" outlineLevel="0" collapsed="false">
      <c r="B392" s="22"/>
    </row>
    <row r="393" customFormat="false" ht="15.75" hidden="false" customHeight="false" outlineLevel="0" collapsed="false">
      <c r="B393" s="22"/>
    </row>
    <row r="394" customFormat="false" ht="15.75" hidden="false" customHeight="false" outlineLevel="0" collapsed="false">
      <c r="B394" s="22"/>
    </row>
    <row r="395" customFormat="false" ht="15.75" hidden="false" customHeight="false" outlineLevel="0" collapsed="false">
      <c r="B395" s="22"/>
    </row>
    <row r="396" customFormat="false" ht="15.75" hidden="false" customHeight="false" outlineLevel="0" collapsed="false">
      <c r="B396" s="22"/>
    </row>
    <row r="397" customFormat="false" ht="15.75" hidden="false" customHeight="false" outlineLevel="0" collapsed="false">
      <c r="B397" s="22"/>
    </row>
    <row r="398" customFormat="false" ht="15.75" hidden="false" customHeight="false" outlineLevel="0" collapsed="false">
      <c r="B398" s="22"/>
    </row>
    <row r="399" customFormat="false" ht="15.75" hidden="false" customHeight="false" outlineLevel="0" collapsed="false">
      <c r="B399" s="22"/>
    </row>
    <row r="400" customFormat="false" ht="15.75" hidden="false" customHeight="false" outlineLevel="0" collapsed="false">
      <c r="B400" s="22"/>
    </row>
    <row r="401" customFormat="false" ht="15.75" hidden="false" customHeight="false" outlineLevel="0" collapsed="false">
      <c r="B401" s="22"/>
    </row>
    <row r="402" customFormat="false" ht="15.75" hidden="false" customHeight="false" outlineLevel="0" collapsed="false">
      <c r="B402" s="22"/>
    </row>
    <row r="403" customFormat="false" ht="15.75" hidden="false" customHeight="false" outlineLevel="0" collapsed="false">
      <c r="B403" s="22"/>
    </row>
    <row r="404" customFormat="false" ht="15.75" hidden="false" customHeight="false" outlineLevel="0" collapsed="false">
      <c r="B404" s="22"/>
    </row>
    <row r="405" customFormat="false" ht="15.75" hidden="false" customHeight="false" outlineLevel="0" collapsed="false">
      <c r="B405" s="22"/>
    </row>
    <row r="406" customFormat="false" ht="15.75" hidden="false" customHeight="false" outlineLevel="0" collapsed="false">
      <c r="B406" s="22"/>
    </row>
    <row r="407" customFormat="false" ht="15.75" hidden="false" customHeight="false" outlineLevel="0" collapsed="false">
      <c r="B407" s="22"/>
    </row>
    <row r="408" customFormat="false" ht="15.75" hidden="false" customHeight="false" outlineLevel="0" collapsed="false">
      <c r="B408" s="22"/>
    </row>
    <row r="409" customFormat="false" ht="15.75" hidden="false" customHeight="false" outlineLevel="0" collapsed="false">
      <c r="B409" s="22"/>
    </row>
    <row r="410" customFormat="false" ht="15.75" hidden="false" customHeight="false" outlineLevel="0" collapsed="false">
      <c r="B410" s="22"/>
    </row>
    <row r="411" customFormat="false" ht="15.75" hidden="false" customHeight="false" outlineLevel="0" collapsed="false">
      <c r="B411" s="22"/>
    </row>
    <row r="412" customFormat="false" ht="15.75" hidden="false" customHeight="false" outlineLevel="0" collapsed="false">
      <c r="B412" s="22"/>
    </row>
    <row r="413" customFormat="false" ht="15.75" hidden="false" customHeight="false" outlineLevel="0" collapsed="false">
      <c r="B413" s="22"/>
    </row>
    <row r="414" customFormat="false" ht="15.75" hidden="false" customHeight="false" outlineLevel="0" collapsed="false">
      <c r="B414" s="22"/>
    </row>
    <row r="415" customFormat="false" ht="15.75" hidden="false" customHeight="false" outlineLevel="0" collapsed="false">
      <c r="B415" s="22"/>
    </row>
    <row r="416" customFormat="false" ht="15.75" hidden="false" customHeight="false" outlineLevel="0" collapsed="false">
      <c r="B416" s="22"/>
    </row>
    <row r="417" customFormat="false" ht="15.75" hidden="false" customHeight="false" outlineLevel="0" collapsed="false">
      <c r="B417" s="22"/>
    </row>
    <row r="418" customFormat="false" ht="15.75" hidden="false" customHeight="false" outlineLevel="0" collapsed="false">
      <c r="B418" s="22"/>
    </row>
    <row r="419" customFormat="false" ht="15.75" hidden="false" customHeight="false" outlineLevel="0" collapsed="false">
      <c r="B419" s="22"/>
    </row>
    <row r="420" customFormat="false" ht="15.75" hidden="false" customHeight="false" outlineLevel="0" collapsed="false">
      <c r="B420" s="22"/>
    </row>
    <row r="421" customFormat="false" ht="15.75" hidden="false" customHeight="false" outlineLevel="0" collapsed="false">
      <c r="B421" s="22"/>
    </row>
    <row r="422" customFormat="false" ht="15.75" hidden="false" customHeight="false" outlineLevel="0" collapsed="false">
      <c r="B422" s="22"/>
    </row>
    <row r="423" customFormat="false" ht="15.75" hidden="false" customHeight="false" outlineLevel="0" collapsed="false">
      <c r="B423" s="22"/>
    </row>
    <row r="424" customFormat="false" ht="15.75" hidden="false" customHeight="false" outlineLevel="0" collapsed="false">
      <c r="B424" s="22"/>
    </row>
    <row r="425" customFormat="false" ht="15.75" hidden="false" customHeight="false" outlineLevel="0" collapsed="false">
      <c r="B425" s="22"/>
    </row>
    <row r="426" customFormat="false" ht="15.75" hidden="false" customHeight="false" outlineLevel="0" collapsed="false">
      <c r="B426" s="22"/>
    </row>
    <row r="427" customFormat="false" ht="15.75" hidden="false" customHeight="false" outlineLevel="0" collapsed="false">
      <c r="B427" s="22"/>
    </row>
    <row r="428" customFormat="false" ht="15.75" hidden="false" customHeight="false" outlineLevel="0" collapsed="false">
      <c r="B428" s="22"/>
    </row>
    <row r="429" customFormat="false" ht="15.75" hidden="false" customHeight="false" outlineLevel="0" collapsed="false">
      <c r="B429" s="22"/>
    </row>
    <row r="430" customFormat="false" ht="15.75" hidden="false" customHeight="false" outlineLevel="0" collapsed="false">
      <c r="B430" s="22"/>
    </row>
    <row r="431" customFormat="false" ht="15.75" hidden="false" customHeight="false" outlineLevel="0" collapsed="false">
      <c r="B431" s="22"/>
    </row>
    <row r="432" customFormat="false" ht="15.75" hidden="false" customHeight="false" outlineLevel="0" collapsed="false">
      <c r="B432" s="22"/>
    </row>
    <row r="433" customFormat="false" ht="15.75" hidden="false" customHeight="false" outlineLevel="0" collapsed="false">
      <c r="B433" s="22"/>
    </row>
    <row r="434" customFormat="false" ht="15.75" hidden="false" customHeight="false" outlineLevel="0" collapsed="false">
      <c r="B434" s="22"/>
    </row>
    <row r="435" customFormat="false" ht="15.75" hidden="false" customHeight="false" outlineLevel="0" collapsed="false">
      <c r="B435" s="22"/>
    </row>
    <row r="436" customFormat="false" ht="15.75" hidden="false" customHeight="false" outlineLevel="0" collapsed="false">
      <c r="B436" s="22"/>
    </row>
    <row r="437" customFormat="false" ht="15.75" hidden="false" customHeight="false" outlineLevel="0" collapsed="false">
      <c r="B437" s="22"/>
    </row>
    <row r="438" customFormat="false" ht="15.75" hidden="false" customHeight="false" outlineLevel="0" collapsed="false">
      <c r="B438" s="22"/>
    </row>
    <row r="439" customFormat="false" ht="15.75" hidden="false" customHeight="false" outlineLevel="0" collapsed="false">
      <c r="B439" s="22"/>
    </row>
    <row r="440" customFormat="false" ht="15.75" hidden="false" customHeight="false" outlineLevel="0" collapsed="false">
      <c r="B440" s="22"/>
    </row>
    <row r="441" customFormat="false" ht="15.75" hidden="false" customHeight="false" outlineLevel="0" collapsed="false">
      <c r="B441" s="22"/>
    </row>
    <row r="442" customFormat="false" ht="15.75" hidden="false" customHeight="false" outlineLevel="0" collapsed="false">
      <c r="B442" s="22"/>
    </row>
    <row r="443" customFormat="false" ht="15.75" hidden="false" customHeight="false" outlineLevel="0" collapsed="false">
      <c r="B443" s="22"/>
    </row>
    <row r="444" customFormat="false" ht="15.75" hidden="false" customHeight="false" outlineLevel="0" collapsed="false">
      <c r="B444" s="22"/>
    </row>
    <row r="445" customFormat="false" ht="15.75" hidden="false" customHeight="false" outlineLevel="0" collapsed="false">
      <c r="B445" s="22"/>
    </row>
    <row r="446" customFormat="false" ht="15.75" hidden="false" customHeight="false" outlineLevel="0" collapsed="false">
      <c r="B446" s="22"/>
    </row>
    <row r="447" customFormat="false" ht="15.75" hidden="false" customHeight="false" outlineLevel="0" collapsed="false">
      <c r="B447" s="22"/>
    </row>
    <row r="448" customFormat="false" ht="15.75" hidden="false" customHeight="false" outlineLevel="0" collapsed="false">
      <c r="B448" s="22"/>
    </row>
    <row r="449" customFormat="false" ht="15.75" hidden="false" customHeight="false" outlineLevel="0" collapsed="false">
      <c r="B449" s="22"/>
    </row>
    <row r="450" customFormat="false" ht="15.75" hidden="false" customHeight="false" outlineLevel="0" collapsed="false">
      <c r="B450" s="22"/>
    </row>
    <row r="451" customFormat="false" ht="15.75" hidden="false" customHeight="false" outlineLevel="0" collapsed="false">
      <c r="B451" s="22"/>
    </row>
    <row r="452" customFormat="false" ht="15.75" hidden="false" customHeight="false" outlineLevel="0" collapsed="false">
      <c r="B452" s="22"/>
    </row>
    <row r="453" customFormat="false" ht="15.75" hidden="false" customHeight="false" outlineLevel="0" collapsed="false">
      <c r="B453" s="22"/>
    </row>
    <row r="454" customFormat="false" ht="15.75" hidden="false" customHeight="false" outlineLevel="0" collapsed="false">
      <c r="B454" s="22"/>
    </row>
    <row r="455" customFormat="false" ht="15.75" hidden="false" customHeight="false" outlineLevel="0" collapsed="false">
      <c r="B455" s="22"/>
    </row>
    <row r="456" customFormat="false" ht="15.75" hidden="false" customHeight="false" outlineLevel="0" collapsed="false">
      <c r="B456" s="22"/>
    </row>
    <row r="457" customFormat="false" ht="15.75" hidden="false" customHeight="false" outlineLevel="0" collapsed="false">
      <c r="B457" s="22"/>
    </row>
    <row r="458" customFormat="false" ht="15.75" hidden="false" customHeight="false" outlineLevel="0" collapsed="false">
      <c r="B458" s="22"/>
    </row>
    <row r="459" customFormat="false" ht="15.75" hidden="false" customHeight="false" outlineLevel="0" collapsed="false">
      <c r="B459" s="22"/>
    </row>
    <row r="460" customFormat="false" ht="15.75" hidden="false" customHeight="false" outlineLevel="0" collapsed="false">
      <c r="B460" s="22"/>
    </row>
    <row r="461" customFormat="false" ht="15.75" hidden="false" customHeight="false" outlineLevel="0" collapsed="false">
      <c r="B461" s="22"/>
    </row>
    <row r="462" customFormat="false" ht="15.75" hidden="false" customHeight="false" outlineLevel="0" collapsed="false">
      <c r="B462" s="22"/>
    </row>
    <row r="463" customFormat="false" ht="15.75" hidden="false" customHeight="false" outlineLevel="0" collapsed="false">
      <c r="B463" s="22"/>
    </row>
    <row r="464" customFormat="false" ht="15.75" hidden="false" customHeight="false" outlineLevel="0" collapsed="false">
      <c r="B464" s="22"/>
    </row>
    <row r="465" customFormat="false" ht="15.75" hidden="false" customHeight="false" outlineLevel="0" collapsed="false">
      <c r="B465" s="22"/>
    </row>
    <row r="466" customFormat="false" ht="15.75" hidden="false" customHeight="false" outlineLevel="0" collapsed="false">
      <c r="B466" s="22"/>
    </row>
    <row r="467" customFormat="false" ht="15.75" hidden="false" customHeight="false" outlineLevel="0" collapsed="false">
      <c r="B467" s="22"/>
    </row>
    <row r="468" customFormat="false" ht="15.75" hidden="false" customHeight="false" outlineLevel="0" collapsed="false">
      <c r="B468" s="22"/>
    </row>
    <row r="469" customFormat="false" ht="15.75" hidden="false" customHeight="false" outlineLevel="0" collapsed="false">
      <c r="B469" s="22"/>
    </row>
    <row r="470" customFormat="false" ht="15.75" hidden="false" customHeight="false" outlineLevel="0" collapsed="false">
      <c r="B470" s="22"/>
    </row>
    <row r="471" customFormat="false" ht="15.75" hidden="false" customHeight="false" outlineLevel="0" collapsed="false">
      <c r="B471" s="22"/>
    </row>
    <row r="472" customFormat="false" ht="15.75" hidden="false" customHeight="false" outlineLevel="0" collapsed="false">
      <c r="B472" s="22"/>
    </row>
    <row r="473" customFormat="false" ht="15.75" hidden="false" customHeight="false" outlineLevel="0" collapsed="false">
      <c r="B473" s="22"/>
    </row>
    <row r="474" customFormat="false" ht="15.75" hidden="false" customHeight="false" outlineLevel="0" collapsed="false">
      <c r="B474" s="22"/>
    </row>
    <row r="475" customFormat="false" ht="15.75" hidden="false" customHeight="false" outlineLevel="0" collapsed="false">
      <c r="B475" s="22"/>
    </row>
    <row r="476" customFormat="false" ht="15.75" hidden="false" customHeight="false" outlineLevel="0" collapsed="false">
      <c r="B476" s="22"/>
    </row>
    <row r="477" customFormat="false" ht="15.75" hidden="false" customHeight="false" outlineLevel="0" collapsed="false">
      <c r="B477" s="22"/>
    </row>
    <row r="478" customFormat="false" ht="15.75" hidden="false" customHeight="false" outlineLevel="0" collapsed="false">
      <c r="B478" s="22"/>
    </row>
    <row r="479" customFormat="false" ht="15.75" hidden="false" customHeight="false" outlineLevel="0" collapsed="false">
      <c r="B479" s="22"/>
    </row>
    <row r="480" customFormat="false" ht="15.75" hidden="false" customHeight="false" outlineLevel="0" collapsed="false">
      <c r="B480" s="22"/>
    </row>
    <row r="481" customFormat="false" ht="15.75" hidden="false" customHeight="false" outlineLevel="0" collapsed="false">
      <c r="B481" s="22"/>
    </row>
    <row r="482" customFormat="false" ht="15.75" hidden="false" customHeight="false" outlineLevel="0" collapsed="false">
      <c r="B482" s="22"/>
    </row>
    <row r="483" customFormat="false" ht="15.75" hidden="false" customHeight="false" outlineLevel="0" collapsed="false">
      <c r="B483" s="22"/>
    </row>
    <row r="484" customFormat="false" ht="15.75" hidden="false" customHeight="false" outlineLevel="0" collapsed="false">
      <c r="B484" s="22"/>
    </row>
    <row r="485" customFormat="false" ht="15.75" hidden="false" customHeight="false" outlineLevel="0" collapsed="false">
      <c r="B485" s="22"/>
    </row>
    <row r="486" customFormat="false" ht="15.75" hidden="false" customHeight="false" outlineLevel="0" collapsed="false">
      <c r="B486" s="22"/>
    </row>
    <row r="487" customFormat="false" ht="15.75" hidden="false" customHeight="false" outlineLevel="0" collapsed="false">
      <c r="B487" s="22"/>
    </row>
    <row r="488" customFormat="false" ht="15.75" hidden="false" customHeight="false" outlineLevel="0" collapsed="false">
      <c r="B488" s="22"/>
    </row>
    <row r="489" customFormat="false" ht="15.75" hidden="false" customHeight="false" outlineLevel="0" collapsed="false">
      <c r="B489" s="22"/>
    </row>
    <row r="490" customFormat="false" ht="15.75" hidden="false" customHeight="false" outlineLevel="0" collapsed="false">
      <c r="B490" s="22"/>
    </row>
    <row r="491" customFormat="false" ht="15.75" hidden="false" customHeight="false" outlineLevel="0" collapsed="false">
      <c r="B491" s="22"/>
    </row>
    <row r="492" customFormat="false" ht="15.75" hidden="false" customHeight="false" outlineLevel="0" collapsed="false">
      <c r="B492" s="22"/>
    </row>
    <row r="493" customFormat="false" ht="15.75" hidden="false" customHeight="false" outlineLevel="0" collapsed="false">
      <c r="B493" s="22"/>
    </row>
    <row r="494" customFormat="false" ht="15.75" hidden="false" customHeight="false" outlineLevel="0" collapsed="false">
      <c r="B494" s="22"/>
    </row>
    <row r="495" customFormat="false" ht="15.75" hidden="false" customHeight="false" outlineLevel="0" collapsed="false">
      <c r="B495" s="22"/>
    </row>
    <row r="496" customFormat="false" ht="15.75" hidden="false" customHeight="false" outlineLevel="0" collapsed="false">
      <c r="B496" s="22"/>
    </row>
    <row r="497" customFormat="false" ht="15.75" hidden="false" customHeight="false" outlineLevel="0" collapsed="false">
      <c r="B497" s="22"/>
    </row>
    <row r="498" customFormat="false" ht="15.75" hidden="false" customHeight="false" outlineLevel="0" collapsed="false">
      <c r="B498" s="22"/>
    </row>
    <row r="499" customFormat="false" ht="15.75" hidden="false" customHeight="false" outlineLevel="0" collapsed="false">
      <c r="B499" s="22"/>
    </row>
    <row r="500" customFormat="false" ht="15.75" hidden="false" customHeight="false" outlineLevel="0" collapsed="false">
      <c r="B500" s="22"/>
    </row>
    <row r="501" customFormat="false" ht="15.75" hidden="false" customHeight="false" outlineLevel="0" collapsed="false">
      <c r="B501" s="22"/>
    </row>
    <row r="502" customFormat="false" ht="15.75" hidden="false" customHeight="false" outlineLevel="0" collapsed="false">
      <c r="B502" s="22"/>
    </row>
    <row r="503" customFormat="false" ht="15.75" hidden="false" customHeight="false" outlineLevel="0" collapsed="false">
      <c r="B503" s="22"/>
    </row>
    <row r="504" customFormat="false" ht="15.75" hidden="false" customHeight="false" outlineLevel="0" collapsed="false">
      <c r="B504" s="22"/>
    </row>
    <row r="505" customFormat="false" ht="15.75" hidden="false" customHeight="false" outlineLevel="0" collapsed="false">
      <c r="B505" s="22"/>
    </row>
    <row r="506" customFormat="false" ht="15.75" hidden="false" customHeight="false" outlineLevel="0" collapsed="false">
      <c r="B506" s="22"/>
    </row>
    <row r="507" customFormat="false" ht="15.75" hidden="false" customHeight="false" outlineLevel="0" collapsed="false">
      <c r="B507" s="22"/>
    </row>
    <row r="508" customFormat="false" ht="15.75" hidden="false" customHeight="false" outlineLevel="0" collapsed="false">
      <c r="B508" s="22"/>
    </row>
    <row r="509" customFormat="false" ht="15.75" hidden="false" customHeight="false" outlineLevel="0" collapsed="false">
      <c r="B509" s="22"/>
    </row>
    <row r="510" customFormat="false" ht="15.75" hidden="false" customHeight="false" outlineLevel="0" collapsed="false">
      <c r="B510" s="22"/>
    </row>
    <row r="511" customFormat="false" ht="15.75" hidden="false" customHeight="false" outlineLevel="0" collapsed="false">
      <c r="B511" s="22"/>
    </row>
    <row r="512" customFormat="false" ht="15.75" hidden="false" customHeight="false" outlineLevel="0" collapsed="false">
      <c r="B512" s="22"/>
    </row>
    <row r="513" customFormat="false" ht="15.75" hidden="false" customHeight="false" outlineLevel="0" collapsed="false">
      <c r="B513" s="22"/>
    </row>
    <row r="514" customFormat="false" ht="15.75" hidden="false" customHeight="false" outlineLevel="0" collapsed="false">
      <c r="B514" s="22"/>
    </row>
    <row r="515" customFormat="false" ht="15.75" hidden="false" customHeight="false" outlineLevel="0" collapsed="false">
      <c r="B515" s="22"/>
    </row>
    <row r="516" customFormat="false" ht="15.75" hidden="false" customHeight="false" outlineLevel="0" collapsed="false">
      <c r="B516" s="22"/>
    </row>
    <row r="517" customFormat="false" ht="15.75" hidden="false" customHeight="false" outlineLevel="0" collapsed="false">
      <c r="B517" s="22"/>
    </row>
    <row r="518" customFormat="false" ht="15.75" hidden="false" customHeight="false" outlineLevel="0" collapsed="false">
      <c r="B518" s="22"/>
    </row>
    <row r="519" customFormat="false" ht="15.75" hidden="false" customHeight="false" outlineLevel="0" collapsed="false">
      <c r="B519" s="22"/>
    </row>
    <row r="520" customFormat="false" ht="15.75" hidden="false" customHeight="false" outlineLevel="0" collapsed="false">
      <c r="B520" s="22"/>
    </row>
    <row r="521" customFormat="false" ht="15.75" hidden="false" customHeight="false" outlineLevel="0" collapsed="false">
      <c r="B521" s="22"/>
    </row>
    <row r="522" customFormat="false" ht="15.75" hidden="false" customHeight="false" outlineLevel="0" collapsed="false">
      <c r="B522" s="22"/>
    </row>
    <row r="523" customFormat="false" ht="15.75" hidden="false" customHeight="false" outlineLevel="0" collapsed="false">
      <c r="B523" s="22"/>
    </row>
    <row r="524" customFormat="false" ht="15.75" hidden="false" customHeight="false" outlineLevel="0" collapsed="false">
      <c r="B524" s="22"/>
    </row>
    <row r="525" customFormat="false" ht="15.75" hidden="false" customHeight="false" outlineLevel="0" collapsed="false">
      <c r="B525" s="22"/>
    </row>
    <row r="526" customFormat="false" ht="15.75" hidden="false" customHeight="false" outlineLevel="0" collapsed="false">
      <c r="B526" s="22"/>
    </row>
    <row r="527" customFormat="false" ht="15.75" hidden="false" customHeight="false" outlineLevel="0" collapsed="false">
      <c r="B527" s="22"/>
    </row>
    <row r="528" customFormat="false" ht="15.75" hidden="false" customHeight="false" outlineLevel="0" collapsed="false">
      <c r="B528" s="22"/>
    </row>
    <row r="529" customFormat="false" ht="15.75" hidden="false" customHeight="false" outlineLevel="0" collapsed="false">
      <c r="B529" s="22"/>
    </row>
    <row r="530" customFormat="false" ht="15.75" hidden="false" customHeight="false" outlineLevel="0" collapsed="false">
      <c r="B530" s="22"/>
    </row>
    <row r="531" customFormat="false" ht="15.75" hidden="false" customHeight="false" outlineLevel="0" collapsed="false">
      <c r="B531" s="22"/>
    </row>
    <row r="532" customFormat="false" ht="15.75" hidden="false" customHeight="false" outlineLevel="0" collapsed="false">
      <c r="B532" s="22"/>
    </row>
    <row r="533" customFormat="false" ht="15.75" hidden="false" customHeight="false" outlineLevel="0" collapsed="false">
      <c r="B533" s="22"/>
    </row>
    <row r="534" customFormat="false" ht="15.75" hidden="false" customHeight="false" outlineLevel="0" collapsed="false">
      <c r="B534" s="22"/>
    </row>
    <row r="535" customFormat="false" ht="15.75" hidden="false" customHeight="false" outlineLevel="0" collapsed="false">
      <c r="B535" s="22"/>
    </row>
    <row r="536" customFormat="false" ht="15.75" hidden="false" customHeight="false" outlineLevel="0" collapsed="false">
      <c r="B536" s="22"/>
    </row>
    <row r="537" customFormat="false" ht="15.75" hidden="false" customHeight="false" outlineLevel="0" collapsed="false">
      <c r="B537" s="22"/>
    </row>
    <row r="538" customFormat="false" ht="15.75" hidden="false" customHeight="false" outlineLevel="0" collapsed="false">
      <c r="B538" s="22"/>
    </row>
    <row r="539" customFormat="false" ht="15.75" hidden="false" customHeight="false" outlineLevel="0" collapsed="false">
      <c r="B539" s="22"/>
    </row>
    <row r="540" customFormat="false" ht="15.75" hidden="false" customHeight="false" outlineLevel="0" collapsed="false">
      <c r="B540" s="22"/>
    </row>
    <row r="541" customFormat="false" ht="15.75" hidden="false" customHeight="false" outlineLevel="0" collapsed="false">
      <c r="B541" s="22"/>
    </row>
    <row r="542" customFormat="false" ht="15.75" hidden="false" customHeight="false" outlineLevel="0" collapsed="false">
      <c r="B542" s="22"/>
    </row>
    <row r="543" customFormat="false" ht="15.75" hidden="false" customHeight="false" outlineLevel="0" collapsed="false">
      <c r="B543" s="22"/>
    </row>
    <row r="544" customFormat="false" ht="15.75" hidden="false" customHeight="false" outlineLevel="0" collapsed="false">
      <c r="B544" s="22"/>
    </row>
    <row r="545" customFormat="false" ht="15.75" hidden="false" customHeight="false" outlineLevel="0" collapsed="false">
      <c r="B545" s="22"/>
    </row>
    <row r="546" customFormat="false" ht="15.75" hidden="false" customHeight="false" outlineLevel="0" collapsed="false">
      <c r="B546" s="22"/>
    </row>
    <row r="547" customFormat="false" ht="15.75" hidden="false" customHeight="false" outlineLevel="0" collapsed="false">
      <c r="B547" s="22"/>
    </row>
    <row r="548" customFormat="false" ht="15.75" hidden="false" customHeight="false" outlineLevel="0" collapsed="false">
      <c r="B548" s="22"/>
    </row>
    <row r="549" customFormat="false" ht="15.75" hidden="false" customHeight="false" outlineLevel="0" collapsed="false">
      <c r="B549" s="22"/>
    </row>
    <row r="550" customFormat="false" ht="15.75" hidden="false" customHeight="false" outlineLevel="0" collapsed="false">
      <c r="B550" s="22"/>
    </row>
    <row r="551" customFormat="false" ht="15.75" hidden="false" customHeight="false" outlineLevel="0" collapsed="false">
      <c r="B551" s="22"/>
    </row>
    <row r="552" customFormat="false" ht="15.75" hidden="false" customHeight="false" outlineLevel="0" collapsed="false">
      <c r="B552" s="22"/>
    </row>
    <row r="553" customFormat="false" ht="15.75" hidden="false" customHeight="false" outlineLevel="0" collapsed="false">
      <c r="B553" s="22"/>
    </row>
    <row r="554" customFormat="false" ht="15.75" hidden="false" customHeight="false" outlineLevel="0" collapsed="false">
      <c r="B554" s="22"/>
    </row>
    <row r="555" customFormat="false" ht="15.75" hidden="false" customHeight="false" outlineLevel="0" collapsed="false">
      <c r="B555" s="22"/>
    </row>
    <row r="556" customFormat="false" ht="15.75" hidden="false" customHeight="false" outlineLevel="0" collapsed="false">
      <c r="B556" s="22"/>
    </row>
    <row r="557" customFormat="false" ht="15.75" hidden="false" customHeight="false" outlineLevel="0" collapsed="false">
      <c r="B557" s="22"/>
    </row>
    <row r="558" customFormat="false" ht="15.75" hidden="false" customHeight="false" outlineLevel="0" collapsed="false">
      <c r="B558" s="22"/>
    </row>
    <row r="559" customFormat="false" ht="15.75" hidden="false" customHeight="false" outlineLevel="0" collapsed="false">
      <c r="B559" s="22"/>
    </row>
    <row r="560" customFormat="false" ht="15.75" hidden="false" customHeight="false" outlineLevel="0" collapsed="false">
      <c r="B560" s="22"/>
    </row>
    <row r="561" customFormat="false" ht="15.75" hidden="false" customHeight="false" outlineLevel="0" collapsed="false">
      <c r="B561" s="22"/>
    </row>
    <row r="562" customFormat="false" ht="15.75" hidden="false" customHeight="false" outlineLevel="0" collapsed="false">
      <c r="B562" s="22"/>
    </row>
    <row r="563" customFormat="false" ht="15.75" hidden="false" customHeight="false" outlineLevel="0" collapsed="false">
      <c r="B563" s="22"/>
    </row>
    <row r="564" customFormat="false" ht="15.75" hidden="false" customHeight="false" outlineLevel="0" collapsed="false">
      <c r="B564" s="22"/>
    </row>
    <row r="565" customFormat="false" ht="15.75" hidden="false" customHeight="false" outlineLevel="0" collapsed="false">
      <c r="B565" s="22"/>
    </row>
    <row r="566" customFormat="false" ht="15.75" hidden="false" customHeight="false" outlineLevel="0" collapsed="false">
      <c r="B566" s="22"/>
    </row>
    <row r="567" customFormat="false" ht="15.75" hidden="false" customHeight="false" outlineLevel="0" collapsed="false">
      <c r="B567" s="22"/>
    </row>
    <row r="568" customFormat="false" ht="15.75" hidden="false" customHeight="false" outlineLevel="0" collapsed="false">
      <c r="B568" s="22"/>
    </row>
    <row r="569" customFormat="false" ht="15.75" hidden="false" customHeight="false" outlineLevel="0" collapsed="false">
      <c r="B569" s="22"/>
    </row>
    <row r="570" customFormat="false" ht="15.75" hidden="false" customHeight="false" outlineLevel="0" collapsed="false">
      <c r="B570" s="22"/>
    </row>
    <row r="571" customFormat="false" ht="15.75" hidden="false" customHeight="false" outlineLevel="0" collapsed="false">
      <c r="B571" s="22"/>
    </row>
    <row r="572" customFormat="false" ht="15.75" hidden="false" customHeight="false" outlineLevel="0" collapsed="false">
      <c r="B572" s="22"/>
    </row>
    <row r="573" customFormat="false" ht="15.75" hidden="false" customHeight="false" outlineLevel="0" collapsed="false">
      <c r="B573" s="22"/>
    </row>
    <row r="574" customFormat="false" ht="15.75" hidden="false" customHeight="false" outlineLevel="0" collapsed="false">
      <c r="B574" s="22"/>
    </row>
    <row r="575" customFormat="false" ht="15.75" hidden="false" customHeight="false" outlineLevel="0" collapsed="false">
      <c r="B575" s="22"/>
    </row>
    <row r="576" customFormat="false" ht="15.75" hidden="false" customHeight="false" outlineLevel="0" collapsed="false">
      <c r="B576" s="22"/>
    </row>
    <row r="577" customFormat="false" ht="15.75" hidden="false" customHeight="false" outlineLevel="0" collapsed="false">
      <c r="B577" s="22"/>
    </row>
    <row r="578" customFormat="false" ht="15.75" hidden="false" customHeight="false" outlineLevel="0" collapsed="false">
      <c r="B578" s="22"/>
    </row>
    <row r="579" customFormat="false" ht="15.75" hidden="false" customHeight="false" outlineLevel="0" collapsed="false">
      <c r="B579" s="22"/>
    </row>
    <row r="580" customFormat="false" ht="15.75" hidden="false" customHeight="false" outlineLevel="0" collapsed="false">
      <c r="B580" s="22"/>
    </row>
    <row r="581" customFormat="false" ht="15.75" hidden="false" customHeight="false" outlineLevel="0" collapsed="false">
      <c r="B581" s="22"/>
    </row>
    <row r="582" customFormat="false" ht="15.75" hidden="false" customHeight="false" outlineLevel="0" collapsed="false">
      <c r="B582" s="22"/>
    </row>
    <row r="583" customFormat="false" ht="15.75" hidden="false" customHeight="false" outlineLevel="0" collapsed="false">
      <c r="B583" s="22"/>
    </row>
    <row r="584" customFormat="false" ht="15.75" hidden="false" customHeight="false" outlineLevel="0" collapsed="false">
      <c r="B584" s="22"/>
    </row>
    <row r="585" customFormat="false" ht="15.75" hidden="false" customHeight="false" outlineLevel="0" collapsed="false">
      <c r="B585" s="22"/>
    </row>
    <row r="586" customFormat="false" ht="15.75" hidden="false" customHeight="false" outlineLevel="0" collapsed="false">
      <c r="B586" s="22"/>
    </row>
    <row r="587" customFormat="false" ht="15.75" hidden="false" customHeight="false" outlineLevel="0" collapsed="false">
      <c r="B587" s="22"/>
    </row>
    <row r="588" customFormat="false" ht="15.75" hidden="false" customHeight="false" outlineLevel="0" collapsed="false">
      <c r="B588" s="22"/>
    </row>
    <row r="589" customFormat="false" ht="15.75" hidden="false" customHeight="false" outlineLevel="0" collapsed="false">
      <c r="B589" s="22"/>
    </row>
    <row r="590" customFormat="false" ht="15.75" hidden="false" customHeight="false" outlineLevel="0" collapsed="false">
      <c r="B590" s="22"/>
    </row>
    <row r="591" customFormat="false" ht="15.75" hidden="false" customHeight="false" outlineLevel="0" collapsed="false">
      <c r="B591" s="22"/>
    </row>
    <row r="592" customFormat="false" ht="15.75" hidden="false" customHeight="false" outlineLevel="0" collapsed="false">
      <c r="B592" s="22"/>
    </row>
    <row r="593" customFormat="false" ht="15.75" hidden="false" customHeight="false" outlineLevel="0" collapsed="false">
      <c r="B593" s="22"/>
    </row>
    <row r="594" customFormat="false" ht="15.75" hidden="false" customHeight="false" outlineLevel="0" collapsed="false">
      <c r="B594" s="22"/>
    </row>
    <row r="595" customFormat="false" ht="15.75" hidden="false" customHeight="false" outlineLevel="0" collapsed="false">
      <c r="B595" s="22"/>
    </row>
    <row r="596" customFormat="false" ht="15.75" hidden="false" customHeight="false" outlineLevel="0" collapsed="false">
      <c r="B596" s="22"/>
    </row>
    <row r="597" customFormat="false" ht="15.75" hidden="false" customHeight="false" outlineLevel="0" collapsed="false">
      <c r="B597" s="22"/>
    </row>
    <row r="598" customFormat="false" ht="15.75" hidden="false" customHeight="false" outlineLevel="0" collapsed="false">
      <c r="B598" s="22"/>
    </row>
    <row r="599" customFormat="false" ht="15.75" hidden="false" customHeight="false" outlineLevel="0" collapsed="false">
      <c r="B599" s="22"/>
    </row>
    <row r="600" customFormat="false" ht="15.75" hidden="false" customHeight="false" outlineLevel="0" collapsed="false">
      <c r="B600" s="22"/>
    </row>
    <row r="601" customFormat="false" ht="15.75" hidden="false" customHeight="false" outlineLevel="0" collapsed="false">
      <c r="B601" s="22"/>
    </row>
    <row r="602" customFormat="false" ht="15.75" hidden="false" customHeight="false" outlineLevel="0" collapsed="false">
      <c r="B602" s="22"/>
    </row>
    <row r="603" customFormat="false" ht="15.75" hidden="false" customHeight="false" outlineLevel="0" collapsed="false">
      <c r="B603" s="22"/>
    </row>
    <row r="604" customFormat="false" ht="15.75" hidden="false" customHeight="false" outlineLevel="0" collapsed="false">
      <c r="B604" s="22"/>
    </row>
    <row r="605" customFormat="false" ht="15.75" hidden="false" customHeight="false" outlineLevel="0" collapsed="false">
      <c r="B605" s="22"/>
    </row>
    <row r="606" customFormat="false" ht="15.75" hidden="false" customHeight="false" outlineLevel="0" collapsed="false">
      <c r="B606" s="22"/>
    </row>
    <row r="607" customFormat="false" ht="15.75" hidden="false" customHeight="false" outlineLevel="0" collapsed="false">
      <c r="B607" s="22"/>
    </row>
    <row r="608" customFormat="false" ht="15.75" hidden="false" customHeight="false" outlineLevel="0" collapsed="false">
      <c r="B608" s="22"/>
    </row>
    <row r="609" customFormat="false" ht="15.75" hidden="false" customHeight="false" outlineLevel="0" collapsed="false">
      <c r="B609" s="22"/>
    </row>
    <row r="610" customFormat="false" ht="15.75" hidden="false" customHeight="false" outlineLevel="0" collapsed="false">
      <c r="B610" s="22"/>
    </row>
    <row r="611" customFormat="false" ht="15.75" hidden="false" customHeight="false" outlineLevel="0" collapsed="false">
      <c r="B611" s="22"/>
    </row>
    <row r="612" customFormat="false" ht="15.75" hidden="false" customHeight="false" outlineLevel="0" collapsed="false">
      <c r="B612" s="22"/>
    </row>
    <row r="613" customFormat="false" ht="15.75" hidden="false" customHeight="false" outlineLevel="0" collapsed="false">
      <c r="B613" s="22"/>
    </row>
    <row r="614" customFormat="false" ht="15.75" hidden="false" customHeight="false" outlineLevel="0" collapsed="false">
      <c r="B614" s="22"/>
    </row>
    <row r="615" customFormat="false" ht="15.75" hidden="false" customHeight="false" outlineLevel="0" collapsed="false">
      <c r="B615" s="22"/>
    </row>
    <row r="616" customFormat="false" ht="15.75" hidden="false" customHeight="false" outlineLevel="0" collapsed="false">
      <c r="B616" s="22"/>
    </row>
    <row r="617" customFormat="false" ht="15.75" hidden="false" customHeight="false" outlineLevel="0" collapsed="false">
      <c r="B617" s="22"/>
    </row>
    <row r="618" customFormat="false" ht="15.75" hidden="false" customHeight="false" outlineLevel="0" collapsed="false">
      <c r="B618" s="22"/>
    </row>
    <row r="619" customFormat="false" ht="15.75" hidden="false" customHeight="false" outlineLevel="0" collapsed="false">
      <c r="B619" s="22"/>
    </row>
    <row r="620" customFormat="false" ht="15.75" hidden="false" customHeight="false" outlineLevel="0" collapsed="false">
      <c r="B620" s="22"/>
    </row>
    <row r="621" customFormat="false" ht="15.75" hidden="false" customHeight="false" outlineLevel="0" collapsed="false">
      <c r="B621" s="22"/>
    </row>
    <row r="622" customFormat="false" ht="15.75" hidden="false" customHeight="false" outlineLevel="0" collapsed="false">
      <c r="B622" s="22"/>
    </row>
    <row r="623" customFormat="false" ht="15.75" hidden="false" customHeight="false" outlineLevel="0" collapsed="false">
      <c r="B623" s="22"/>
    </row>
    <row r="624" customFormat="false" ht="15.75" hidden="false" customHeight="false" outlineLevel="0" collapsed="false">
      <c r="B624" s="22"/>
    </row>
    <row r="625" customFormat="false" ht="15.75" hidden="false" customHeight="false" outlineLevel="0" collapsed="false">
      <c r="B625" s="22"/>
    </row>
    <row r="626" customFormat="false" ht="15.75" hidden="false" customHeight="false" outlineLevel="0" collapsed="false">
      <c r="B626" s="22"/>
    </row>
    <row r="627" customFormat="false" ht="15.75" hidden="false" customHeight="false" outlineLevel="0" collapsed="false">
      <c r="B627" s="22"/>
    </row>
    <row r="628" customFormat="false" ht="15.75" hidden="false" customHeight="false" outlineLevel="0" collapsed="false">
      <c r="B628" s="22"/>
    </row>
    <row r="629" customFormat="false" ht="15.75" hidden="false" customHeight="false" outlineLevel="0" collapsed="false">
      <c r="B629" s="22"/>
    </row>
    <row r="630" customFormat="false" ht="15.75" hidden="false" customHeight="false" outlineLevel="0" collapsed="false">
      <c r="B630" s="22"/>
    </row>
    <row r="631" customFormat="false" ht="15.75" hidden="false" customHeight="false" outlineLevel="0" collapsed="false">
      <c r="B631" s="22"/>
    </row>
    <row r="632" customFormat="false" ht="15.75" hidden="false" customHeight="false" outlineLevel="0" collapsed="false">
      <c r="B632" s="22"/>
    </row>
    <row r="633" customFormat="false" ht="15.75" hidden="false" customHeight="false" outlineLevel="0" collapsed="false">
      <c r="B633" s="22"/>
    </row>
    <row r="634" customFormat="false" ht="15.75" hidden="false" customHeight="false" outlineLevel="0" collapsed="false">
      <c r="B634" s="22"/>
    </row>
    <row r="635" customFormat="false" ht="15.75" hidden="false" customHeight="false" outlineLevel="0" collapsed="false">
      <c r="B635" s="22"/>
    </row>
    <row r="636" customFormat="false" ht="15.75" hidden="false" customHeight="false" outlineLevel="0" collapsed="false">
      <c r="B636" s="22"/>
    </row>
    <row r="637" customFormat="false" ht="15.75" hidden="false" customHeight="false" outlineLevel="0" collapsed="false">
      <c r="B637" s="22"/>
    </row>
    <row r="638" customFormat="false" ht="15.75" hidden="false" customHeight="false" outlineLevel="0" collapsed="false">
      <c r="B638" s="22"/>
    </row>
    <row r="639" customFormat="false" ht="15.75" hidden="false" customHeight="false" outlineLevel="0" collapsed="false">
      <c r="B639" s="22"/>
    </row>
    <row r="640" customFormat="false" ht="15.75" hidden="false" customHeight="false" outlineLevel="0" collapsed="false">
      <c r="B640" s="22"/>
    </row>
    <row r="641" customFormat="false" ht="15.75" hidden="false" customHeight="false" outlineLevel="0" collapsed="false">
      <c r="B641" s="22"/>
    </row>
    <row r="642" customFormat="false" ht="15.75" hidden="false" customHeight="false" outlineLevel="0" collapsed="false">
      <c r="B642" s="22"/>
    </row>
    <row r="643" customFormat="false" ht="15.75" hidden="false" customHeight="false" outlineLevel="0" collapsed="false">
      <c r="B643" s="22"/>
    </row>
    <row r="644" customFormat="false" ht="15.75" hidden="false" customHeight="false" outlineLevel="0" collapsed="false">
      <c r="B644" s="22"/>
    </row>
    <row r="645" customFormat="false" ht="15.75" hidden="false" customHeight="false" outlineLevel="0" collapsed="false">
      <c r="B645" s="22"/>
    </row>
    <row r="646" customFormat="false" ht="15.75" hidden="false" customHeight="false" outlineLevel="0" collapsed="false">
      <c r="B646" s="22"/>
    </row>
    <row r="647" customFormat="false" ht="15.75" hidden="false" customHeight="false" outlineLevel="0" collapsed="false">
      <c r="B647" s="22"/>
    </row>
    <row r="648" customFormat="false" ht="15.75" hidden="false" customHeight="false" outlineLevel="0" collapsed="false">
      <c r="B648" s="22"/>
    </row>
    <row r="649" customFormat="false" ht="15.75" hidden="false" customHeight="false" outlineLevel="0" collapsed="false">
      <c r="B649" s="22"/>
    </row>
    <row r="650" customFormat="false" ht="15.75" hidden="false" customHeight="false" outlineLevel="0" collapsed="false">
      <c r="B650" s="22"/>
    </row>
    <row r="651" customFormat="false" ht="15.75" hidden="false" customHeight="false" outlineLevel="0" collapsed="false">
      <c r="B651" s="22"/>
    </row>
    <row r="652" customFormat="false" ht="15.75" hidden="false" customHeight="false" outlineLevel="0" collapsed="false">
      <c r="B652" s="22"/>
    </row>
    <row r="653" customFormat="false" ht="15.75" hidden="false" customHeight="false" outlineLevel="0" collapsed="false">
      <c r="B653" s="22"/>
    </row>
    <row r="654" customFormat="false" ht="15.75" hidden="false" customHeight="false" outlineLevel="0" collapsed="false">
      <c r="B654" s="22"/>
    </row>
    <row r="655" customFormat="false" ht="15.75" hidden="false" customHeight="false" outlineLevel="0" collapsed="false">
      <c r="B655" s="22"/>
    </row>
    <row r="656" customFormat="false" ht="15.75" hidden="false" customHeight="false" outlineLevel="0" collapsed="false">
      <c r="B656" s="22"/>
    </row>
    <row r="657" customFormat="false" ht="15.75" hidden="false" customHeight="false" outlineLevel="0" collapsed="false">
      <c r="B657" s="22"/>
    </row>
    <row r="658" customFormat="false" ht="15.75" hidden="false" customHeight="false" outlineLevel="0" collapsed="false">
      <c r="B658" s="22"/>
    </row>
    <row r="659" customFormat="false" ht="15.75" hidden="false" customHeight="false" outlineLevel="0" collapsed="false">
      <c r="B659" s="22"/>
    </row>
    <row r="660" customFormat="false" ht="15.75" hidden="false" customHeight="false" outlineLevel="0" collapsed="false">
      <c r="B660" s="22"/>
    </row>
    <row r="661" customFormat="false" ht="15.75" hidden="false" customHeight="false" outlineLevel="0" collapsed="false">
      <c r="B661" s="22"/>
    </row>
    <row r="662" customFormat="false" ht="15.75" hidden="false" customHeight="false" outlineLevel="0" collapsed="false">
      <c r="B662" s="22"/>
    </row>
    <row r="663" customFormat="false" ht="15.75" hidden="false" customHeight="false" outlineLevel="0" collapsed="false">
      <c r="B663" s="22"/>
    </row>
    <row r="664" customFormat="false" ht="15.75" hidden="false" customHeight="false" outlineLevel="0" collapsed="false">
      <c r="B664" s="22"/>
    </row>
    <row r="665" customFormat="false" ht="15.75" hidden="false" customHeight="false" outlineLevel="0" collapsed="false">
      <c r="B665" s="22"/>
    </row>
    <row r="666" customFormat="false" ht="15.75" hidden="false" customHeight="false" outlineLevel="0" collapsed="false">
      <c r="B666" s="22"/>
    </row>
    <row r="667" customFormat="false" ht="15.75" hidden="false" customHeight="false" outlineLevel="0" collapsed="false">
      <c r="B667" s="22"/>
    </row>
    <row r="668" customFormat="false" ht="15.75" hidden="false" customHeight="false" outlineLevel="0" collapsed="false">
      <c r="B668" s="22"/>
    </row>
    <row r="669" customFormat="false" ht="15.75" hidden="false" customHeight="false" outlineLevel="0" collapsed="false">
      <c r="B669" s="22"/>
    </row>
    <row r="670" customFormat="false" ht="15.75" hidden="false" customHeight="false" outlineLevel="0" collapsed="false">
      <c r="B670" s="22"/>
    </row>
    <row r="671" customFormat="false" ht="15.75" hidden="false" customHeight="false" outlineLevel="0" collapsed="false">
      <c r="B671" s="22"/>
    </row>
    <row r="672" customFormat="false" ht="15.75" hidden="false" customHeight="false" outlineLevel="0" collapsed="false">
      <c r="B672" s="22"/>
    </row>
    <row r="673" customFormat="false" ht="15.75" hidden="false" customHeight="false" outlineLevel="0" collapsed="false">
      <c r="B673" s="22"/>
    </row>
    <row r="674" customFormat="false" ht="15.75" hidden="false" customHeight="false" outlineLevel="0" collapsed="false">
      <c r="B674" s="22"/>
    </row>
    <row r="675" customFormat="false" ht="15.75" hidden="false" customHeight="false" outlineLevel="0" collapsed="false">
      <c r="B675" s="22"/>
    </row>
    <row r="676" customFormat="false" ht="15.75" hidden="false" customHeight="false" outlineLevel="0" collapsed="false">
      <c r="B676" s="22"/>
    </row>
    <row r="677" customFormat="false" ht="15.75" hidden="false" customHeight="false" outlineLevel="0" collapsed="false">
      <c r="B677" s="22"/>
    </row>
    <row r="678" customFormat="false" ht="15.75" hidden="false" customHeight="false" outlineLevel="0" collapsed="false">
      <c r="B678" s="22"/>
    </row>
    <row r="679" customFormat="false" ht="15.75" hidden="false" customHeight="false" outlineLevel="0" collapsed="false">
      <c r="B679" s="22"/>
    </row>
    <row r="680" customFormat="false" ht="15.75" hidden="false" customHeight="false" outlineLevel="0" collapsed="false">
      <c r="B680" s="22"/>
    </row>
    <row r="681" customFormat="false" ht="15.75" hidden="false" customHeight="false" outlineLevel="0" collapsed="false">
      <c r="B681" s="22"/>
    </row>
    <row r="682" customFormat="false" ht="15.75" hidden="false" customHeight="false" outlineLevel="0" collapsed="false">
      <c r="B682" s="22"/>
    </row>
    <row r="683" customFormat="false" ht="15.75" hidden="false" customHeight="false" outlineLevel="0" collapsed="false">
      <c r="B683" s="22"/>
    </row>
    <row r="684" customFormat="false" ht="15.75" hidden="false" customHeight="false" outlineLevel="0" collapsed="false">
      <c r="B684" s="22"/>
    </row>
    <row r="685" customFormat="false" ht="15.75" hidden="false" customHeight="false" outlineLevel="0" collapsed="false">
      <c r="B685" s="22"/>
    </row>
    <row r="686" customFormat="false" ht="15.75" hidden="false" customHeight="false" outlineLevel="0" collapsed="false">
      <c r="B686" s="22"/>
    </row>
    <row r="687" customFormat="false" ht="15.75" hidden="false" customHeight="false" outlineLevel="0" collapsed="false">
      <c r="B687" s="22"/>
    </row>
    <row r="688" customFormat="false" ht="15.75" hidden="false" customHeight="false" outlineLevel="0" collapsed="false">
      <c r="B688" s="22"/>
    </row>
    <row r="689" customFormat="false" ht="15.75" hidden="false" customHeight="false" outlineLevel="0" collapsed="false">
      <c r="B689" s="22"/>
    </row>
    <row r="690" customFormat="false" ht="15.75" hidden="false" customHeight="false" outlineLevel="0" collapsed="false">
      <c r="B690" s="22"/>
    </row>
    <row r="691" customFormat="false" ht="15.75" hidden="false" customHeight="false" outlineLevel="0" collapsed="false">
      <c r="B691" s="22"/>
    </row>
    <row r="692" customFormat="false" ht="15.75" hidden="false" customHeight="false" outlineLevel="0" collapsed="false">
      <c r="B692" s="22"/>
    </row>
    <row r="693" customFormat="false" ht="15.75" hidden="false" customHeight="false" outlineLevel="0" collapsed="false">
      <c r="B693" s="22"/>
    </row>
    <row r="694" customFormat="false" ht="15.75" hidden="false" customHeight="false" outlineLevel="0" collapsed="false">
      <c r="B694" s="22"/>
    </row>
    <row r="695" customFormat="false" ht="15.75" hidden="false" customHeight="false" outlineLevel="0" collapsed="false">
      <c r="B695" s="22"/>
    </row>
    <row r="696" customFormat="false" ht="15.75" hidden="false" customHeight="false" outlineLevel="0" collapsed="false">
      <c r="B696" s="22"/>
    </row>
    <row r="697" customFormat="false" ht="15.75" hidden="false" customHeight="false" outlineLevel="0" collapsed="false">
      <c r="B697" s="22"/>
    </row>
    <row r="698" customFormat="false" ht="15.75" hidden="false" customHeight="false" outlineLevel="0" collapsed="false">
      <c r="B698" s="22"/>
    </row>
    <row r="699" customFormat="false" ht="15.75" hidden="false" customHeight="false" outlineLevel="0" collapsed="false">
      <c r="B699" s="22"/>
    </row>
    <row r="700" customFormat="false" ht="15.75" hidden="false" customHeight="false" outlineLevel="0" collapsed="false">
      <c r="B700" s="22"/>
    </row>
    <row r="701" customFormat="false" ht="15.75" hidden="false" customHeight="false" outlineLevel="0" collapsed="false">
      <c r="B701" s="22"/>
    </row>
    <row r="702" customFormat="false" ht="15.75" hidden="false" customHeight="false" outlineLevel="0" collapsed="false">
      <c r="B702" s="22"/>
    </row>
    <row r="703" customFormat="false" ht="15.75" hidden="false" customHeight="false" outlineLevel="0" collapsed="false">
      <c r="B703" s="22"/>
    </row>
    <row r="704" customFormat="false" ht="15.75" hidden="false" customHeight="false" outlineLevel="0" collapsed="false">
      <c r="B704" s="22"/>
    </row>
    <row r="705" customFormat="false" ht="15.75" hidden="false" customHeight="false" outlineLevel="0" collapsed="false">
      <c r="B705" s="22"/>
    </row>
    <row r="706" customFormat="false" ht="15.75" hidden="false" customHeight="false" outlineLevel="0" collapsed="false">
      <c r="B706" s="22"/>
    </row>
    <row r="707" customFormat="false" ht="15.75" hidden="false" customHeight="false" outlineLevel="0" collapsed="false">
      <c r="B707" s="22"/>
    </row>
    <row r="708" customFormat="false" ht="15.75" hidden="false" customHeight="false" outlineLevel="0" collapsed="false">
      <c r="B708" s="22"/>
    </row>
    <row r="709" customFormat="false" ht="15.75" hidden="false" customHeight="false" outlineLevel="0" collapsed="false">
      <c r="B709" s="22"/>
    </row>
    <row r="710" customFormat="false" ht="15.75" hidden="false" customHeight="false" outlineLevel="0" collapsed="false">
      <c r="B710" s="22"/>
    </row>
    <row r="711" customFormat="false" ht="15.75" hidden="false" customHeight="false" outlineLevel="0" collapsed="false">
      <c r="B711" s="22"/>
    </row>
    <row r="712" customFormat="false" ht="15.75" hidden="false" customHeight="false" outlineLevel="0" collapsed="false">
      <c r="B712" s="22"/>
    </row>
    <row r="713" customFormat="false" ht="15.75" hidden="false" customHeight="false" outlineLevel="0" collapsed="false">
      <c r="B713" s="22"/>
    </row>
    <row r="714" customFormat="false" ht="15.75" hidden="false" customHeight="false" outlineLevel="0" collapsed="false">
      <c r="B714" s="22"/>
    </row>
    <row r="715" customFormat="false" ht="15.75" hidden="false" customHeight="false" outlineLevel="0" collapsed="false">
      <c r="B715" s="22"/>
    </row>
    <row r="716" customFormat="false" ht="15.75" hidden="false" customHeight="false" outlineLevel="0" collapsed="false">
      <c r="B716" s="22"/>
    </row>
    <row r="717" customFormat="false" ht="15.75" hidden="false" customHeight="false" outlineLevel="0" collapsed="false">
      <c r="B717" s="22"/>
    </row>
    <row r="718" customFormat="false" ht="15.75" hidden="false" customHeight="false" outlineLevel="0" collapsed="false">
      <c r="B718" s="22"/>
    </row>
    <row r="719" customFormat="false" ht="15.75" hidden="false" customHeight="false" outlineLevel="0" collapsed="false">
      <c r="B719" s="22"/>
    </row>
    <row r="720" customFormat="false" ht="15.75" hidden="false" customHeight="false" outlineLevel="0" collapsed="false">
      <c r="B720" s="22"/>
    </row>
    <row r="721" customFormat="false" ht="15.75" hidden="false" customHeight="false" outlineLevel="0" collapsed="false">
      <c r="B721" s="22"/>
    </row>
    <row r="722" customFormat="false" ht="15.75" hidden="false" customHeight="false" outlineLevel="0" collapsed="false">
      <c r="B722" s="22"/>
    </row>
    <row r="723" customFormat="false" ht="15.75" hidden="false" customHeight="false" outlineLevel="0" collapsed="false">
      <c r="B723" s="22"/>
    </row>
    <row r="724" customFormat="false" ht="15.75" hidden="false" customHeight="false" outlineLevel="0" collapsed="false">
      <c r="B724" s="22"/>
    </row>
    <row r="725" customFormat="false" ht="15.75" hidden="false" customHeight="false" outlineLevel="0" collapsed="false">
      <c r="B725" s="22"/>
    </row>
    <row r="726" customFormat="false" ht="15.75" hidden="false" customHeight="false" outlineLevel="0" collapsed="false">
      <c r="B726" s="22"/>
    </row>
    <row r="727" customFormat="false" ht="15.75" hidden="false" customHeight="false" outlineLevel="0" collapsed="false">
      <c r="B727" s="22"/>
    </row>
    <row r="728" customFormat="false" ht="15.75" hidden="false" customHeight="false" outlineLevel="0" collapsed="false">
      <c r="B728" s="22"/>
    </row>
    <row r="729" customFormat="false" ht="15.75" hidden="false" customHeight="false" outlineLevel="0" collapsed="false">
      <c r="B729" s="22"/>
    </row>
    <row r="730" customFormat="false" ht="15.75" hidden="false" customHeight="false" outlineLevel="0" collapsed="false">
      <c r="B730" s="22"/>
    </row>
    <row r="731" customFormat="false" ht="15.75" hidden="false" customHeight="false" outlineLevel="0" collapsed="false">
      <c r="B731" s="22"/>
    </row>
    <row r="732" customFormat="false" ht="15.75" hidden="false" customHeight="false" outlineLevel="0" collapsed="false">
      <c r="B732" s="22"/>
    </row>
    <row r="733" customFormat="false" ht="15.75" hidden="false" customHeight="false" outlineLevel="0" collapsed="false">
      <c r="B733" s="22"/>
    </row>
    <row r="734" customFormat="false" ht="15.75" hidden="false" customHeight="false" outlineLevel="0" collapsed="false">
      <c r="B734" s="22"/>
    </row>
    <row r="735" customFormat="false" ht="15.75" hidden="false" customHeight="false" outlineLevel="0" collapsed="false">
      <c r="B735" s="22"/>
    </row>
    <row r="736" customFormat="false" ht="15.75" hidden="false" customHeight="false" outlineLevel="0" collapsed="false">
      <c r="B736" s="22"/>
    </row>
    <row r="737" customFormat="false" ht="15.75" hidden="false" customHeight="false" outlineLevel="0" collapsed="false">
      <c r="B737" s="22"/>
    </row>
    <row r="738" customFormat="false" ht="15.75" hidden="false" customHeight="false" outlineLevel="0" collapsed="false">
      <c r="B738" s="22"/>
    </row>
    <row r="739" customFormat="false" ht="15.75" hidden="false" customHeight="false" outlineLevel="0" collapsed="false">
      <c r="B739" s="22"/>
    </row>
    <row r="740" customFormat="false" ht="15.75" hidden="false" customHeight="false" outlineLevel="0" collapsed="false">
      <c r="B740" s="22"/>
    </row>
    <row r="741" customFormat="false" ht="15.75" hidden="false" customHeight="false" outlineLevel="0" collapsed="false">
      <c r="B741" s="22"/>
    </row>
    <row r="742" customFormat="false" ht="15.75" hidden="false" customHeight="false" outlineLevel="0" collapsed="false">
      <c r="B742" s="22"/>
    </row>
    <row r="743" customFormat="false" ht="15.75" hidden="false" customHeight="false" outlineLevel="0" collapsed="false">
      <c r="B743" s="22"/>
    </row>
    <row r="744" customFormat="false" ht="15.75" hidden="false" customHeight="false" outlineLevel="0" collapsed="false">
      <c r="B744" s="22"/>
    </row>
    <row r="745" customFormat="false" ht="15.75" hidden="false" customHeight="false" outlineLevel="0" collapsed="false">
      <c r="B745" s="22"/>
    </row>
    <row r="746" customFormat="false" ht="15.75" hidden="false" customHeight="false" outlineLevel="0" collapsed="false">
      <c r="B746" s="22"/>
    </row>
    <row r="747" customFormat="false" ht="15.75" hidden="false" customHeight="false" outlineLevel="0" collapsed="false">
      <c r="B747" s="22"/>
    </row>
    <row r="748" customFormat="false" ht="15.75" hidden="false" customHeight="false" outlineLevel="0" collapsed="false">
      <c r="B748" s="22"/>
    </row>
    <row r="749" customFormat="false" ht="15.75" hidden="false" customHeight="false" outlineLevel="0" collapsed="false">
      <c r="B749" s="22"/>
    </row>
    <row r="750" customFormat="false" ht="15.75" hidden="false" customHeight="false" outlineLevel="0" collapsed="false">
      <c r="B750" s="22"/>
    </row>
    <row r="751" customFormat="false" ht="15.75" hidden="false" customHeight="false" outlineLevel="0" collapsed="false">
      <c r="B751" s="22"/>
    </row>
    <row r="752" customFormat="false" ht="15.75" hidden="false" customHeight="false" outlineLevel="0" collapsed="false">
      <c r="B752" s="22"/>
    </row>
    <row r="753" customFormat="false" ht="15.75" hidden="false" customHeight="false" outlineLevel="0" collapsed="false">
      <c r="B753" s="22"/>
    </row>
    <row r="754" customFormat="false" ht="15.75" hidden="false" customHeight="false" outlineLevel="0" collapsed="false">
      <c r="B754" s="22"/>
    </row>
    <row r="755" customFormat="false" ht="15.75" hidden="false" customHeight="false" outlineLevel="0" collapsed="false">
      <c r="B755" s="22"/>
    </row>
    <row r="756" customFormat="false" ht="15.75" hidden="false" customHeight="false" outlineLevel="0" collapsed="false">
      <c r="B756" s="22"/>
    </row>
    <row r="757" customFormat="false" ht="15.75" hidden="false" customHeight="false" outlineLevel="0" collapsed="false">
      <c r="B757" s="22"/>
    </row>
    <row r="758" customFormat="false" ht="15.75" hidden="false" customHeight="false" outlineLevel="0" collapsed="false">
      <c r="B758" s="22"/>
    </row>
    <row r="759" customFormat="false" ht="15.75" hidden="false" customHeight="false" outlineLevel="0" collapsed="false">
      <c r="B759" s="22"/>
    </row>
    <row r="760" customFormat="false" ht="15.75" hidden="false" customHeight="false" outlineLevel="0" collapsed="false">
      <c r="B760" s="22"/>
    </row>
    <row r="761" customFormat="false" ht="15.75" hidden="false" customHeight="false" outlineLevel="0" collapsed="false">
      <c r="B761" s="22"/>
    </row>
    <row r="762" customFormat="false" ht="15.75" hidden="false" customHeight="false" outlineLevel="0" collapsed="false">
      <c r="B762" s="22"/>
    </row>
    <row r="763" customFormat="false" ht="15.75" hidden="false" customHeight="false" outlineLevel="0" collapsed="false">
      <c r="B763" s="22"/>
    </row>
    <row r="764" customFormat="false" ht="15.75" hidden="false" customHeight="false" outlineLevel="0" collapsed="false">
      <c r="B764" s="22"/>
    </row>
    <row r="765" customFormat="false" ht="15.75" hidden="false" customHeight="false" outlineLevel="0" collapsed="false">
      <c r="B765" s="22"/>
    </row>
    <row r="766" customFormat="false" ht="15.75" hidden="false" customHeight="false" outlineLevel="0" collapsed="false">
      <c r="B766" s="22"/>
    </row>
    <row r="767" customFormat="false" ht="15.75" hidden="false" customHeight="false" outlineLevel="0" collapsed="false">
      <c r="B767" s="22"/>
    </row>
    <row r="768" customFormat="false" ht="15.75" hidden="false" customHeight="false" outlineLevel="0" collapsed="false">
      <c r="B768" s="22"/>
    </row>
    <row r="769" customFormat="false" ht="15.75" hidden="false" customHeight="false" outlineLevel="0" collapsed="false">
      <c r="B769" s="22"/>
    </row>
    <row r="770" customFormat="false" ht="15.75" hidden="false" customHeight="false" outlineLevel="0" collapsed="false">
      <c r="B770" s="22"/>
    </row>
    <row r="771" customFormat="false" ht="15.75" hidden="false" customHeight="false" outlineLevel="0" collapsed="false">
      <c r="B771" s="22"/>
    </row>
    <row r="772" customFormat="false" ht="15.75" hidden="false" customHeight="false" outlineLevel="0" collapsed="false">
      <c r="B772" s="22"/>
    </row>
    <row r="773" customFormat="false" ht="15.75" hidden="false" customHeight="false" outlineLevel="0" collapsed="false">
      <c r="B773" s="22"/>
    </row>
    <row r="774" customFormat="false" ht="15.75" hidden="false" customHeight="false" outlineLevel="0" collapsed="false">
      <c r="B774" s="22"/>
    </row>
    <row r="775" customFormat="false" ht="15.75" hidden="false" customHeight="false" outlineLevel="0" collapsed="false">
      <c r="B775" s="22"/>
    </row>
    <row r="776" customFormat="false" ht="15.75" hidden="false" customHeight="false" outlineLevel="0" collapsed="false">
      <c r="B776" s="22"/>
    </row>
    <row r="777" customFormat="false" ht="15.75" hidden="false" customHeight="false" outlineLevel="0" collapsed="false">
      <c r="B777" s="22"/>
    </row>
    <row r="778" customFormat="false" ht="15.75" hidden="false" customHeight="false" outlineLevel="0" collapsed="false">
      <c r="B778" s="22"/>
    </row>
    <row r="779" customFormat="false" ht="15.75" hidden="false" customHeight="false" outlineLevel="0" collapsed="false">
      <c r="B779" s="22"/>
    </row>
    <row r="780" customFormat="false" ht="15.75" hidden="false" customHeight="false" outlineLevel="0" collapsed="false">
      <c r="B780" s="22"/>
    </row>
    <row r="781" customFormat="false" ht="15.75" hidden="false" customHeight="false" outlineLevel="0" collapsed="false">
      <c r="B781" s="22"/>
    </row>
    <row r="782" customFormat="false" ht="15.75" hidden="false" customHeight="false" outlineLevel="0" collapsed="false">
      <c r="B782" s="22"/>
    </row>
    <row r="783" customFormat="false" ht="15.75" hidden="false" customHeight="false" outlineLevel="0" collapsed="false">
      <c r="B783" s="22"/>
    </row>
    <row r="784" customFormat="false" ht="15.75" hidden="false" customHeight="false" outlineLevel="0" collapsed="false">
      <c r="B784" s="22"/>
    </row>
    <row r="785" customFormat="false" ht="15.75" hidden="false" customHeight="false" outlineLevel="0" collapsed="false">
      <c r="B785" s="22"/>
    </row>
    <row r="786" customFormat="false" ht="15.75" hidden="false" customHeight="false" outlineLevel="0" collapsed="false">
      <c r="B786" s="22"/>
    </row>
    <row r="787" customFormat="false" ht="15.75" hidden="false" customHeight="false" outlineLevel="0" collapsed="false">
      <c r="B787" s="22"/>
    </row>
    <row r="788" customFormat="false" ht="15.75" hidden="false" customHeight="false" outlineLevel="0" collapsed="false">
      <c r="B788" s="22"/>
    </row>
    <row r="789" customFormat="false" ht="15.75" hidden="false" customHeight="false" outlineLevel="0" collapsed="false">
      <c r="B789" s="22"/>
    </row>
    <row r="790" customFormat="false" ht="15.75" hidden="false" customHeight="false" outlineLevel="0" collapsed="false">
      <c r="B790" s="22"/>
    </row>
    <row r="791" customFormat="false" ht="15.75" hidden="false" customHeight="false" outlineLevel="0" collapsed="false">
      <c r="B791" s="22"/>
    </row>
    <row r="792" customFormat="false" ht="15.75" hidden="false" customHeight="false" outlineLevel="0" collapsed="false">
      <c r="B792" s="22"/>
    </row>
    <row r="793" customFormat="false" ht="15.75" hidden="false" customHeight="false" outlineLevel="0" collapsed="false">
      <c r="B793" s="22"/>
    </row>
    <row r="794" customFormat="false" ht="15.75" hidden="false" customHeight="false" outlineLevel="0" collapsed="false">
      <c r="B794" s="22"/>
    </row>
    <row r="795" customFormat="false" ht="15.75" hidden="false" customHeight="false" outlineLevel="0" collapsed="false">
      <c r="B795" s="22"/>
    </row>
    <row r="796" customFormat="false" ht="15.75" hidden="false" customHeight="false" outlineLevel="0" collapsed="false">
      <c r="B796" s="22"/>
    </row>
    <row r="797" customFormat="false" ht="15.75" hidden="false" customHeight="false" outlineLevel="0" collapsed="false">
      <c r="B797" s="22"/>
    </row>
    <row r="798" customFormat="false" ht="15.75" hidden="false" customHeight="false" outlineLevel="0" collapsed="false">
      <c r="B798" s="22"/>
    </row>
    <row r="799" customFormat="false" ht="15.75" hidden="false" customHeight="false" outlineLevel="0" collapsed="false">
      <c r="B799" s="22"/>
    </row>
    <row r="800" customFormat="false" ht="15.75" hidden="false" customHeight="false" outlineLevel="0" collapsed="false">
      <c r="B800" s="22"/>
    </row>
    <row r="801" customFormat="false" ht="15.75" hidden="false" customHeight="false" outlineLevel="0" collapsed="false">
      <c r="B801" s="22"/>
    </row>
    <row r="802" customFormat="false" ht="15.75" hidden="false" customHeight="false" outlineLevel="0" collapsed="false">
      <c r="B802" s="22"/>
    </row>
    <row r="803" customFormat="false" ht="15.75" hidden="false" customHeight="false" outlineLevel="0" collapsed="false">
      <c r="B803" s="22"/>
    </row>
    <row r="804" customFormat="false" ht="15.75" hidden="false" customHeight="false" outlineLevel="0" collapsed="false">
      <c r="B804" s="22"/>
    </row>
    <row r="805" customFormat="false" ht="15.75" hidden="false" customHeight="false" outlineLevel="0" collapsed="false">
      <c r="B805" s="22"/>
    </row>
    <row r="806" customFormat="false" ht="15.75" hidden="false" customHeight="false" outlineLevel="0" collapsed="false">
      <c r="B806" s="22"/>
    </row>
    <row r="807" customFormat="false" ht="15.75" hidden="false" customHeight="false" outlineLevel="0" collapsed="false">
      <c r="B807" s="22"/>
    </row>
    <row r="808" customFormat="false" ht="15.75" hidden="false" customHeight="false" outlineLevel="0" collapsed="false">
      <c r="B808" s="22"/>
    </row>
    <row r="809" customFormat="false" ht="15.75" hidden="false" customHeight="false" outlineLevel="0" collapsed="false">
      <c r="B809" s="22"/>
    </row>
    <row r="810" customFormat="false" ht="15.75" hidden="false" customHeight="false" outlineLevel="0" collapsed="false">
      <c r="B810" s="22"/>
    </row>
    <row r="811" customFormat="false" ht="15.75" hidden="false" customHeight="false" outlineLevel="0" collapsed="false">
      <c r="B811" s="22"/>
    </row>
    <row r="812" customFormat="false" ht="15.75" hidden="false" customHeight="false" outlineLevel="0" collapsed="false">
      <c r="B812" s="22"/>
    </row>
    <row r="813" customFormat="false" ht="15.75" hidden="false" customHeight="false" outlineLevel="0" collapsed="false">
      <c r="B813" s="22"/>
    </row>
    <row r="814" customFormat="false" ht="15.75" hidden="false" customHeight="false" outlineLevel="0" collapsed="false">
      <c r="B814" s="22"/>
    </row>
    <row r="815" customFormat="false" ht="15.75" hidden="false" customHeight="false" outlineLevel="0" collapsed="false">
      <c r="B815" s="22"/>
    </row>
    <row r="816" customFormat="false" ht="15.75" hidden="false" customHeight="false" outlineLevel="0" collapsed="false">
      <c r="B816" s="22"/>
    </row>
    <row r="817" customFormat="false" ht="15.75" hidden="false" customHeight="false" outlineLevel="0" collapsed="false">
      <c r="B817" s="22"/>
    </row>
    <row r="818" customFormat="false" ht="15.75" hidden="false" customHeight="false" outlineLevel="0" collapsed="false">
      <c r="B818" s="22"/>
    </row>
    <row r="819" customFormat="false" ht="15.75" hidden="false" customHeight="false" outlineLevel="0" collapsed="false">
      <c r="B819" s="22"/>
    </row>
    <row r="820" customFormat="false" ht="15.75" hidden="false" customHeight="false" outlineLevel="0" collapsed="false">
      <c r="B820" s="22"/>
    </row>
    <row r="821" customFormat="false" ht="15.75" hidden="false" customHeight="false" outlineLevel="0" collapsed="false">
      <c r="B821" s="22"/>
    </row>
    <row r="822" customFormat="false" ht="15.75" hidden="false" customHeight="false" outlineLevel="0" collapsed="false">
      <c r="B822" s="22"/>
    </row>
    <row r="823" customFormat="false" ht="15.75" hidden="false" customHeight="false" outlineLevel="0" collapsed="false">
      <c r="B823" s="22"/>
    </row>
    <row r="824" customFormat="false" ht="15.75" hidden="false" customHeight="false" outlineLevel="0" collapsed="false">
      <c r="B824" s="22"/>
    </row>
    <row r="825" customFormat="false" ht="15.75" hidden="false" customHeight="false" outlineLevel="0" collapsed="false">
      <c r="B825" s="22"/>
    </row>
    <row r="826" customFormat="false" ht="15.75" hidden="false" customHeight="false" outlineLevel="0" collapsed="false">
      <c r="B826" s="22"/>
    </row>
    <row r="827" customFormat="false" ht="15.75" hidden="false" customHeight="false" outlineLevel="0" collapsed="false">
      <c r="B827" s="22"/>
    </row>
    <row r="828" customFormat="false" ht="15.75" hidden="false" customHeight="false" outlineLevel="0" collapsed="false">
      <c r="B828" s="22"/>
    </row>
    <row r="829" customFormat="false" ht="15.75" hidden="false" customHeight="false" outlineLevel="0" collapsed="false">
      <c r="B829" s="22"/>
    </row>
    <row r="830" customFormat="false" ht="15.75" hidden="false" customHeight="false" outlineLevel="0" collapsed="false">
      <c r="B830" s="22"/>
    </row>
    <row r="831" customFormat="false" ht="15.75" hidden="false" customHeight="false" outlineLevel="0" collapsed="false">
      <c r="B831" s="22"/>
    </row>
    <row r="832" customFormat="false" ht="15.75" hidden="false" customHeight="false" outlineLevel="0" collapsed="false">
      <c r="B832" s="22"/>
    </row>
    <row r="833" customFormat="false" ht="15.75" hidden="false" customHeight="false" outlineLevel="0" collapsed="false">
      <c r="B833" s="22"/>
    </row>
    <row r="834" customFormat="false" ht="15.75" hidden="false" customHeight="false" outlineLevel="0" collapsed="false">
      <c r="B834" s="22"/>
    </row>
    <row r="835" customFormat="false" ht="15.75" hidden="false" customHeight="false" outlineLevel="0" collapsed="false">
      <c r="B835" s="22"/>
    </row>
    <row r="836" customFormat="false" ht="15.75" hidden="false" customHeight="false" outlineLevel="0" collapsed="false">
      <c r="B836" s="22"/>
    </row>
    <row r="837" customFormat="false" ht="15.75" hidden="false" customHeight="false" outlineLevel="0" collapsed="false">
      <c r="B837" s="22"/>
    </row>
    <row r="838" customFormat="false" ht="15.75" hidden="false" customHeight="false" outlineLevel="0" collapsed="false">
      <c r="B838" s="22"/>
    </row>
    <row r="839" customFormat="false" ht="15.75" hidden="false" customHeight="false" outlineLevel="0" collapsed="false">
      <c r="B839" s="22"/>
    </row>
    <row r="840" customFormat="false" ht="15.75" hidden="false" customHeight="false" outlineLevel="0" collapsed="false">
      <c r="B840" s="22"/>
    </row>
    <row r="841" customFormat="false" ht="15.75" hidden="false" customHeight="false" outlineLevel="0" collapsed="false">
      <c r="B841" s="22"/>
    </row>
    <row r="842" customFormat="false" ht="15.75" hidden="false" customHeight="false" outlineLevel="0" collapsed="false">
      <c r="B842" s="22"/>
    </row>
    <row r="843" customFormat="false" ht="15.75" hidden="false" customHeight="false" outlineLevel="0" collapsed="false">
      <c r="B843" s="22"/>
    </row>
    <row r="844" customFormat="false" ht="15.75" hidden="false" customHeight="false" outlineLevel="0" collapsed="false">
      <c r="B844" s="22"/>
    </row>
    <row r="845" customFormat="false" ht="15.75" hidden="false" customHeight="false" outlineLevel="0" collapsed="false">
      <c r="B845" s="22"/>
    </row>
    <row r="846" customFormat="false" ht="15.75" hidden="false" customHeight="false" outlineLevel="0" collapsed="false">
      <c r="B846" s="22"/>
    </row>
    <row r="847" customFormat="false" ht="15.75" hidden="false" customHeight="false" outlineLevel="0" collapsed="false">
      <c r="B847" s="22"/>
    </row>
    <row r="848" customFormat="false" ht="15.75" hidden="false" customHeight="false" outlineLevel="0" collapsed="false">
      <c r="B848" s="22"/>
    </row>
    <row r="849" customFormat="false" ht="15.75" hidden="false" customHeight="false" outlineLevel="0" collapsed="false">
      <c r="B849" s="22"/>
    </row>
    <row r="850" customFormat="false" ht="15.75" hidden="false" customHeight="false" outlineLevel="0" collapsed="false">
      <c r="B850" s="22"/>
    </row>
    <row r="851" customFormat="false" ht="15.75" hidden="false" customHeight="false" outlineLevel="0" collapsed="false">
      <c r="B851" s="22"/>
    </row>
    <row r="852" customFormat="false" ht="15.75" hidden="false" customHeight="false" outlineLevel="0" collapsed="false">
      <c r="B852" s="22"/>
    </row>
    <row r="853" customFormat="false" ht="15.75" hidden="false" customHeight="false" outlineLevel="0" collapsed="false">
      <c r="B853" s="22"/>
    </row>
    <row r="854" customFormat="false" ht="15.75" hidden="false" customHeight="false" outlineLevel="0" collapsed="false">
      <c r="B854" s="22"/>
    </row>
    <row r="855" customFormat="false" ht="15.75" hidden="false" customHeight="false" outlineLevel="0" collapsed="false">
      <c r="B855" s="22"/>
    </row>
    <row r="856" customFormat="false" ht="15.75" hidden="false" customHeight="false" outlineLevel="0" collapsed="false">
      <c r="B856" s="22"/>
    </row>
    <row r="857" customFormat="false" ht="15.75" hidden="false" customHeight="false" outlineLevel="0" collapsed="false">
      <c r="B857" s="22"/>
    </row>
    <row r="858" customFormat="false" ht="15.75" hidden="false" customHeight="false" outlineLevel="0" collapsed="false">
      <c r="B858" s="22"/>
    </row>
    <row r="859" customFormat="false" ht="15.75" hidden="false" customHeight="false" outlineLevel="0" collapsed="false">
      <c r="B859" s="22"/>
    </row>
    <row r="860" customFormat="false" ht="15.75" hidden="false" customHeight="false" outlineLevel="0" collapsed="false">
      <c r="B860" s="22"/>
    </row>
    <row r="861" customFormat="false" ht="15.75" hidden="false" customHeight="false" outlineLevel="0" collapsed="false">
      <c r="B861" s="22"/>
    </row>
    <row r="862" customFormat="false" ht="15.75" hidden="false" customHeight="false" outlineLevel="0" collapsed="false">
      <c r="B862" s="22"/>
    </row>
    <row r="863" customFormat="false" ht="15.75" hidden="false" customHeight="false" outlineLevel="0" collapsed="false">
      <c r="B863" s="22"/>
    </row>
    <row r="864" customFormat="false" ht="15.75" hidden="false" customHeight="false" outlineLevel="0" collapsed="false">
      <c r="B864" s="22"/>
    </row>
    <row r="865" customFormat="false" ht="15.75" hidden="false" customHeight="false" outlineLevel="0" collapsed="false">
      <c r="B865" s="22"/>
    </row>
    <row r="866" customFormat="false" ht="15.75" hidden="false" customHeight="false" outlineLevel="0" collapsed="false">
      <c r="B866" s="22"/>
    </row>
    <row r="867" customFormat="false" ht="15.75" hidden="false" customHeight="false" outlineLevel="0" collapsed="false">
      <c r="B867" s="22"/>
    </row>
    <row r="868" customFormat="false" ht="15.75" hidden="false" customHeight="false" outlineLevel="0" collapsed="false">
      <c r="B868" s="22"/>
    </row>
    <row r="869" customFormat="false" ht="15.75" hidden="false" customHeight="false" outlineLevel="0" collapsed="false">
      <c r="B869" s="22"/>
    </row>
    <row r="870" customFormat="false" ht="15.75" hidden="false" customHeight="false" outlineLevel="0" collapsed="false">
      <c r="B870" s="22"/>
    </row>
    <row r="871" customFormat="false" ht="15.75" hidden="false" customHeight="false" outlineLevel="0" collapsed="false">
      <c r="B871" s="22"/>
    </row>
    <row r="872" customFormat="false" ht="15.75" hidden="false" customHeight="false" outlineLevel="0" collapsed="false">
      <c r="B872" s="22"/>
    </row>
    <row r="873" customFormat="false" ht="15.75" hidden="false" customHeight="false" outlineLevel="0" collapsed="false">
      <c r="B873" s="22"/>
    </row>
    <row r="874" customFormat="false" ht="15.75" hidden="false" customHeight="false" outlineLevel="0" collapsed="false">
      <c r="B874" s="22"/>
    </row>
    <row r="875" customFormat="false" ht="15.75" hidden="false" customHeight="false" outlineLevel="0" collapsed="false">
      <c r="B875" s="22"/>
    </row>
    <row r="876" customFormat="false" ht="15.75" hidden="false" customHeight="false" outlineLevel="0" collapsed="false">
      <c r="B876" s="22"/>
    </row>
    <row r="877" customFormat="false" ht="15.75" hidden="false" customHeight="false" outlineLevel="0" collapsed="false">
      <c r="B877" s="22"/>
    </row>
    <row r="878" customFormat="false" ht="15.75" hidden="false" customHeight="false" outlineLevel="0" collapsed="false">
      <c r="B878" s="22"/>
    </row>
    <row r="879" customFormat="false" ht="15.75" hidden="false" customHeight="false" outlineLevel="0" collapsed="false">
      <c r="B879" s="22"/>
    </row>
    <row r="880" customFormat="false" ht="15.75" hidden="false" customHeight="false" outlineLevel="0" collapsed="false">
      <c r="B880" s="22"/>
    </row>
    <row r="881" customFormat="false" ht="15.75" hidden="false" customHeight="false" outlineLevel="0" collapsed="false">
      <c r="B881" s="22"/>
    </row>
    <row r="882" customFormat="false" ht="15.75" hidden="false" customHeight="false" outlineLevel="0" collapsed="false">
      <c r="B882" s="22"/>
    </row>
    <row r="883" customFormat="false" ht="15.75" hidden="false" customHeight="false" outlineLevel="0" collapsed="false">
      <c r="B883" s="22"/>
    </row>
    <row r="884" customFormat="false" ht="15.75" hidden="false" customHeight="false" outlineLevel="0" collapsed="false">
      <c r="B884" s="22"/>
    </row>
    <row r="885" customFormat="false" ht="15.75" hidden="false" customHeight="false" outlineLevel="0" collapsed="false">
      <c r="B885" s="22"/>
    </row>
    <row r="886" customFormat="false" ht="15.75" hidden="false" customHeight="false" outlineLevel="0" collapsed="false">
      <c r="B886" s="22"/>
    </row>
    <row r="887" customFormat="false" ht="15.75" hidden="false" customHeight="false" outlineLevel="0" collapsed="false">
      <c r="B887" s="22"/>
    </row>
    <row r="888" customFormat="false" ht="15.75" hidden="false" customHeight="false" outlineLevel="0" collapsed="false">
      <c r="B888" s="22"/>
    </row>
    <row r="889" customFormat="false" ht="15.75" hidden="false" customHeight="false" outlineLevel="0" collapsed="false">
      <c r="B889" s="22"/>
    </row>
    <row r="890" customFormat="false" ht="15.75" hidden="false" customHeight="false" outlineLevel="0" collapsed="false">
      <c r="B890" s="22"/>
    </row>
    <row r="891" customFormat="false" ht="15.75" hidden="false" customHeight="false" outlineLevel="0" collapsed="false">
      <c r="B891" s="22"/>
    </row>
    <row r="892" customFormat="false" ht="15.75" hidden="false" customHeight="false" outlineLevel="0" collapsed="false">
      <c r="B892" s="22"/>
    </row>
    <row r="893" customFormat="false" ht="15.75" hidden="false" customHeight="false" outlineLevel="0" collapsed="false">
      <c r="B893" s="22"/>
    </row>
    <row r="894" customFormat="false" ht="15.75" hidden="false" customHeight="false" outlineLevel="0" collapsed="false">
      <c r="B894" s="22"/>
    </row>
    <row r="895" customFormat="false" ht="15.75" hidden="false" customHeight="false" outlineLevel="0" collapsed="false">
      <c r="B895" s="22"/>
    </row>
    <row r="896" customFormat="false" ht="15.75" hidden="false" customHeight="false" outlineLevel="0" collapsed="false">
      <c r="B896" s="22"/>
    </row>
    <row r="897" customFormat="false" ht="15.75" hidden="false" customHeight="false" outlineLevel="0" collapsed="false">
      <c r="B897" s="22"/>
    </row>
    <row r="898" customFormat="false" ht="15.75" hidden="false" customHeight="false" outlineLevel="0" collapsed="false">
      <c r="B898" s="22"/>
    </row>
    <row r="899" customFormat="false" ht="15.75" hidden="false" customHeight="false" outlineLevel="0" collapsed="false">
      <c r="B899" s="22"/>
    </row>
    <row r="900" customFormat="false" ht="15.75" hidden="false" customHeight="false" outlineLevel="0" collapsed="false">
      <c r="B900" s="22"/>
    </row>
    <row r="901" customFormat="false" ht="15.75" hidden="false" customHeight="false" outlineLevel="0" collapsed="false">
      <c r="B901" s="22"/>
    </row>
    <row r="902" customFormat="false" ht="15.75" hidden="false" customHeight="false" outlineLevel="0" collapsed="false">
      <c r="B902" s="22"/>
    </row>
    <row r="903" customFormat="false" ht="15.75" hidden="false" customHeight="false" outlineLevel="0" collapsed="false">
      <c r="B903" s="22"/>
    </row>
    <row r="904" customFormat="false" ht="15.75" hidden="false" customHeight="false" outlineLevel="0" collapsed="false">
      <c r="B904" s="22"/>
    </row>
    <row r="905" customFormat="false" ht="15.75" hidden="false" customHeight="false" outlineLevel="0" collapsed="false">
      <c r="B905" s="22"/>
    </row>
    <row r="906" customFormat="false" ht="15.75" hidden="false" customHeight="false" outlineLevel="0" collapsed="false">
      <c r="B906" s="22"/>
    </row>
    <row r="907" customFormat="false" ht="15.75" hidden="false" customHeight="false" outlineLevel="0" collapsed="false">
      <c r="B907" s="22"/>
    </row>
    <row r="908" customFormat="false" ht="15.75" hidden="false" customHeight="false" outlineLevel="0" collapsed="false">
      <c r="B908" s="22"/>
    </row>
    <row r="909" customFormat="false" ht="15.75" hidden="false" customHeight="false" outlineLevel="0" collapsed="false">
      <c r="B909" s="22"/>
    </row>
    <row r="910" customFormat="false" ht="15.75" hidden="false" customHeight="false" outlineLevel="0" collapsed="false">
      <c r="B910" s="22"/>
    </row>
    <row r="911" customFormat="false" ht="15.75" hidden="false" customHeight="false" outlineLevel="0" collapsed="false">
      <c r="B911" s="22"/>
    </row>
    <row r="912" customFormat="false" ht="15.75" hidden="false" customHeight="false" outlineLevel="0" collapsed="false">
      <c r="B912" s="22"/>
    </row>
    <row r="913" customFormat="false" ht="15.75" hidden="false" customHeight="false" outlineLevel="0" collapsed="false">
      <c r="B913" s="22"/>
    </row>
    <row r="914" customFormat="false" ht="15.75" hidden="false" customHeight="false" outlineLevel="0" collapsed="false">
      <c r="B914" s="22"/>
    </row>
    <row r="915" customFormat="false" ht="15.75" hidden="false" customHeight="false" outlineLevel="0" collapsed="false">
      <c r="B915" s="22"/>
    </row>
    <row r="916" customFormat="false" ht="15.75" hidden="false" customHeight="false" outlineLevel="0" collapsed="false">
      <c r="B916" s="22"/>
    </row>
    <row r="917" customFormat="false" ht="15.75" hidden="false" customHeight="false" outlineLevel="0" collapsed="false">
      <c r="B917" s="22"/>
    </row>
    <row r="918" customFormat="false" ht="15.75" hidden="false" customHeight="false" outlineLevel="0" collapsed="false">
      <c r="B918" s="22"/>
    </row>
    <row r="919" customFormat="false" ht="15.75" hidden="false" customHeight="false" outlineLevel="0" collapsed="false">
      <c r="B919" s="22"/>
    </row>
    <row r="920" customFormat="false" ht="15.75" hidden="false" customHeight="false" outlineLevel="0" collapsed="false">
      <c r="B920" s="22"/>
    </row>
    <row r="921" customFormat="false" ht="15.75" hidden="false" customHeight="false" outlineLevel="0" collapsed="false">
      <c r="B921" s="22"/>
    </row>
    <row r="922" customFormat="false" ht="15.75" hidden="false" customHeight="false" outlineLevel="0" collapsed="false">
      <c r="B922" s="22"/>
    </row>
    <row r="923" customFormat="false" ht="15.75" hidden="false" customHeight="false" outlineLevel="0" collapsed="false">
      <c r="B923" s="22"/>
    </row>
    <row r="924" customFormat="false" ht="15.75" hidden="false" customHeight="false" outlineLevel="0" collapsed="false">
      <c r="B924" s="22"/>
    </row>
    <row r="925" customFormat="false" ht="15.75" hidden="false" customHeight="false" outlineLevel="0" collapsed="false">
      <c r="B925" s="22"/>
    </row>
    <row r="926" customFormat="false" ht="15.75" hidden="false" customHeight="false" outlineLevel="0" collapsed="false">
      <c r="B926" s="22"/>
    </row>
    <row r="927" customFormat="false" ht="15.75" hidden="false" customHeight="false" outlineLevel="0" collapsed="false">
      <c r="B927" s="22"/>
    </row>
    <row r="928" customFormat="false" ht="15.75" hidden="false" customHeight="false" outlineLevel="0" collapsed="false">
      <c r="B928" s="22"/>
    </row>
    <row r="929" customFormat="false" ht="15.75" hidden="false" customHeight="false" outlineLevel="0" collapsed="false">
      <c r="B929" s="22"/>
    </row>
    <row r="930" customFormat="false" ht="15.75" hidden="false" customHeight="false" outlineLevel="0" collapsed="false">
      <c r="B930" s="22"/>
    </row>
    <row r="931" customFormat="false" ht="15.75" hidden="false" customHeight="false" outlineLevel="0" collapsed="false">
      <c r="B931" s="22"/>
    </row>
    <row r="932" customFormat="false" ht="15.75" hidden="false" customHeight="false" outlineLevel="0" collapsed="false">
      <c r="B932" s="22"/>
    </row>
    <row r="933" customFormat="false" ht="15.75" hidden="false" customHeight="false" outlineLevel="0" collapsed="false">
      <c r="B933" s="22"/>
    </row>
    <row r="934" customFormat="false" ht="15.75" hidden="false" customHeight="false" outlineLevel="0" collapsed="false">
      <c r="B934" s="22"/>
    </row>
    <row r="935" customFormat="false" ht="15.75" hidden="false" customHeight="false" outlineLevel="0" collapsed="false">
      <c r="B935" s="22"/>
    </row>
    <row r="936" customFormat="false" ht="15.75" hidden="false" customHeight="false" outlineLevel="0" collapsed="false">
      <c r="B936" s="22"/>
    </row>
    <row r="937" customFormat="false" ht="15.75" hidden="false" customHeight="false" outlineLevel="0" collapsed="false">
      <c r="B937" s="22"/>
    </row>
    <row r="938" customFormat="false" ht="15.75" hidden="false" customHeight="false" outlineLevel="0" collapsed="false">
      <c r="B938" s="22"/>
    </row>
    <row r="939" customFormat="false" ht="15.75" hidden="false" customHeight="false" outlineLevel="0" collapsed="false">
      <c r="B939" s="22"/>
    </row>
    <row r="940" customFormat="false" ht="15.75" hidden="false" customHeight="false" outlineLevel="0" collapsed="false">
      <c r="B940" s="22"/>
    </row>
    <row r="941" customFormat="false" ht="15.75" hidden="false" customHeight="false" outlineLevel="0" collapsed="false">
      <c r="B941" s="22"/>
    </row>
    <row r="942" customFormat="false" ht="15.75" hidden="false" customHeight="false" outlineLevel="0" collapsed="false">
      <c r="B942" s="22"/>
    </row>
    <row r="943" customFormat="false" ht="15.75" hidden="false" customHeight="false" outlineLevel="0" collapsed="false">
      <c r="B943" s="22"/>
    </row>
    <row r="944" customFormat="false" ht="15.75" hidden="false" customHeight="false" outlineLevel="0" collapsed="false">
      <c r="B944" s="22"/>
    </row>
    <row r="945" customFormat="false" ht="15.75" hidden="false" customHeight="false" outlineLevel="0" collapsed="false">
      <c r="B945" s="22"/>
    </row>
    <row r="946" customFormat="false" ht="15.75" hidden="false" customHeight="false" outlineLevel="0" collapsed="false">
      <c r="B946" s="22"/>
    </row>
    <row r="947" customFormat="false" ht="15.75" hidden="false" customHeight="false" outlineLevel="0" collapsed="false">
      <c r="B947" s="22"/>
    </row>
    <row r="948" customFormat="false" ht="15.75" hidden="false" customHeight="false" outlineLevel="0" collapsed="false">
      <c r="B948" s="22"/>
    </row>
    <row r="949" customFormat="false" ht="15.75" hidden="false" customHeight="false" outlineLevel="0" collapsed="false">
      <c r="B949" s="22"/>
    </row>
    <row r="950" customFormat="false" ht="15.75" hidden="false" customHeight="false" outlineLevel="0" collapsed="false">
      <c r="B950" s="22"/>
    </row>
    <row r="951" customFormat="false" ht="15.75" hidden="false" customHeight="false" outlineLevel="0" collapsed="false">
      <c r="B951" s="22"/>
    </row>
    <row r="952" customFormat="false" ht="15.75" hidden="false" customHeight="false" outlineLevel="0" collapsed="false">
      <c r="B952" s="22"/>
    </row>
    <row r="953" customFormat="false" ht="15.75" hidden="false" customHeight="false" outlineLevel="0" collapsed="false">
      <c r="B953" s="22"/>
    </row>
    <row r="954" customFormat="false" ht="15.75" hidden="false" customHeight="false" outlineLevel="0" collapsed="false">
      <c r="B954" s="22"/>
    </row>
    <row r="955" customFormat="false" ht="15.75" hidden="false" customHeight="false" outlineLevel="0" collapsed="false">
      <c r="B955" s="22"/>
    </row>
    <row r="956" customFormat="false" ht="15.75" hidden="false" customHeight="false" outlineLevel="0" collapsed="false">
      <c r="B956" s="22"/>
    </row>
    <row r="957" customFormat="false" ht="15.75" hidden="false" customHeight="false" outlineLevel="0" collapsed="false">
      <c r="B957" s="22"/>
    </row>
    <row r="958" customFormat="false" ht="15.75" hidden="false" customHeight="false" outlineLevel="0" collapsed="false">
      <c r="B958" s="22"/>
    </row>
    <row r="959" customFormat="false" ht="15.75" hidden="false" customHeight="false" outlineLevel="0" collapsed="false">
      <c r="B959" s="22"/>
    </row>
    <row r="960" customFormat="false" ht="15.75" hidden="false" customHeight="false" outlineLevel="0" collapsed="false">
      <c r="B960" s="22"/>
    </row>
    <row r="961" customFormat="false" ht="15.75" hidden="false" customHeight="false" outlineLevel="0" collapsed="false">
      <c r="B961" s="22"/>
    </row>
    <row r="962" customFormat="false" ht="15.75" hidden="false" customHeight="false" outlineLevel="0" collapsed="false">
      <c r="B962" s="22"/>
    </row>
    <row r="963" customFormat="false" ht="15.75" hidden="false" customHeight="false" outlineLevel="0" collapsed="false">
      <c r="B963" s="22"/>
    </row>
    <row r="964" customFormat="false" ht="15.75" hidden="false" customHeight="false" outlineLevel="0" collapsed="false">
      <c r="B964" s="22"/>
    </row>
    <row r="965" customFormat="false" ht="15.75" hidden="false" customHeight="false" outlineLevel="0" collapsed="false">
      <c r="B965" s="22"/>
    </row>
    <row r="966" customFormat="false" ht="15.75" hidden="false" customHeight="false" outlineLevel="0" collapsed="false">
      <c r="B966" s="22"/>
    </row>
    <row r="967" customFormat="false" ht="15.75" hidden="false" customHeight="false" outlineLevel="0" collapsed="false">
      <c r="B967" s="22"/>
    </row>
    <row r="968" customFormat="false" ht="15.75" hidden="false" customHeight="false" outlineLevel="0" collapsed="false">
      <c r="B968" s="22"/>
    </row>
    <row r="969" customFormat="false" ht="15.75" hidden="false" customHeight="false" outlineLevel="0" collapsed="false">
      <c r="B969" s="22"/>
    </row>
    <row r="970" customFormat="false" ht="15.75" hidden="false" customHeight="false" outlineLevel="0" collapsed="false">
      <c r="B970" s="22"/>
    </row>
    <row r="971" customFormat="false" ht="15.75" hidden="false" customHeight="false" outlineLevel="0" collapsed="false">
      <c r="B971" s="22"/>
    </row>
    <row r="972" customFormat="false" ht="15.75" hidden="false" customHeight="false" outlineLevel="0" collapsed="false">
      <c r="B972" s="22"/>
    </row>
    <row r="973" customFormat="false" ht="15.75" hidden="false" customHeight="false" outlineLevel="0" collapsed="false">
      <c r="B973" s="22"/>
    </row>
    <row r="974" customFormat="false" ht="15.75" hidden="false" customHeight="false" outlineLevel="0" collapsed="false">
      <c r="B974" s="22"/>
    </row>
    <row r="975" customFormat="false" ht="15.75" hidden="false" customHeight="false" outlineLevel="0" collapsed="false">
      <c r="B975" s="22"/>
    </row>
    <row r="976" customFormat="false" ht="15.75" hidden="false" customHeight="false" outlineLevel="0" collapsed="false">
      <c r="B976" s="22"/>
    </row>
    <row r="977" customFormat="false" ht="15.75" hidden="false" customHeight="false" outlineLevel="0" collapsed="false">
      <c r="B977" s="2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8"/>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sheetData>
    <row r="1" customFormat="false" ht="15.75" hidden="false" customHeight="false" outlineLevel="0" collapsed="false">
      <c r="A1" s="24" t="s">
        <v>26</v>
      </c>
      <c r="B1" s="24" t="s">
        <v>27</v>
      </c>
      <c r="C1" s="24" t="s">
        <v>310</v>
      </c>
      <c r="D1" s="24" t="s">
        <v>311</v>
      </c>
      <c r="E1" s="24" t="s">
        <v>312</v>
      </c>
    </row>
    <row r="2" customFormat="false" ht="15.75" hidden="false" customHeight="false" outlineLevel="0" collapsed="false">
      <c r="A2" s="11" t="s">
        <v>29</v>
      </c>
      <c r="B2" s="11" t="s">
        <v>30</v>
      </c>
      <c r="C2" s="25" t="n">
        <v>27938</v>
      </c>
      <c r="D2" s="25" t="n">
        <v>0</v>
      </c>
      <c r="E2" s="25" t="n">
        <v>116008</v>
      </c>
    </row>
    <row r="3" customFormat="false" ht="15.75" hidden="false" customHeight="false" outlineLevel="0" collapsed="false">
      <c r="A3" s="11" t="s">
        <v>31</v>
      </c>
      <c r="B3" s="11" t="s">
        <v>32</v>
      </c>
      <c r="C3" s="25" t="n">
        <v>12234</v>
      </c>
      <c r="D3" s="25" t="n">
        <v>9002</v>
      </c>
      <c r="E3" s="25" t="n">
        <v>32870</v>
      </c>
    </row>
    <row r="4" customFormat="false" ht="15.75" hidden="false" customHeight="false" outlineLevel="0" collapsed="false">
      <c r="A4" s="11" t="s">
        <v>33</v>
      </c>
      <c r="B4" s="11" t="s">
        <v>34</v>
      </c>
      <c r="C4" s="25" t="n">
        <v>260269</v>
      </c>
      <c r="D4" s="25" t="n">
        <v>105</v>
      </c>
      <c r="E4" s="25" t="n">
        <v>144434</v>
      </c>
    </row>
    <row r="5" customFormat="false" ht="15.75" hidden="false" customHeight="false" outlineLevel="0" collapsed="false">
      <c r="A5" s="11" t="s">
        <v>35</v>
      </c>
      <c r="B5" s="11" t="s">
        <v>36</v>
      </c>
      <c r="C5" s="25" t="n">
        <v>52216</v>
      </c>
      <c r="D5" s="25" t="n">
        <v>149772</v>
      </c>
      <c r="E5" s="25" t="n">
        <v>104876</v>
      </c>
    </row>
    <row r="6" customFormat="false" ht="15.75" hidden="false" customHeight="false" outlineLevel="0" collapsed="false">
      <c r="A6" s="11" t="s">
        <v>37</v>
      </c>
      <c r="B6" s="11" t="s">
        <v>38</v>
      </c>
      <c r="C6" s="25" t="n">
        <v>2219238</v>
      </c>
      <c r="D6" s="25" t="n">
        <v>655382</v>
      </c>
      <c r="E6" s="25" t="n">
        <v>3168472</v>
      </c>
    </row>
    <row r="7" customFormat="false" ht="15.75" hidden="false" customHeight="false" outlineLevel="0" collapsed="false">
      <c r="A7" s="11" t="s">
        <v>39</v>
      </c>
      <c r="B7" s="11" t="s">
        <v>40</v>
      </c>
      <c r="C7" s="25" t="n">
        <v>12300</v>
      </c>
      <c r="D7" s="25" t="n">
        <v>16200</v>
      </c>
      <c r="E7" s="25" t="n">
        <v>68300</v>
      </c>
    </row>
    <row r="8" customFormat="false" ht="15.75" hidden="false" customHeight="false" outlineLevel="0" collapsed="false">
      <c r="A8" s="11" t="s">
        <v>41</v>
      </c>
      <c r="B8" s="11" t="s">
        <v>42</v>
      </c>
      <c r="C8" s="25" t="n">
        <v>1246544</v>
      </c>
      <c r="D8" s="25" t="n">
        <v>402704</v>
      </c>
      <c r="E8" s="25" t="n">
        <v>2371600</v>
      </c>
    </row>
    <row r="9" customFormat="false" ht="15.75" hidden="false" customHeight="false" outlineLevel="0" collapsed="false">
      <c r="A9" s="11" t="s">
        <v>43</v>
      </c>
      <c r="B9" s="11" t="s">
        <v>44</v>
      </c>
      <c r="C9" s="25" t="n">
        <v>115388</v>
      </c>
      <c r="D9" s="25" t="n">
        <v>483</v>
      </c>
      <c r="E9" s="25" t="n">
        <v>143082</v>
      </c>
    </row>
    <row r="10" customFormat="false" ht="15.75" hidden="false" customHeight="false" outlineLevel="0" collapsed="false">
      <c r="A10" s="11" t="s">
        <v>45</v>
      </c>
      <c r="B10" s="11" t="s">
        <v>46</v>
      </c>
      <c r="C10" s="25" t="n">
        <v>9125</v>
      </c>
      <c r="D10" s="25" t="n">
        <v>0</v>
      </c>
      <c r="E10" s="25" t="n">
        <v>853</v>
      </c>
    </row>
    <row r="11" customFormat="false" ht="15.75" hidden="false" customHeight="false" outlineLevel="0" collapsed="false">
      <c r="A11" s="11" t="s">
        <v>47</v>
      </c>
      <c r="B11" s="11" t="s">
        <v>48</v>
      </c>
      <c r="C11" s="25" t="n">
        <v>210615</v>
      </c>
      <c r="D11" s="25" t="n">
        <v>0</v>
      </c>
      <c r="E11" s="25" t="n">
        <v>193671</v>
      </c>
    </row>
    <row r="12" customFormat="false" ht="15.75" hidden="false" customHeight="false" outlineLevel="0" collapsed="false">
      <c r="A12" s="11" t="s">
        <v>49</v>
      </c>
      <c r="B12" s="11" t="s">
        <v>50</v>
      </c>
      <c r="C12" s="25" t="n">
        <v>15735</v>
      </c>
      <c r="D12" s="25" t="n">
        <v>2848</v>
      </c>
      <c r="E12" s="25" t="n">
        <v>146</v>
      </c>
    </row>
    <row r="13" customFormat="false" ht="15.75" hidden="false" customHeight="false" outlineLevel="0" collapsed="false">
      <c r="A13" s="11" t="s">
        <v>51</v>
      </c>
      <c r="B13" s="11" t="s">
        <v>52</v>
      </c>
      <c r="C13" s="25" t="n">
        <v>512515</v>
      </c>
      <c r="D13" s="25" t="n">
        <v>402700</v>
      </c>
      <c r="E13" s="25" t="n">
        <v>340500</v>
      </c>
    </row>
    <row r="14" customFormat="false" ht="15.75" hidden="false" customHeight="false" outlineLevel="0" collapsed="false">
      <c r="A14" s="11" t="s">
        <v>53</v>
      </c>
      <c r="B14" s="11" t="s">
        <v>54</v>
      </c>
      <c r="C14" s="25" t="n">
        <v>15508</v>
      </c>
      <c r="D14" s="25" t="n">
        <v>7087</v>
      </c>
      <c r="E14" s="25" t="n">
        <v>44064</v>
      </c>
    </row>
    <row r="15" customFormat="false" ht="15.75" hidden="false" customHeight="false" outlineLevel="0" collapsed="false">
      <c r="A15" s="11" t="s">
        <v>55</v>
      </c>
      <c r="B15" s="11" t="s">
        <v>56</v>
      </c>
      <c r="C15" s="25" t="n">
        <v>1835</v>
      </c>
      <c r="D15" s="25" t="n">
        <v>879</v>
      </c>
      <c r="E15" s="25" t="n">
        <v>3900</v>
      </c>
    </row>
    <row r="16" customFormat="false" ht="15.75" hidden="false" customHeight="false" outlineLevel="0" collapsed="false">
      <c r="A16" s="11" t="s">
        <v>57</v>
      </c>
      <c r="B16" s="11" t="s">
        <v>58</v>
      </c>
      <c r="C16" s="25" t="n">
        <v>471127</v>
      </c>
      <c r="D16" s="25" t="n">
        <v>113397</v>
      </c>
      <c r="E16" s="25" t="n">
        <v>276447</v>
      </c>
    </row>
    <row r="17" customFormat="false" ht="15.75" hidden="false" customHeight="false" outlineLevel="0" collapsed="false">
      <c r="A17" s="11" t="s">
        <v>59</v>
      </c>
      <c r="B17" s="11" t="s">
        <v>60</v>
      </c>
      <c r="C17" s="25" t="n">
        <v>65932</v>
      </c>
      <c r="D17" s="25" t="n">
        <v>7621</v>
      </c>
      <c r="E17" s="25" t="n">
        <v>14465</v>
      </c>
    </row>
    <row r="18" customFormat="false" ht="15.75" hidden="false" customHeight="false" outlineLevel="0" collapsed="false">
      <c r="A18" s="11" t="s">
        <v>61</v>
      </c>
      <c r="B18" s="11" t="s">
        <v>62</v>
      </c>
      <c r="C18" s="25" t="n">
        <v>3696</v>
      </c>
      <c r="D18" s="25" t="n">
        <v>344</v>
      </c>
      <c r="E18" s="25" t="n">
        <v>28277</v>
      </c>
    </row>
    <row r="19" customFormat="false" ht="15.75" hidden="false" customHeight="false" outlineLevel="0" collapsed="false">
      <c r="A19" s="11" t="s">
        <v>63</v>
      </c>
      <c r="B19" s="11" t="s">
        <v>64</v>
      </c>
      <c r="C19" s="25" t="n">
        <v>13787480</v>
      </c>
      <c r="D19" s="25" t="n">
        <v>4482048</v>
      </c>
      <c r="E19" s="25" t="n">
        <v>10100000</v>
      </c>
    </row>
    <row r="20" customFormat="false" ht="15.75" hidden="false" customHeight="false" outlineLevel="0" collapsed="false">
      <c r="A20" s="11" t="s">
        <v>65</v>
      </c>
      <c r="B20" s="11" t="s">
        <v>66</v>
      </c>
      <c r="C20" s="25" t="n">
        <v>26326</v>
      </c>
      <c r="D20" s="25" t="n">
        <v>31</v>
      </c>
      <c r="E20" s="25" t="n">
        <v>1910</v>
      </c>
    </row>
    <row r="21" customFormat="false" ht="15.75" hidden="false" customHeight="false" outlineLevel="0" collapsed="false">
      <c r="A21" s="11" t="s">
        <v>67</v>
      </c>
      <c r="B21" s="11" t="s">
        <v>68</v>
      </c>
      <c r="C21" s="25" t="n">
        <v>45297</v>
      </c>
      <c r="D21" s="25" t="n">
        <v>40538</v>
      </c>
      <c r="E21" s="25" t="n">
        <v>108296</v>
      </c>
    </row>
    <row r="22" customFormat="false" ht="15.75" hidden="false" customHeight="false" outlineLevel="0" collapsed="false">
      <c r="A22" s="11" t="s">
        <v>69</v>
      </c>
      <c r="B22" s="11" t="s">
        <v>70</v>
      </c>
      <c r="C22" s="25" t="n">
        <v>1500000</v>
      </c>
      <c r="D22" s="25" t="n">
        <v>1127135</v>
      </c>
      <c r="E22" s="25" t="n">
        <v>456330</v>
      </c>
    </row>
    <row r="23" customFormat="false" ht="15.75" hidden="false" customHeight="false" outlineLevel="0" collapsed="false">
      <c r="A23" s="11" t="s">
        <v>71</v>
      </c>
      <c r="B23" s="11" t="s">
        <v>72</v>
      </c>
      <c r="C23" s="25" t="n">
        <v>6653</v>
      </c>
      <c r="D23" s="25" t="n">
        <v>10061</v>
      </c>
      <c r="E23" s="25" t="n">
        <v>10514</v>
      </c>
    </row>
    <row r="24" customFormat="false" ht="15.75" hidden="false" customHeight="false" outlineLevel="0" collapsed="false">
      <c r="A24" s="11" t="s">
        <v>73</v>
      </c>
      <c r="B24" s="11" t="s">
        <v>74</v>
      </c>
      <c r="C24" s="25" t="n">
        <v>756</v>
      </c>
      <c r="D24" s="25" t="n">
        <v>2457</v>
      </c>
      <c r="E24" s="25" t="n">
        <v>695</v>
      </c>
    </row>
    <row r="25" customFormat="false" ht="15.75" hidden="false" customHeight="false" outlineLevel="0" collapsed="false">
      <c r="A25" s="11" t="s">
        <v>75</v>
      </c>
      <c r="B25" s="11" t="s">
        <v>76</v>
      </c>
      <c r="C25" s="25" t="n">
        <v>16863</v>
      </c>
      <c r="D25" s="25" t="n">
        <v>93196</v>
      </c>
      <c r="E25" s="25" t="n">
        <v>54327</v>
      </c>
    </row>
    <row r="26" customFormat="false" ht="15.75" hidden="false" customHeight="false" outlineLevel="0" collapsed="false">
      <c r="A26" s="11" t="s">
        <v>77</v>
      </c>
      <c r="B26" s="11" t="s">
        <v>78</v>
      </c>
      <c r="C26" s="25" t="n">
        <v>85298</v>
      </c>
      <c r="D26" s="25" t="n">
        <v>32773</v>
      </c>
      <c r="E26" s="25" t="n">
        <v>80779</v>
      </c>
    </row>
    <row r="27" customFormat="false" ht="15.75" hidden="false" customHeight="false" outlineLevel="0" collapsed="false">
      <c r="A27" s="11" t="s">
        <v>79</v>
      </c>
      <c r="B27" s="11" t="s">
        <v>80</v>
      </c>
      <c r="C27" s="25" t="n">
        <v>1304676</v>
      </c>
      <c r="D27" s="25" t="n">
        <v>2299446</v>
      </c>
      <c r="E27" s="25" t="n">
        <v>1381940</v>
      </c>
    </row>
    <row r="28" customFormat="false" ht="15.75" hidden="false" customHeight="false" outlineLevel="0" collapsed="false">
      <c r="A28" s="11" t="s">
        <v>81</v>
      </c>
      <c r="B28" s="11" t="s">
        <v>82</v>
      </c>
      <c r="C28" s="25" t="n">
        <v>6860</v>
      </c>
      <c r="D28" s="25" t="n">
        <v>19726</v>
      </c>
      <c r="E28" s="25" t="n">
        <v>99158</v>
      </c>
    </row>
    <row r="29" customFormat="false" ht="15.75" hidden="false" customHeight="false" outlineLevel="0" collapsed="false">
      <c r="A29" s="11" t="s">
        <v>83</v>
      </c>
      <c r="B29" s="11" t="s">
        <v>84</v>
      </c>
      <c r="C29" s="25" t="n">
        <v>6617</v>
      </c>
      <c r="D29" s="25" t="n">
        <v>2521</v>
      </c>
      <c r="E29" s="25" t="n">
        <v>472864</v>
      </c>
    </row>
    <row r="30" customFormat="false" ht="15.75" hidden="false" customHeight="false" outlineLevel="0" collapsed="false">
      <c r="A30" s="11" t="s">
        <v>85</v>
      </c>
      <c r="B30" s="11" t="s">
        <v>86</v>
      </c>
      <c r="C30" s="25" t="n">
        <v>695709</v>
      </c>
      <c r="D30" s="25" t="n">
        <v>574369</v>
      </c>
      <c r="E30" s="25" t="n">
        <v>223350</v>
      </c>
    </row>
    <row r="31" customFormat="false" ht="15.75" hidden="false" customHeight="false" outlineLevel="0" collapsed="false">
      <c r="A31" s="11" t="s">
        <v>87</v>
      </c>
      <c r="B31" s="11" t="s">
        <v>88</v>
      </c>
      <c r="C31" s="25" t="n">
        <v>15823712</v>
      </c>
      <c r="D31" s="25" t="n">
        <v>42102311</v>
      </c>
      <c r="E31" s="25" t="n">
        <v>6048629</v>
      </c>
    </row>
    <row r="32" customFormat="false" ht="15.75" hidden="false" customHeight="false" outlineLevel="0" collapsed="false">
      <c r="A32" s="11" t="s">
        <v>89</v>
      </c>
      <c r="B32" s="11" t="s">
        <v>90</v>
      </c>
      <c r="C32" s="25" t="n">
        <v>1619784</v>
      </c>
      <c r="D32" s="25" t="n">
        <v>439682</v>
      </c>
      <c r="E32" s="25" t="n">
        <v>743901</v>
      </c>
    </row>
    <row r="33" customFormat="false" ht="15.75" hidden="false" customHeight="false" outlineLevel="0" collapsed="false">
      <c r="A33" s="11" t="s">
        <v>91</v>
      </c>
      <c r="B33" s="11" t="s">
        <v>92</v>
      </c>
      <c r="C33" s="25" t="n">
        <v>10406</v>
      </c>
      <c r="D33" s="25" t="n">
        <v>25633</v>
      </c>
      <c r="E33" s="25" t="n">
        <v>21015</v>
      </c>
    </row>
    <row r="34" customFormat="false" ht="15.75" hidden="false" customHeight="false" outlineLevel="0" collapsed="false">
      <c r="A34" s="11" t="s">
        <v>93</v>
      </c>
      <c r="B34" s="11" t="s">
        <v>94</v>
      </c>
      <c r="C34" s="25" t="n">
        <v>6821</v>
      </c>
      <c r="D34" s="25" t="n">
        <v>1779</v>
      </c>
      <c r="E34" s="25" t="n">
        <v>5833</v>
      </c>
    </row>
    <row r="35" customFormat="false" ht="15.75" hidden="false" customHeight="false" outlineLevel="0" collapsed="false">
      <c r="A35" s="11" t="s">
        <v>95</v>
      </c>
      <c r="B35" s="11" t="s">
        <v>96</v>
      </c>
      <c r="C35" s="25" t="n">
        <v>137500</v>
      </c>
      <c r="D35" s="25" t="n">
        <v>67607</v>
      </c>
      <c r="E35" s="25" t="n">
        <v>89744</v>
      </c>
    </row>
    <row r="36" customFormat="false" ht="15.75" hidden="false" customHeight="false" outlineLevel="0" collapsed="false">
      <c r="A36" s="11" t="s">
        <v>97</v>
      </c>
      <c r="B36" s="11" t="s">
        <v>98</v>
      </c>
      <c r="C36" s="25" t="n">
        <v>72832</v>
      </c>
      <c r="D36" s="25" t="n">
        <v>11938</v>
      </c>
      <c r="E36" s="25" t="n">
        <v>34109</v>
      </c>
    </row>
    <row r="37" customFormat="false" ht="15.75" hidden="false" customHeight="false" outlineLevel="0" collapsed="false">
      <c r="A37" s="11" t="s">
        <v>99</v>
      </c>
      <c r="B37" s="11" t="s">
        <v>100</v>
      </c>
      <c r="C37" s="25" t="n">
        <v>16400</v>
      </c>
      <c r="D37" s="25" t="n">
        <v>128377</v>
      </c>
      <c r="E37" s="25" t="n">
        <v>66501</v>
      </c>
    </row>
    <row r="38" customFormat="false" ht="15.75" hidden="false" customHeight="false" outlineLevel="0" collapsed="false">
      <c r="A38" s="11" t="s">
        <v>101</v>
      </c>
      <c r="B38" s="11" t="s">
        <v>102</v>
      </c>
      <c r="C38" s="25" t="n">
        <v>0</v>
      </c>
      <c r="D38" s="25" t="n">
        <v>0</v>
      </c>
      <c r="E38" s="25" t="n">
        <v>6074</v>
      </c>
    </row>
    <row r="39" customFormat="false" ht="15.75" hidden="false" customHeight="false" outlineLevel="0" collapsed="false">
      <c r="A39" s="11" t="s">
        <v>103</v>
      </c>
      <c r="B39" s="11" t="s">
        <v>104</v>
      </c>
      <c r="C39" s="25" t="n">
        <v>312750</v>
      </c>
      <c r="D39" s="25" t="n">
        <v>61167</v>
      </c>
      <c r="E39" s="25" t="n">
        <v>66450</v>
      </c>
    </row>
    <row r="40" customFormat="false" ht="15.75" hidden="false" customHeight="false" outlineLevel="0" collapsed="false">
      <c r="A40" s="11" t="s">
        <v>105</v>
      </c>
      <c r="B40" s="11" t="s">
        <v>106</v>
      </c>
      <c r="C40" s="25" t="n">
        <v>331001</v>
      </c>
      <c r="D40" s="25" t="n">
        <v>226148</v>
      </c>
      <c r="E40" s="25" t="n">
        <v>233425</v>
      </c>
    </row>
    <row r="41" customFormat="false" ht="15.75" hidden="false" customHeight="false" outlineLevel="0" collapsed="false">
      <c r="A41" s="11" t="s">
        <v>107</v>
      </c>
      <c r="B41" s="11" t="s">
        <v>108</v>
      </c>
      <c r="C41" s="25" t="n">
        <v>1339068</v>
      </c>
      <c r="D41" s="25" t="n">
        <v>628</v>
      </c>
      <c r="E41" s="25" t="n">
        <v>310645</v>
      </c>
    </row>
    <row r="42" customFormat="false" ht="15.75" hidden="false" customHeight="false" outlineLevel="0" collapsed="false">
      <c r="A42" s="11" t="s">
        <v>109</v>
      </c>
      <c r="B42" s="11" t="s">
        <v>110</v>
      </c>
      <c r="C42" s="25" t="n">
        <v>151719</v>
      </c>
      <c r="D42" s="25" t="n">
        <v>7000</v>
      </c>
      <c r="E42" s="25" t="n">
        <v>16896</v>
      </c>
    </row>
    <row r="43" customFormat="false" ht="15.75" hidden="false" customHeight="false" outlineLevel="0" collapsed="false">
      <c r="A43" s="11" t="s">
        <v>111</v>
      </c>
      <c r="B43" s="11" t="s">
        <v>112</v>
      </c>
      <c r="C43" s="25" t="n">
        <v>1241</v>
      </c>
      <c r="D43" s="25" t="n">
        <v>0</v>
      </c>
      <c r="E43" s="25" t="n">
        <v>23068</v>
      </c>
    </row>
    <row r="44" customFormat="false" ht="15.75" hidden="false" customHeight="false" outlineLevel="0" collapsed="false">
      <c r="A44" s="11" t="s">
        <v>113</v>
      </c>
      <c r="B44" s="11" t="s">
        <v>114</v>
      </c>
      <c r="C44" s="25" t="n">
        <v>6024</v>
      </c>
      <c r="D44" s="25" t="n">
        <v>1373</v>
      </c>
      <c r="E44" s="25" t="n">
        <v>16619</v>
      </c>
    </row>
    <row r="45" customFormat="false" ht="15.75" hidden="false" customHeight="false" outlineLevel="0" collapsed="false">
      <c r="A45" s="11" t="s">
        <v>115</v>
      </c>
      <c r="B45" s="11" t="s">
        <v>116</v>
      </c>
      <c r="C45" s="25" t="n">
        <v>67803</v>
      </c>
      <c r="D45" s="25" t="n">
        <v>2165</v>
      </c>
      <c r="E45" s="25" t="n">
        <v>433025</v>
      </c>
    </row>
    <row r="46" customFormat="false" ht="15.75" hidden="false" customHeight="false" outlineLevel="0" collapsed="false">
      <c r="A46" s="11" t="s">
        <v>117</v>
      </c>
      <c r="B46" s="11" t="s">
        <v>118</v>
      </c>
      <c r="C46" s="25" t="n">
        <v>12820941</v>
      </c>
      <c r="D46" s="25" t="n">
        <v>24202680</v>
      </c>
      <c r="E46" s="25" t="n">
        <v>7834300</v>
      </c>
    </row>
    <row r="47" customFormat="false" ht="15.75" hidden="false" customHeight="false" outlineLevel="0" collapsed="false">
      <c r="A47" s="11" t="s">
        <v>119</v>
      </c>
      <c r="B47" s="11" t="s">
        <v>120</v>
      </c>
      <c r="C47" s="25" t="n">
        <v>25368</v>
      </c>
      <c r="D47" s="25" t="n">
        <v>4085</v>
      </c>
      <c r="E47" s="25" t="n">
        <v>2507</v>
      </c>
    </row>
    <row r="48" customFormat="false" ht="15.75" hidden="false" customHeight="false" outlineLevel="0" collapsed="false">
      <c r="A48" s="11" t="s">
        <v>121</v>
      </c>
      <c r="B48" s="11" t="s">
        <v>122</v>
      </c>
      <c r="C48" s="25" t="n">
        <v>3990</v>
      </c>
      <c r="D48" s="25" t="n">
        <v>3573</v>
      </c>
      <c r="E48" s="25" t="n">
        <v>984</v>
      </c>
    </row>
    <row r="49" customFormat="false" ht="15.75" hidden="false" customHeight="false" outlineLevel="0" collapsed="false">
      <c r="A49" s="11" t="s">
        <v>123</v>
      </c>
      <c r="B49" s="11" t="s">
        <v>124</v>
      </c>
      <c r="C49" s="25" t="n">
        <v>1619</v>
      </c>
      <c r="D49" s="25" t="n">
        <v>491</v>
      </c>
      <c r="E49" s="25" t="n">
        <v>4249</v>
      </c>
    </row>
    <row r="50" customFormat="false" ht="15.75" hidden="false" customHeight="false" outlineLevel="0" collapsed="false">
      <c r="A50" s="11" t="s">
        <v>125</v>
      </c>
      <c r="B50" s="11" t="s">
        <v>126</v>
      </c>
      <c r="C50" s="25" t="n">
        <v>23700</v>
      </c>
      <c r="D50" s="25" t="n">
        <v>19800</v>
      </c>
      <c r="E50" s="25" t="n">
        <v>20100</v>
      </c>
    </row>
    <row r="51" customFormat="false" ht="15.75" hidden="false" customHeight="false" outlineLevel="0" collapsed="false">
      <c r="A51" s="11" t="s">
        <v>127</v>
      </c>
      <c r="B51" s="11" t="s">
        <v>128</v>
      </c>
      <c r="C51" s="25" t="n">
        <v>72138</v>
      </c>
      <c r="D51" s="25" t="n">
        <v>25358</v>
      </c>
      <c r="E51" s="25" t="n">
        <v>30729</v>
      </c>
    </row>
    <row r="52" customFormat="false" ht="15.75" hidden="false" customHeight="false" outlineLevel="0" collapsed="false">
      <c r="A52" s="11" t="s">
        <v>129</v>
      </c>
      <c r="B52" s="11" t="s">
        <v>130</v>
      </c>
      <c r="C52" s="25" t="n">
        <v>234226</v>
      </c>
      <c r="D52" s="25" t="n">
        <v>64837</v>
      </c>
      <c r="E52" s="25" t="n">
        <v>227452</v>
      </c>
    </row>
    <row r="53" customFormat="false" ht="15.75" hidden="false" customHeight="false" outlineLevel="0" collapsed="false">
      <c r="A53" s="11" t="s">
        <v>131</v>
      </c>
      <c r="B53" s="11" t="s">
        <v>132</v>
      </c>
      <c r="C53" s="25" t="n">
        <v>12384</v>
      </c>
      <c r="D53" s="25" t="n">
        <v>2677</v>
      </c>
      <c r="E53" s="25" t="n">
        <v>105217</v>
      </c>
    </row>
    <row r="54" customFormat="false" ht="15.75" hidden="false" customHeight="false" outlineLevel="0" collapsed="false">
      <c r="A54" s="11" t="s">
        <v>133</v>
      </c>
      <c r="B54" s="11" t="s">
        <v>134</v>
      </c>
      <c r="C54" s="25" t="n">
        <v>3155</v>
      </c>
      <c r="D54" s="25" t="n">
        <v>14093</v>
      </c>
      <c r="E54" s="25" t="n">
        <v>7290</v>
      </c>
    </row>
    <row r="55" customFormat="false" ht="15.75" hidden="false" customHeight="false" outlineLevel="0" collapsed="false">
      <c r="A55" s="11" t="s">
        <v>135</v>
      </c>
      <c r="B55" s="11" t="s">
        <v>136</v>
      </c>
      <c r="C55" s="25" t="n">
        <v>47112</v>
      </c>
      <c r="D55" s="25" t="n">
        <v>793</v>
      </c>
      <c r="E55" s="25" t="n">
        <v>2927</v>
      </c>
    </row>
    <row r="56" customFormat="false" ht="15.75" hidden="false" customHeight="false" outlineLevel="0" collapsed="false">
      <c r="A56" s="11" t="s">
        <v>137</v>
      </c>
      <c r="B56" s="11" t="s">
        <v>138</v>
      </c>
      <c r="C56" s="25" t="n">
        <v>8707</v>
      </c>
      <c r="D56" s="25" t="n">
        <v>31810</v>
      </c>
      <c r="E56" s="25" t="n">
        <v>48287</v>
      </c>
    </row>
    <row r="57" customFormat="false" ht="15.75" hidden="false" customHeight="false" outlineLevel="0" collapsed="false">
      <c r="A57" s="11" t="s">
        <v>139</v>
      </c>
      <c r="B57" s="11" t="s">
        <v>140</v>
      </c>
      <c r="C57" s="25" t="n">
        <v>193527</v>
      </c>
      <c r="D57" s="25" t="n">
        <v>9903</v>
      </c>
      <c r="E57" s="25" t="n">
        <v>63681</v>
      </c>
    </row>
    <row r="58" customFormat="false" ht="15.75" hidden="false" customHeight="false" outlineLevel="0" collapsed="false">
      <c r="A58" s="11" t="s">
        <v>141</v>
      </c>
      <c r="B58" s="11" t="s">
        <v>142</v>
      </c>
      <c r="C58" s="25" t="n">
        <v>3550636</v>
      </c>
      <c r="D58" s="25" t="n">
        <v>335932</v>
      </c>
      <c r="E58" s="25" t="n">
        <v>916581</v>
      </c>
    </row>
    <row r="59" customFormat="false" ht="15.75" hidden="false" customHeight="false" outlineLevel="0" collapsed="false">
      <c r="A59" s="11" t="s">
        <v>143</v>
      </c>
      <c r="B59" s="11" t="s">
        <v>144</v>
      </c>
      <c r="C59" s="25" t="n">
        <v>3707876</v>
      </c>
      <c r="D59" s="25" t="n">
        <v>241354</v>
      </c>
      <c r="E59" s="25" t="n">
        <v>515628</v>
      </c>
    </row>
    <row r="60" customFormat="false" ht="15.75" hidden="false" customHeight="false" outlineLevel="0" collapsed="false">
      <c r="A60" s="11" t="s">
        <v>145</v>
      </c>
      <c r="B60" s="11" t="s">
        <v>146</v>
      </c>
      <c r="C60" s="25" t="n">
        <v>2219155</v>
      </c>
      <c r="D60" s="25" t="n">
        <v>0</v>
      </c>
      <c r="E60" s="25" t="n">
        <v>526429</v>
      </c>
    </row>
    <row r="61" customFormat="false" ht="15.75" hidden="false" customHeight="false" outlineLevel="0" collapsed="false">
      <c r="A61" s="11" t="s">
        <v>147</v>
      </c>
      <c r="B61" s="11" t="s">
        <v>148</v>
      </c>
      <c r="C61" s="25" t="n">
        <v>156549</v>
      </c>
      <c r="D61" s="25" t="n">
        <v>0</v>
      </c>
      <c r="E61" s="25" t="n">
        <v>33258</v>
      </c>
    </row>
    <row r="62" customFormat="false" ht="15.75" hidden="false" customHeight="false" outlineLevel="0" collapsed="false">
      <c r="A62" s="11" t="s">
        <v>149</v>
      </c>
      <c r="B62" s="11" t="s">
        <v>150</v>
      </c>
      <c r="C62" s="25" t="n">
        <v>578164</v>
      </c>
      <c r="D62" s="25" t="n">
        <v>15054</v>
      </c>
      <c r="E62" s="25" t="n">
        <v>145797</v>
      </c>
    </row>
    <row r="63" customFormat="false" ht="15.75" hidden="false" customHeight="false" outlineLevel="0" collapsed="false">
      <c r="A63" s="11" t="s">
        <v>151</v>
      </c>
      <c r="B63" s="11" t="s">
        <v>152</v>
      </c>
      <c r="C63" s="25" t="n">
        <v>123636</v>
      </c>
      <c r="D63" s="25" t="n">
        <v>7986</v>
      </c>
      <c r="E63" s="25" t="n">
        <v>7124</v>
      </c>
    </row>
    <row r="64" customFormat="false" ht="15.75" hidden="false" customHeight="false" outlineLevel="0" collapsed="false">
      <c r="A64" s="11" t="s">
        <v>153</v>
      </c>
      <c r="B64" s="11" t="s">
        <v>154</v>
      </c>
      <c r="C64" s="25" t="n">
        <v>2347667</v>
      </c>
      <c r="D64" s="25" t="n">
        <v>1305792</v>
      </c>
      <c r="E64" s="25" t="n">
        <v>477463</v>
      </c>
    </row>
    <row r="65" customFormat="false" ht="15.75" hidden="false" customHeight="false" outlineLevel="0" collapsed="false">
      <c r="A65" s="11" t="s">
        <v>155</v>
      </c>
      <c r="B65" s="11" t="s">
        <v>156</v>
      </c>
      <c r="C65" s="25" t="n">
        <v>200034</v>
      </c>
      <c r="D65" s="25" t="n">
        <v>0</v>
      </c>
      <c r="E65" s="25" t="n">
        <v>30733</v>
      </c>
    </row>
    <row r="66" customFormat="false" ht="15.75" hidden="false" customHeight="false" outlineLevel="0" collapsed="false">
      <c r="A66" s="11" t="s">
        <v>157</v>
      </c>
      <c r="B66" s="11" t="s">
        <v>158</v>
      </c>
      <c r="C66" s="25" t="n">
        <v>228630</v>
      </c>
      <c r="D66" s="25" t="n">
        <v>87478</v>
      </c>
      <c r="E66" s="25" t="n">
        <v>521847</v>
      </c>
    </row>
    <row r="67" customFormat="false" ht="15.75" hidden="false" customHeight="false" outlineLevel="0" collapsed="false">
      <c r="A67" s="11" t="s">
        <v>159</v>
      </c>
      <c r="B67" s="11" t="s">
        <v>160</v>
      </c>
      <c r="C67" s="25" t="n">
        <v>69212</v>
      </c>
      <c r="D67" s="25" t="n">
        <v>25785</v>
      </c>
      <c r="E67" s="25" t="n">
        <v>244217</v>
      </c>
    </row>
    <row r="68" customFormat="false" ht="15.75" hidden="false" customHeight="false" outlineLevel="0" collapsed="false">
      <c r="A68" s="11" t="s">
        <v>161</v>
      </c>
      <c r="B68" s="11" t="s">
        <v>162</v>
      </c>
      <c r="C68" s="25" t="n">
        <v>962000</v>
      </c>
      <c r="D68" s="25" t="n">
        <v>1403000</v>
      </c>
      <c r="E68" s="25" t="n">
        <v>287000</v>
      </c>
    </row>
    <row r="69" customFormat="false" ht="15.75" hidden="false" customHeight="false" outlineLevel="0" collapsed="false">
      <c r="A69" s="11" t="s">
        <v>163</v>
      </c>
      <c r="B69" s="11" t="s">
        <v>164</v>
      </c>
      <c r="C69" s="25" t="n">
        <v>31687</v>
      </c>
      <c r="D69" s="25" t="n">
        <v>110291</v>
      </c>
      <c r="E69" s="25" t="n">
        <v>20926</v>
      </c>
    </row>
    <row r="70" customFormat="false" ht="15.75" hidden="false" customHeight="false" outlineLevel="0" collapsed="false">
      <c r="A70" s="11" t="s">
        <v>165</v>
      </c>
      <c r="B70" s="11" t="s">
        <v>166</v>
      </c>
      <c r="C70" s="25" t="n">
        <v>62553</v>
      </c>
      <c r="D70" s="25" t="n">
        <v>0</v>
      </c>
      <c r="E70" s="25" t="n">
        <v>1900</v>
      </c>
    </row>
    <row r="71" customFormat="false" ht="15.75" hidden="false" customHeight="false" outlineLevel="0" collapsed="false">
      <c r="A71" s="11" t="s">
        <v>167</v>
      </c>
      <c r="B71" s="11" t="s">
        <v>168</v>
      </c>
      <c r="C71" s="25" t="n">
        <v>9679</v>
      </c>
      <c r="D71" s="25" t="n">
        <v>14288</v>
      </c>
      <c r="E71" s="25" t="n">
        <v>113611</v>
      </c>
    </row>
    <row r="72" customFormat="false" ht="15.75" hidden="false" customHeight="false" outlineLevel="0" collapsed="false">
      <c r="A72" s="11" t="s">
        <v>169</v>
      </c>
      <c r="B72" s="11" t="s">
        <v>170</v>
      </c>
      <c r="C72" s="25" t="n">
        <v>35698</v>
      </c>
      <c r="D72" s="25" t="n">
        <v>97575</v>
      </c>
      <c r="E72" s="25" t="n">
        <v>37409</v>
      </c>
    </row>
    <row r="73" customFormat="false" ht="15.75" hidden="false" customHeight="false" outlineLevel="0" collapsed="false">
      <c r="A73" s="11" t="s">
        <v>171</v>
      </c>
      <c r="B73" s="11" t="s">
        <v>172</v>
      </c>
      <c r="C73" s="25" t="n">
        <v>126010</v>
      </c>
      <c r="D73" s="25" t="n">
        <v>774</v>
      </c>
      <c r="E73" s="25" t="n">
        <v>44265</v>
      </c>
    </row>
    <row r="74" customFormat="false" ht="15.75" hidden="false" customHeight="false" outlineLevel="0" collapsed="false">
      <c r="A74" s="11" t="s">
        <v>173</v>
      </c>
      <c r="B74" s="11" t="s">
        <v>174</v>
      </c>
      <c r="C74" s="25" t="n">
        <v>1902</v>
      </c>
      <c r="D74" s="25" t="n">
        <v>736</v>
      </c>
      <c r="E74" s="25" t="n">
        <v>1686</v>
      </c>
    </row>
    <row r="75" customFormat="false" ht="15.75" hidden="false" customHeight="false" outlineLevel="0" collapsed="false">
      <c r="A75" s="11" t="s">
        <v>175</v>
      </c>
      <c r="B75" s="11" t="s">
        <v>176</v>
      </c>
      <c r="C75" s="25" t="n">
        <v>15308</v>
      </c>
      <c r="D75" s="25" t="n">
        <v>13921</v>
      </c>
      <c r="E75" s="25" t="n">
        <v>1177</v>
      </c>
    </row>
    <row r="76" customFormat="false" ht="15.75" hidden="false" customHeight="false" outlineLevel="0" collapsed="false">
      <c r="A76" s="11" t="s">
        <v>177</v>
      </c>
      <c r="B76" s="11" t="s">
        <v>178</v>
      </c>
      <c r="C76" s="25" t="n">
        <v>129748</v>
      </c>
      <c r="D76" s="25" t="n">
        <v>0</v>
      </c>
      <c r="E76" s="25" t="n">
        <v>7010</v>
      </c>
    </row>
    <row r="77" customFormat="false" ht="15.75" hidden="false" customHeight="false" outlineLevel="0" collapsed="false">
      <c r="A77" s="11" t="s">
        <v>179</v>
      </c>
      <c r="B77" s="11" t="s">
        <v>180</v>
      </c>
      <c r="C77" s="25" t="n">
        <v>51440</v>
      </c>
      <c r="D77" s="25" t="n">
        <v>26947</v>
      </c>
      <c r="E77" s="25" t="n">
        <v>34887</v>
      </c>
    </row>
    <row r="78" customFormat="false" ht="15.75" hidden="false" customHeight="false" outlineLevel="0" collapsed="false">
      <c r="A78" s="11" t="s">
        <v>181</v>
      </c>
      <c r="B78" s="11" t="s">
        <v>182</v>
      </c>
      <c r="C78" s="25" t="n">
        <v>109186</v>
      </c>
      <c r="D78" s="25" t="n">
        <v>226441</v>
      </c>
      <c r="E78" s="25" t="n">
        <v>55626</v>
      </c>
    </row>
    <row r="79" customFormat="false" ht="15.75" hidden="false" customHeight="false" outlineLevel="0" collapsed="false">
      <c r="A79" s="11" t="s">
        <v>183</v>
      </c>
      <c r="B79" s="11" t="s">
        <v>184</v>
      </c>
      <c r="C79" s="25" t="n">
        <v>1532028</v>
      </c>
      <c r="D79" s="25" t="n">
        <v>221325</v>
      </c>
      <c r="E79" s="25" t="n">
        <v>36944</v>
      </c>
    </row>
    <row r="80" customFormat="false" ht="15.75" hidden="false" customHeight="false" outlineLevel="0" collapsed="false">
      <c r="A80" s="11" t="s">
        <v>185</v>
      </c>
      <c r="B80" s="11" t="s">
        <v>186</v>
      </c>
      <c r="C80" s="25" t="n">
        <v>57844</v>
      </c>
      <c r="D80" s="25" t="n">
        <v>560</v>
      </c>
      <c r="E80" s="25" t="n">
        <v>71252</v>
      </c>
    </row>
    <row r="81" customFormat="false" ht="15.75" hidden="false" customHeight="false" outlineLevel="0" collapsed="false">
      <c r="A81" s="11" t="s">
        <v>187</v>
      </c>
      <c r="B81" s="11" t="s">
        <v>188</v>
      </c>
      <c r="C81" s="25" t="n">
        <v>4624</v>
      </c>
      <c r="D81" s="25" t="n">
        <v>0</v>
      </c>
      <c r="E81" s="25" t="n">
        <v>29716</v>
      </c>
    </row>
    <row r="82" customFormat="false" ht="15.75" hidden="false" customHeight="false" outlineLevel="0" collapsed="false">
      <c r="A82" s="11" t="s">
        <v>189</v>
      </c>
      <c r="B82" s="11" t="s">
        <v>190</v>
      </c>
      <c r="C82" s="25" t="n">
        <v>47500</v>
      </c>
      <c r="D82" s="25" t="n">
        <v>606</v>
      </c>
      <c r="E82" s="25" t="n">
        <v>1446</v>
      </c>
    </row>
    <row r="83" customFormat="false" ht="15.75" hidden="false" customHeight="false" outlineLevel="0" collapsed="false">
      <c r="A83" s="11" t="s">
        <v>191</v>
      </c>
      <c r="B83" s="11" t="s">
        <v>192</v>
      </c>
      <c r="C83" s="25" t="n">
        <v>3578694</v>
      </c>
      <c r="D83" s="25" t="n">
        <v>1652362</v>
      </c>
      <c r="E83" s="25" t="n">
        <v>2081262</v>
      </c>
    </row>
    <row r="84" customFormat="false" ht="15.75" hidden="false" customHeight="false" outlineLevel="0" collapsed="false">
      <c r="A84" s="11" t="s">
        <v>193</v>
      </c>
      <c r="B84" s="11" t="s">
        <v>194</v>
      </c>
      <c r="C84" s="25" t="n">
        <v>45463</v>
      </c>
      <c r="D84" s="25" t="n">
        <v>73639</v>
      </c>
      <c r="E84" s="25" t="n">
        <v>7881</v>
      </c>
    </row>
    <row r="85" customFormat="false" ht="15.75" hidden="false" customHeight="false" outlineLevel="0" collapsed="false">
      <c r="A85" s="11" t="s">
        <v>195</v>
      </c>
      <c r="B85" s="11" t="s">
        <v>196</v>
      </c>
      <c r="C85" s="25" t="n">
        <v>286</v>
      </c>
      <c r="D85" s="25" t="n">
        <v>417</v>
      </c>
      <c r="E85" s="25" t="n">
        <v>158477</v>
      </c>
    </row>
    <row r="86" customFormat="false" ht="15.75" hidden="false" customHeight="false" outlineLevel="0" collapsed="false">
      <c r="A86" s="11" t="s">
        <v>197</v>
      </c>
      <c r="B86" s="11" t="s">
        <v>198</v>
      </c>
      <c r="C86" s="25" t="n">
        <v>821525</v>
      </c>
      <c r="D86" s="25" t="n">
        <v>627</v>
      </c>
      <c r="E86" s="25" t="n">
        <v>282000</v>
      </c>
    </row>
    <row r="87" customFormat="false" ht="15.75" hidden="false" customHeight="false" outlineLevel="0" collapsed="false">
      <c r="A87" s="11" t="s">
        <v>199</v>
      </c>
      <c r="B87" s="11" t="s">
        <v>200</v>
      </c>
      <c r="C87" s="25" t="n">
        <v>115027</v>
      </c>
      <c r="D87" s="25" t="n">
        <v>91708</v>
      </c>
      <c r="E87" s="25" t="n">
        <v>16184</v>
      </c>
    </row>
    <row r="88" customFormat="false" ht="15.75" hidden="false" customHeight="false" outlineLevel="0" collapsed="false">
      <c r="A88" s="11" t="s">
        <v>201</v>
      </c>
      <c r="B88" s="11" t="s">
        <v>202</v>
      </c>
      <c r="C88" s="25" t="n">
        <v>11121</v>
      </c>
      <c r="D88" s="25" t="n">
        <v>6830</v>
      </c>
      <c r="E88" s="25" t="n">
        <v>31952</v>
      </c>
    </row>
    <row r="89" customFormat="false" ht="15.75" hidden="false" customHeight="false" outlineLevel="0" collapsed="false">
      <c r="A89" s="11" t="s">
        <v>203</v>
      </c>
      <c r="B89" s="11" t="s">
        <v>204</v>
      </c>
      <c r="C89" s="25" t="n">
        <v>65000</v>
      </c>
      <c r="D89" s="25" t="n">
        <v>29493</v>
      </c>
      <c r="E89" s="25" t="n">
        <v>50200</v>
      </c>
    </row>
    <row r="90" customFormat="false" ht="15.75" hidden="false" customHeight="false" outlineLevel="0" collapsed="false">
      <c r="A90" s="11" t="s">
        <v>205</v>
      </c>
      <c r="B90" s="11" t="s">
        <v>206</v>
      </c>
      <c r="C90" s="25" t="n">
        <v>216586</v>
      </c>
      <c r="D90" s="25" t="n">
        <v>45375</v>
      </c>
      <c r="E90" s="25" t="n">
        <v>701294</v>
      </c>
    </row>
    <row r="91" customFormat="false" ht="15.75" hidden="false" customHeight="false" outlineLevel="0" collapsed="false">
      <c r="A91" s="11" t="s">
        <v>207</v>
      </c>
      <c r="B91" s="11" t="s">
        <v>208</v>
      </c>
      <c r="C91" s="25" t="n">
        <v>140475</v>
      </c>
      <c r="D91" s="25" t="n">
        <v>12494</v>
      </c>
      <c r="E91" s="25" t="n">
        <v>152411</v>
      </c>
    </row>
    <row r="92" customFormat="false" ht="15.75" hidden="false" customHeight="false" outlineLevel="0" collapsed="false">
      <c r="A92" s="11" t="s">
        <v>209</v>
      </c>
      <c r="B92" s="11" t="s">
        <v>210</v>
      </c>
      <c r="C92" s="25" t="n">
        <v>20103</v>
      </c>
      <c r="D92" s="25" t="n">
        <v>1523</v>
      </c>
      <c r="E92" s="25" t="n">
        <v>68758</v>
      </c>
    </row>
    <row r="93" customFormat="false" ht="15.75" hidden="false" customHeight="false" outlineLevel="0" collapsed="false">
      <c r="A93" s="11" t="s">
        <v>211</v>
      </c>
      <c r="B93" s="11" t="s">
        <v>212</v>
      </c>
      <c r="C93" s="25" t="n">
        <v>238250</v>
      </c>
      <c r="D93" s="25" t="n">
        <v>302976</v>
      </c>
      <c r="E93" s="25" t="n">
        <v>326398</v>
      </c>
    </row>
    <row r="94" customFormat="false" ht="15.75" hidden="false" customHeight="false" outlineLevel="0" collapsed="false">
      <c r="A94" s="11" t="s">
        <v>213</v>
      </c>
      <c r="B94" s="11" t="s">
        <v>214</v>
      </c>
      <c r="C94" s="25" t="n">
        <v>1494</v>
      </c>
      <c r="D94" s="25" t="n">
        <v>14930</v>
      </c>
      <c r="E94" s="25" t="n">
        <v>3886</v>
      </c>
    </row>
    <row r="95" customFormat="false" ht="15.75" hidden="false" customHeight="false" outlineLevel="0" collapsed="false">
      <c r="A95" s="11" t="s">
        <v>215</v>
      </c>
      <c r="B95" s="11" t="s">
        <v>216</v>
      </c>
      <c r="C95" s="25" t="n">
        <v>101867</v>
      </c>
      <c r="D95" s="25" t="n">
        <v>131041</v>
      </c>
      <c r="E95" s="25" t="n">
        <v>86126</v>
      </c>
    </row>
    <row r="96" customFormat="false" ht="15.75" hidden="false" customHeight="false" outlineLevel="0" collapsed="false">
      <c r="A96" s="11" t="s">
        <v>217</v>
      </c>
      <c r="B96" s="11" t="s">
        <v>218</v>
      </c>
      <c r="C96" s="25" t="n">
        <v>6547</v>
      </c>
      <c r="D96" s="25" t="n">
        <v>0</v>
      </c>
      <c r="E96" s="25" t="n">
        <v>15333</v>
      </c>
    </row>
    <row r="97" customFormat="false" ht="15.75" hidden="false" customHeight="false" outlineLevel="0" collapsed="false">
      <c r="A97" s="11" t="s">
        <v>219</v>
      </c>
      <c r="B97" s="11" t="s">
        <v>220</v>
      </c>
      <c r="C97" s="25" t="n">
        <v>1657000</v>
      </c>
      <c r="D97" s="25" t="n">
        <v>0</v>
      </c>
      <c r="E97" s="25" t="n">
        <v>1179000</v>
      </c>
    </row>
    <row r="98" customFormat="false" ht="15.75" hidden="false" customHeight="false" outlineLevel="0" collapsed="false">
      <c r="A98" s="11" t="s">
        <v>221</v>
      </c>
      <c r="B98" s="11" t="s">
        <v>222</v>
      </c>
      <c r="C98" s="25" t="n">
        <v>211537</v>
      </c>
      <c r="D98" s="25" t="n">
        <v>41386</v>
      </c>
      <c r="E98" s="25" t="n">
        <v>71213</v>
      </c>
    </row>
    <row r="99" customFormat="false" ht="15.75" hidden="false" customHeight="false" outlineLevel="0" collapsed="false">
      <c r="A99" s="11" t="s">
        <v>223</v>
      </c>
      <c r="B99" s="11" t="s">
        <v>224</v>
      </c>
      <c r="C99" s="25" t="n">
        <v>6639</v>
      </c>
      <c r="D99" s="25" t="n">
        <v>82952</v>
      </c>
      <c r="E99" s="25" t="n">
        <v>3128</v>
      </c>
    </row>
    <row r="100" customFormat="false" ht="15.75" hidden="false" customHeight="false" outlineLevel="0" collapsed="false">
      <c r="A100" s="11" t="s">
        <v>225</v>
      </c>
      <c r="B100" s="11" t="s">
        <v>226</v>
      </c>
      <c r="C100" s="25" t="n">
        <v>71548</v>
      </c>
      <c r="D100" s="25" t="n">
        <v>65735</v>
      </c>
      <c r="E100" s="25" t="n">
        <v>515612</v>
      </c>
    </row>
    <row r="101" customFormat="false" ht="15.75" hidden="false" customHeight="false" outlineLevel="0" collapsed="false">
      <c r="A101" s="11" t="s">
        <v>227</v>
      </c>
      <c r="B101" s="11" t="s">
        <v>228</v>
      </c>
      <c r="C101" s="25" t="n">
        <v>1723497</v>
      </c>
      <c r="D101" s="25" t="n">
        <v>169805</v>
      </c>
      <c r="E101" s="25" t="n">
        <v>183941</v>
      </c>
    </row>
    <row r="102" customFormat="false" ht="15.75" hidden="false" customHeight="false" outlineLevel="0" collapsed="false">
      <c r="A102" s="11" t="s">
        <v>229</v>
      </c>
      <c r="B102" s="11" t="s">
        <v>230</v>
      </c>
      <c r="C102" s="25" t="n">
        <v>1393586</v>
      </c>
      <c r="D102" s="25" t="n">
        <v>1499853</v>
      </c>
      <c r="E102" s="25" t="n">
        <v>114563</v>
      </c>
    </row>
    <row r="103" customFormat="false" ht="15.75" hidden="false" customHeight="false" outlineLevel="0" collapsed="false">
      <c r="A103" s="11" t="s">
        <v>231</v>
      </c>
      <c r="B103" s="11" t="s">
        <v>232</v>
      </c>
      <c r="C103" s="25" t="n">
        <v>34761</v>
      </c>
      <c r="D103" s="25" t="n">
        <v>0</v>
      </c>
      <c r="E103" s="25" t="n">
        <v>1512</v>
      </c>
    </row>
    <row r="104" customFormat="false" ht="15.75" hidden="false" customHeight="false" outlineLevel="0" collapsed="false">
      <c r="A104" s="11" t="s">
        <v>233</v>
      </c>
      <c r="B104" s="11" t="s">
        <v>234</v>
      </c>
      <c r="C104" s="25" t="n">
        <v>4576733</v>
      </c>
      <c r="D104" s="25" t="n">
        <v>4281613</v>
      </c>
      <c r="E104" s="25" t="n">
        <v>1633742</v>
      </c>
    </row>
    <row r="105" customFormat="false" ht="15.75" hidden="false" customHeight="false" outlineLevel="0" collapsed="false">
      <c r="A105" s="11" t="s">
        <v>235</v>
      </c>
      <c r="B105" s="11" t="s">
        <v>236</v>
      </c>
      <c r="C105" s="25" t="n">
        <v>19336</v>
      </c>
      <c r="D105" s="25" t="n">
        <v>13547</v>
      </c>
      <c r="E105" s="25" t="n">
        <v>34776</v>
      </c>
    </row>
    <row r="106" customFormat="false" ht="15.75" hidden="false" customHeight="false" outlineLevel="0" collapsed="false">
      <c r="A106" s="11" t="s">
        <v>237</v>
      </c>
      <c r="B106" s="11" t="s">
        <v>238</v>
      </c>
      <c r="C106" s="25" t="n">
        <v>900000</v>
      </c>
      <c r="D106" s="25" t="n">
        <v>0</v>
      </c>
      <c r="E106" s="25" t="n">
        <v>42000</v>
      </c>
    </row>
    <row r="107" customFormat="false" ht="15.75" hidden="false" customHeight="false" outlineLevel="0" collapsed="false">
      <c r="A107" s="11" t="s">
        <v>239</v>
      </c>
      <c r="B107" s="11" t="s">
        <v>240</v>
      </c>
      <c r="C107" s="25" t="n">
        <v>122823</v>
      </c>
      <c r="D107" s="25" t="n">
        <v>19470</v>
      </c>
      <c r="E107" s="25" t="n">
        <v>77007</v>
      </c>
    </row>
    <row r="108" customFormat="false" ht="15.75" hidden="false" customHeight="false" outlineLevel="0" collapsed="false">
      <c r="A108" s="11" t="s">
        <v>241</v>
      </c>
      <c r="B108" s="11" t="s">
        <v>242</v>
      </c>
      <c r="C108" s="25" t="n">
        <v>113978</v>
      </c>
      <c r="D108" s="25" t="n">
        <v>303530</v>
      </c>
      <c r="E108" s="25" t="n">
        <v>66926</v>
      </c>
    </row>
    <row r="109" customFormat="false" ht="15.75" hidden="false" customHeight="false" outlineLevel="0" collapsed="false">
      <c r="A109" s="11" t="s">
        <v>243</v>
      </c>
      <c r="B109" s="11" t="s">
        <v>244</v>
      </c>
      <c r="C109" s="25" t="n">
        <v>19922</v>
      </c>
      <c r="D109" s="25" t="n">
        <v>1478</v>
      </c>
      <c r="E109" s="25" t="n">
        <v>9397</v>
      </c>
    </row>
    <row r="110" customFormat="false" ht="15.75" hidden="false" customHeight="false" outlineLevel="0" collapsed="false">
      <c r="A110" s="11" t="s">
        <v>245</v>
      </c>
      <c r="B110" s="11" t="s">
        <v>246</v>
      </c>
      <c r="C110" s="25" t="n">
        <v>95766</v>
      </c>
      <c r="D110" s="25" t="n">
        <v>27765</v>
      </c>
      <c r="E110" s="25" t="n">
        <v>35</v>
      </c>
    </row>
    <row r="111" customFormat="false" ht="15.75" hidden="false" customHeight="false" outlineLevel="0" collapsed="false">
      <c r="A111" s="11" t="s">
        <v>247</v>
      </c>
      <c r="B111" s="11" t="s">
        <v>248</v>
      </c>
      <c r="C111" s="25" t="n">
        <v>3886</v>
      </c>
      <c r="D111" s="25" t="n">
        <v>103</v>
      </c>
      <c r="E111" s="25" t="n">
        <v>55000</v>
      </c>
    </row>
    <row r="112" customFormat="false" ht="15.75" hidden="false" customHeight="false" outlineLevel="0" collapsed="false">
      <c r="A112" s="11" t="s">
        <v>249</v>
      </c>
      <c r="B112" s="11" t="s">
        <v>250</v>
      </c>
      <c r="C112" s="25" t="n">
        <v>1873238</v>
      </c>
      <c r="D112" s="25" t="n">
        <v>301990</v>
      </c>
      <c r="E112" s="25" t="n">
        <v>1038688</v>
      </c>
    </row>
    <row r="113" customFormat="false" ht="15.75" hidden="false" customHeight="false" outlineLevel="0" collapsed="false">
      <c r="A113" s="11" t="s">
        <v>251</v>
      </c>
      <c r="B113" s="11" t="s">
        <v>252</v>
      </c>
      <c r="C113" s="25" t="n">
        <v>20294</v>
      </c>
      <c r="D113" s="25" t="n">
        <v>0</v>
      </c>
      <c r="E113" s="25" t="n">
        <v>144733</v>
      </c>
    </row>
    <row r="114" customFormat="false" ht="15.75" hidden="false" customHeight="false" outlineLevel="0" collapsed="false">
      <c r="A114" s="11" t="s">
        <v>253</v>
      </c>
      <c r="B114" s="11" t="s">
        <v>254</v>
      </c>
      <c r="C114" s="25" t="n">
        <v>224466</v>
      </c>
      <c r="D114" s="25" t="n">
        <v>1546</v>
      </c>
      <c r="E114" s="25" t="n">
        <v>22182</v>
      </c>
    </row>
    <row r="115" customFormat="false" ht="15.75" hidden="false" customHeight="false" outlineLevel="0" collapsed="false">
      <c r="A115" s="11" t="s">
        <v>255</v>
      </c>
      <c r="B115" s="11" t="s">
        <v>256</v>
      </c>
      <c r="C115" s="25" t="n">
        <v>80357</v>
      </c>
      <c r="D115" s="25" t="n">
        <v>0</v>
      </c>
      <c r="E115" s="25" t="n">
        <v>389367</v>
      </c>
    </row>
    <row r="116" customFormat="false" ht="15.75" hidden="false" customHeight="false" outlineLevel="0" collapsed="false">
      <c r="A116" s="11" t="s">
        <v>257</v>
      </c>
      <c r="B116" s="11" t="s">
        <v>258</v>
      </c>
      <c r="C116" s="25" t="n">
        <v>9687</v>
      </c>
      <c r="D116" s="25" t="n">
        <v>2245</v>
      </c>
      <c r="E116" s="25" t="n">
        <v>1724</v>
      </c>
    </row>
    <row r="117" customFormat="false" ht="15.75" hidden="false" customHeight="false" outlineLevel="0" collapsed="false">
      <c r="A117" s="11" t="s">
        <v>259</v>
      </c>
      <c r="B117" s="11" t="s">
        <v>260</v>
      </c>
      <c r="C117" s="25" t="n">
        <v>103386</v>
      </c>
      <c r="D117" s="25" t="n">
        <v>223986</v>
      </c>
      <c r="E117" s="25" t="n">
        <v>143663</v>
      </c>
    </row>
    <row r="118" customFormat="false" ht="15.75" hidden="false" customHeight="false" outlineLevel="0" collapsed="false">
      <c r="A118" s="11" t="s">
        <v>261</v>
      </c>
      <c r="B118" s="11" t="s">
        <v>262</v>
      </c>
      <c r="C118" s="25" t="n">
        <v>124772</v>
      </c>
      <c r="D118" s="25" t="n">
        <v>0</v>
      </c>
      <c r="E118" s="25" t="n">
        <v>64392</v>
      </c>
    </row>
    <row r="119" customFormat="false" ht="15.75" hidden="false" customHeight="false" outlineLevel="0" collapsed="false">
      <c r="A119" s="11" t="s">
        <v>263</v>
      </c>
      <c r="B119" s="11" t="s">
        <v>264</v>
      </c>
      <c r="C119" s="25" t="n">
        <v>656930</v>
      </c>
      <c r="D119" s="25" t="n">
        <v>843856</v>
      </c>
      <c r="E119" s="25" t="n">
        <v>6959</v>
      </c>
    </row>
    <row r="120" customFormat="false" ht="15.75" hidden="false" customHeight="false" outlineLevel="0" collapsed="false">
      <c r="A120" s="11" t="s">
        <v>265</v>
      </c>
      <c r="B120" s="11" t="s">
        <v>266</v>
      </c>
      <c r="C120" s="25" t="n">
        <v>3745</v>
      </c>
      <c r="D120" s="25" t="n">
        <v>913</v>
      </c>
      <c r="E120" s="25" t="n">
        <v>166323</v>
      </c>
    </row>
    <row r="121" customFormat="false" ht="15.75" hidden="false" customHeight="false" outlineLevel="0" collapsed="false">
      <c r="A121" s="11" t="s">
        <v>267</v>
      </c>
      <c r="B121" s="11" t="s">
        <v>268</v>
      </c>
      <c r="C121" s="25" t="n">
        <v>86626</v>
      </c>
      <c r="D121" s="25" t="n">
        <v>14977</v>
      </c>
      <c r="E121" s="25" t="n">
        <v>486736</v>
      </c>
    </row>
    <row r="122" customFormat="false" ht="15.75" hidden="false" customHeight="false" outlineLevel="0" collapsed="false">
      <c r="A122" s="11" t="s">
        <v>269</v>
      </c>
      <c r="B122" s="11" t="s">
        <v>270</v>
      </c>
      <c r="C122" s="25" t="n">
        <v>1782014</v>
      </c>
      <c r="D122" s="25" t="n">
        <v>893500</v>
      </c>
      <c r="E122" s="25" t="n">
        <v>113010</v>
      </c>
    </row>
    <row r="123" customFormat="false" ht="15.75" hidden="false" customHeight="false" outlineLevel="0" collapsed="false">
      <c r="A123" s="11" t="s">
        <v>271</v>
      </c>
      <c r="B123" s="11" t="s">
        <v>272</v>
      </c>
      <c r="C123" s="25" t="n">
        <v>43447</v>
      </c>
      <c r="D123" s="25" t="n">
        <v>20418</v>
      </c>
      <c r="E123" s="25" t="n">
        <v>6447</v>
      </c>
    </row>
    <row r="124" customFormat="false" ht="15.75" hidden="false" customHeight="false" outlineLevel="0" collapsed="false">
      <c r="A124" s="11" t="s">
        <v>273</v>
      </c>
      <c r="B124" s="11" t="s">
        <v>274</v>
      </c>
      <c r="C124" s="25" t="n">
        <v>63574</v>
      </c>
      <c r="D124" s="25" t="n">
        <v>1749</v>
      </c>
      <c r="E124" s="25" t="n">
        <v>966</v>
      </c>
    </row>
    <row r="125" customFormat="false" ht="15.75" hidden="false" customHeight="false" outlineLevel="0" collapsed="false">
      <c r="A125" s="11" t="s">
        <v>275</v>
      </c>
      <c r="B125" s="11" t="s">
        <v>276</v>
      </c>
      <c r="C125" s="25" t="n">
        <v>144000</v>
      </c>
      <c r="D125" s="25" t="n">
        <v>125</v>
      </c>
      <c r="E125" s="25" t="n">
        <v>41600</v>
      </c>
    </row>
    <row r="126" customFormat="false" ht="15.75" hidden="false" customHeight="false" outlineLevel="0" collapsed="false">
      <c r="A126" s="11" t="s">
        <v>277</v>
      </c>
      <c r="B126" s="11" t="s">
        <v>313</v>
      </c>
      <c r="C126" s="25" t="n">
        <v>2138451</v>
      </c>
      <c r="D126" s="25" t="n">
        <v>0</v>
      </c>
      <c r="E126" s="25" t="n">
        <v>961519</v>
      </c>
    </row>
    <row r="127" customFormat="false" ht="15.75" hidden="false" customHeight="false" outlineLevel="0" collapsed="false">
      <c r="A127" s="11" t="s">
        <v>279</v>
      </c>
      <c r="B127" s="11" t="s">
        <v>280</v>
      </c>
      <c r="C127" s="25" t="n">
        <v>20110</v>
      </c>
      <c r="D127" s="25" t="n">
        <v>214</v>
      </c>
      <c r="E127" s="25" t="n">
        <v>144416</v>
      </c>
    </row>
    <row r="128" customFormat="false" ht="15.75" hidden="false" customHeight="false" outlineLevel="0" collapsed="false">
      <c r="A128" s="11" t="s">
        <v>281</v>
      </c>
      <c r="B128" s="11" t="s">
        <v>282</v>
      </c>
      <c r="C128" s="25" t="n">
        <v>69991</v>
      </c>
      <c r="D128" s="25" t="n">
        <v>131234</v>
      </c>
      <c r="E128" s="25" t="n">
        <v>163889</v>
      </c>
    </row>
    <row r="129" customFormat="false" ht="15.75" hidden="false" customHeight="false" outlineLevel="0" collapsed="false">
      <c r="A129" s="11" t="s">
        <v>283</v>
      </c>
      <c r="B129" s="11" t="s">
        <v>284</v>
      </c>
      <c r="C129" s="25" t="n">
        <v>1343910</v>
      </c>
      <c r="D129" s="25" t="n">
        <v>697200</v>
      </c>
      <c r="E129" s="25" t="n">
        <v>345400</v>
      </c>
    </row>
    <row r="130" customFormat="false" ht="15.75" hidden="false" customHeight="false" outlineLevel="0" collapsed="false">
      <c r="A130" s="11" t="s">
        <v>285</v>
      </c>
      <c r="B130" s="11" t="s">
        <v>286</v>
      </c>
      <c r="C130" s="25" t="n">
        <v>51156</v>
      </c>
      <c r="D130" s="25" t="n">
        <v>0</v>
      </c>
      <c r="E130" s="25" t="n">
        <v>18086</v>
      </c>
    </row>
    <row r="131" customFormat="false" ht="15.75" hidden="false" customHeight="false" outlineLevel="0" collapsed="false">
      <c r="A131" s="11" t="s">
        <v>287</v>
      </c>
      <c r="B131" s="11" t="s">
        <v>288</v>
      </c>
      <c r="C131" s="25" t="n">
        <v>20490251</v>
      </c>
      <c r="D131" s="25" t="n">
        <v>12845097</v>
      </c>
      <c r="E131" s="25" t="n">
        <v>12357232</v>
      </c>
    </row>
    <row r="132" customFormat="false" ht="15.75" hidden="false" customHeight="false" outlineLevel="0" collapsed="false">
      <c r="A132" s="11" t="s">
        <v>289</v>
      </c>
      <c r="B132" s="11" t="s">
        <v>290</v>
      </c>
      <c r="C132" s="25" t="n">
        <v>30458</v>
      </c>
      <c r="D132" s="25" t="n">
        <v>10526</v>
      </c>
      <c r="E132" s="25" t="n">
        <v>506791</v>
      </c>
    </row>
    <row r="133" customFormat="false" ht="15.75" hidden="false" customHeight="false" outlineLevel="0" collapsed="false">
      <c r="A133" s="11" t="s">
        <v>291</v>
      </c>
      <c r="B133" s="11" t="s">
        <v>292</v>
      </c>
      <c r="C133" s="25" t="n">
        <v>66369</v>
      </c>
      <c r="D133" s="25" t="n">
        <v>4844</v>
      </c>
      <c r="E133" s="25" t="n">
        <v>961772</v>
      </c>
    </row>
    <row r="134" customFormat="false" ht="15.75" hidden="false" customHeight="false" outlineLevel="0" collapsed="false">
      <c r="A134" s="11" t="s">
        <v>293</v>
      </c>
      <c r="B134" s="11" t="s">
        <v>294</v>
      </c>
      <c r="C134" s="25" t="n">
        <v>406074</v>
      </c>
      <c r="D134" s="25" t="n">
        <v>127430</v>
      </c>
      <c r="E134" s="25" t="n">
        <v>408573</v>
      </c>
    </row>
    <row r="135" customFormat="false" ht="15.75" hidden="false" customHeight="false" outlineLevel="0" collapsed="false">
      <c r="A135" s="11" t="s">
        <v>295</v>
      </c>
      <c r="B135" s="11" t="s">
        <v>296</v>
      </c>
      <c r="C135" s="25" t="n">
        <v>1146318</v>
      </c>
      <c r="D135" s="25" t="n">
        <v>3550105</v>
      </c>
      <c r="E135" s="25" t="n">
        <v>373611</v>
      </c>
    </row>
    <row r="136" customFormat="false" ht="15.75" hidden="false" customHeight="false" outlineLevel="0" collapsed="false">
      <c r="A136" s="11" t="s">
        <v>297</v>
      </c>
      <c r="B136" s="11" t="s">
        <v>298</v>
      </c>
      <c r="C136" s="25" t="n">
        <v>194546</v>
      </c>
      <c r="D136" s="25" t="n">
        <v>0</v>
      </c>
      <c r="E136" s="25" t="n">
        <v>90164</v>
      </c>
    </row>
    <row r="137" customFormat="false" ht="15.75" hidden="false" customHeight="false" outlineLevel="0" collapsed="false">
      <c r="A137" s="11" t="s">
        <v>299</v>
      </c>
      <c r="B137" s="11" t="s">
        <v>300</v>
      </c>
      <c r="C137" s="25" t="n">
        <v>51573</v>
      </c>
      <c r="D137" s="25" t="n">
        <v>29156</v>
      </c>
      <c r="E137" s="25" t="n">
        <v>198990</v>
      </c>
    </row>
    <row r="138" customFormat="false" ht="15.75" hidden="false" customHeight="false" outlineLevel="0" collapsed="false">
      <c r="A138" s="11" t="s">
        <v>301</v>
      </c>
      <c r="B138" s="11" t="s">
        <v>302</v>
      </c>
      <c r="C138" s="25" t="n">
        <v>67211</v>
      </c>
      <c r="D138" s="25" t="n">
        <v>10107</v>
      </c>
      <c r="E138" s="25" t="n">
        <v>52745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sheetData>
    <row r="1" customFormat="false" ht="15.75" hidden="false" customHeight="false" outlineLevel="0" collapsed="false">
      <c r="A1" s="24" t="s">
        <v>26</v>
      </c>
      <c r="B1" s="24" t="s">
        <v>27</v>
      </c>
      <c r="C1" s="24" t="s">
        <v>314</v>
      </c>
      <c r="D1" s="24" t="s">
        <v>315</v>
      </c>
      <c r="E1" s="24" t="s">
        <v>316</v>
      </c>
      <c r="F1" s="24" t="s">
        <v>317</v>
      </c>
    </row>
    <row r="2" customFormat="false" ht="15.75" hidden="false" customHeight="false" outlineLevel="0" collapsed="false">
      <c r="A2" s="11" t="s">
        <v>29</v>
      </c>
      <c r="B2" s="11" t="s">
        <v>30</v>
      </c>
      <c r="C2" s="25" t="n">
        <v>13724000</v>
      </c>
      <c r="D2" s="25" t="n">
        <v>21581280</v>
      </c>
      <c r="E2" s="25" t="n">
        <v>6987358</v>
      </c>
      <c r="F2" s="25" t="n">
        <v>3447771</v>
      </c>
    </row>
    <row r="3" customFormat="false" ht="15.75" hidden="false" customHeight="false" outlineLevel="0" collapsed="false">
      <c r="A3" s="11" t="s">
        <v>31</v>
      </c>
      <c r="B3" s="11" t="s">
        <v>32</v>
      </c>
      <c r="C3" s="25" t="n">
        <v>7195000</v>
      </c>
      <c r="D3" s="25" t="n">
        <v>2490594</v>
      </c>
      <c r="E3" s="25" t="n">
        <v>490315</v>
      </c>
      <c r="F3" s="25" t="n">
        <v>296311</v>
      </c>
    </row>
    <row r="4" customFormat="false" ht="15.75" hidden="false" customHeight="false" outlineLevel="0" collapsed="false">
      <c r="A4" s="11" t="s">
        <v>33</v>
      </c>
      <c r="B4" s="11" t="s">
        <v>34</v>
      </c>
      <c r="C4" s="25" t="n">
        <v>139195000</v>
      </c>
      <c r="D4" s="25" t="n">
        <v>35818388</v>
      </c>
      <c r="E4" s="25" t="n">
        <v>2324579</v>
      </c>
      <c r="F4" s="25" t="n">
        <v>908409</v>
      </c>
    </row>
    <row r="5" customFormat="false" ht="15.75" hidden="false" customHeight="false" outlineLevel="0" collapsed="false">
      <c r="A5" s="11" t="s">
        <v>35</v>
      </c>
      <c r="B5" s="11" t="s">
        <v>36</v>
      </c>
      <c r="C5" s="25" t="n">
        <v>47306000</v>
      </c>
      <c r="D5" s="25" t="n">
        <v>9624215</v>
      </c>
      <c r="E5" s="25" t="n">
        <v>5125488</v>
      </c>
      <c r="F5" s="25" t="n">
        <v>440852</v>
      </c>
    </row>
    <row r="6" customFormat="false" ht="15.75" hidden="false" customHeight="false" outlineLevel="0" collapsed="false">
      <c r="A6" s="11" t="s">
        <v>37</v>
      </c>
      <c r="B6" s="11" t="s">
        <v>38</v>
      </c>
      <c r="C6" s="25" t="n">
        <v>125426000</v>
      </c>
      <c r="D6" s="25" t="n">
        <v>24644554</v>
      </c>
      <c r="E6" s="25" t="n">
        <v>57157053</v>
      </c>
      <c r="F6" s="25" t="n">
        <v>1643664</v>
      </c>
    </row>
    <row r="7" customFormat="false" ht="15.75" hidden="false" customHeight="false" outlineLevel="0" collapsed="false">
      <c r="A7" s="11" t="s">
        <v>39</v>
      </c>
      <c r="B7" s="11" t="s">
        <v>40</v>
      </c>
      <c r="C7" s="25" t="n">
        <v>4637000</v>
      </c>
      <c r="D7" s="25" t="n">
        <v>885782</v>
      </c>
      <c r="E7" s="25" t="n">
        <v>592822</v>
      </c>
      <c r="F7" s="25" t="n">
        <v>251716</v>
      </c>
    </row>
    <row r="8" customFormat="false" ht="15.75" hidden="false" customHeight="false" outlineLevel="0" collapsed="false">
      <c r="A8" s="11" t="s">
        <v>41</v>
      </c>
      <c r="B8" s="11" t="s">
        <v>42</v>
      </c>
      <c r="C8" s="25" t="n">
        <v>103129000</v>
      </c>
      <c r="D8" s="25" t="n">
        <v>69668057</v>
      </c>
      <c r="E8" s="25" t="n">
        <v>23751235</v>
      </c>
      <c r="F8" s="25" t="n">
        <v>1393782</v>
      </c>
    </row>
    <row r="9" customFormat="false" ht="15.75" hidden="false" customHeight="false" outlineLevel="0" collapsed="false">
      <c r="A9" s="11" t="s">
        <v>43</v>
      </c>
      <c r="B9" s="11" t="s">
        <v>44</v>
      </c>
      <c r="C9" s="25" t="n">
        <v>31193000</v>
      </c>
      <c r="D9" s="25" t="n">
        <v>8095527</v>
      </c>
      <c r="E9" s="25" t="n">
        <v>2734790</v>
      </c>
      <c r="F9" s="25" t="n">
        <v>1278208</v>
      </c>
    </row>
    <row r="10" customFormat="false" ht="15.75" hidden="false" customHeight="false" outlineLevel="0" collapsed="false">
      <c r="A10" s="11" t="s">
        <v>45</v>
      </c>
      <c r="B10" s="11" t="s">
        <v>46</v>
      </c>
      <c r="C10" s="25" t="n">
        <v>9907000</v>
      </c>
      <c r="D10" s="25" t="n">
        <v>85602</v>
      </c>
      <c r="E10" s="25" t="n">
        <v>8905</v>
      </c>
      <c r="F10" s="25" t="n">
        <v>5124</v>
      </c>
    </row>
    <row r="11" customFormat="false" ht="15.75" hidden="false" customHeight="false" outlineLevel="0" collapsed="false">
      <c r="A11" s="11" t="s">
        <v>47</v>
      </c>
      <c r="B11" s="11" t="s">
        <v>48</v>
      </c>
      <c r="C11" s="25" t="n">
        <v>356318000</v>
      </c>
      <c r="D11" s="25" t="n">
        <v>62301162</v>
      </c>
      <c r="E11" s="25" t="n">
        <v>25884000</v>
      </c>
      <c r="F11" s="25" t="n">
        <v>4105199</v>
      </c>
    </row>
    <row r="12" customFormat="false" ht="15.75" hidden="false" customHeight="false" outlineLevel="0" collapsed="false">
      <c r="A12" s="11" t="s">
        <v>49</v>
      </c>
      <c r="B12" s="11" t="s">
        <v>50</v>
      </c>
      <c r="C12" s="25" t="n">
        <v>4333000</v>
      </c>
      <c r="D12" s="25" t="n">
        <v>39268</v>
      </c>
      <c r="E12" s="25" t="n">
        <v>17476</v>
      </c>
      <c r="F12" s="25" t="n">
        <v>3127</v>
      </c>
    </row>
    <row r="13" customFormat="false" ht="15.75" hidden="false" customHeight="false" outlineLevel="0" collapsed="false">
      <c r="A13" s="11" t="s">
        <v>51</v>
      </c>
      <c r="B13" s="11" t="s">
        <v>52</v>
      </c>
      <c r="C13" s="25" t="n">
        <v>49491000</v>
      </c>
      <c r="D13" s="25" t="n">
        <v>3020100</v>
      </c>
      <c r="E13" s="25" t="n">
        <v>4335071</v>
      </c>
      <c r="F13" s="25" t="n">
        <v>1485200</v>
      </c>
    </row>
    <row r="14" customFormat="false" ht="15.75" hidden="false" customHeight="false" outlineLevel="0" collapsed="false">
      <c r="A14" s="11" t="s">
        <v>53</v>
      </c>
      <c r="B14" s="11" t="s">
        <v>54</v>
      </c>
      <c r="C14" s="25" t="n">
        <v>22690000</v>
      </c>
      <c r="D14" s="25" t="n">
        <v>3549000</v>
      </c>
      <c r="E14" s="25" t="n">
        <v>2593841</v>
      </c>
      <c r="F14" s="25" t="n">
        <v>623376</v>
      </c>
    </row>
    <row r="15" customFormat="false" ht="15.75" hidden="false" customHeight="false" outlineLevel="0" collapsed="false">
      <c r="A15" s="11" t="s">
        <v>55</v>
      </c>
      <c r="B15" s="11" t="s">
        <v>56</v>
      </c>
      <c r="C15" s="25" t="n">
        <v>1384000</v>
      </c>
      <c r="D15" s="25" t="n">
        <v>72489</v>
      </c>
      <c r="E15" s="25" t="n">
        <v>319057</v>
      </c>
      <c r="F15" s="25" t="n">
        <v>129339</v>
      </c>
    </row>
    <row r="16" customFormat="false" ht="15.75" hidden="false" customHeight="false" outlineLevel="0" collapsed="false">
      <c r="A16" s="11" t="s">
        <v>57</v>
      </c>
      <c r="B16" s="11" t="s">
        <v>58</v>
      </c>
      <c r="C16" s="25" t="n">
        <v>237239000</v>
      </c>
      <c r="D16" s="25" t="n">
        <v>13088705</v>
      </c>
      <c r="E16" s="25" t="n">
        <v>11369427</v>
      </c>
      <c r="F16" s="25" t="n">
        <v>196740</v>
      </c>
    </row>
    <row r="17" customFormat="false" ht="15.75" hidden="false" customHeight="false" outlineLevel="0" collapsed="false">
      <c r="A17" s="11" t="s">
        <v>59</v>
      </c>
      <c r="B17" s="11" t="s">
        <v>60</v>
      </c>
      <c r="C17" s="25" t="n">
        <v>16847000</v>
      </c>
      <c r="D17" s="25" t="n">
        <v>1632534</v>
      </c>
      <c r="E17" s="25" t="n">
        <v>441155</v>
      </c>
      <c r="F17" s="25" t="n">
        <v>207622</v>
      </c>
    </row>
    <row r="18" customFormat="false" ht="15.75" hidden="false" customHeight="false" outlineLevel="0" collapsed="false">
      <c r="A18" s="11" t="s">
        <v>61</v>
      </c>
      <c r="B18" s="11" t="s">
        <v>62</v>
      </c>
      <c r="C18" s="25" t="n">
        <v>906000</v>
      </c>
      <c r="D18" s="25" t="n">
        <v>1535138</v>
      </c>
      <c r="E18" s="25" t="n">
        <v>1202999</v>
      </c>
      <c r="F18" s="25" t="n">
        <v>192361</v>
      </c>
    </row>
    <row r="19" customFormat="false" ht="15.75" hidden="false" customHeight="false" outlineLevel="0" collapsed="false">
      <c r="A19" s="11" t="s">
        <v>63</v>
      </c>
      <c r="B19" s="11" t="s">
        <v>64</v>
      </c>
      <c r="C19" s="25" t="n">
        <v>1514175000</v>
      </c>
      <c r="D19" s="25" t="n">
        <v>73854230</v>
      </c>
      <c r="E19" s="25" t="n">
        <v>227758946</v>
      </c>
      <c r="F19" s="25" t="n">
        <v>16167625</v>
      </c>
    </row>
    <row r="20" customFormat="false" ht="15.75" hidden="false" customHeight="false" outlineLevel="0" collapsed="false">
      <c r="A20" s="11" t="s">
        <v>65</v>
      </c>
      <c r="B20" s="11" t="s">
        <v>66</v>
      </c>
      <c r="C20" s="25" t="n">
        <v>19668000</v>
      </c>
      <c r="D20" s="25" t="n">
        <v>11446</v>
      </c>
      <c r="E20" s="25" t="n">
        <v>2883</v>
      </c>
      <c r="F20" s="25" t="n">
        <v>105</v>
      </c>
    </row>
    <row r="21" customFormat="false" ht="15.75" hidden="false" customHeight="false" outlineLevel="0" collapsed="false">
      <c r="A21" s="11" t="s">
        <v>67</v>
      </c>
      <c r="B21" s="11" t="s">
        <v>68</v>
      </c>
      <c r="C21" s="25" t="n">
        <v>39847000</v>
      </c>
      <c r="D21" s="25" t="n">
        <v>29762094</v>
      </c>
      <c r="E21" s="25" t="n">
        <v>11639511</v>
      </c>
      <c r="F21" s="25" t="n">
        <v>1660000</v>
      </c>
    </row>
    <row r="22" customFormat="false" ht="15.75" hidden="false" customHeight="false" outlineLevel="0" collapsed="false">
      <c r="A22" s="11" t="s">
        <v>69</v>
      </c>
      <c r="B22" s="11" t="s">
        <v>70</v>
      </c>
      <c r="C22" s="25" t="n">
        <v>385540000</v>
      </c>
      <c r="D22" s="25" t="n">
        <v>31127714</v>
      </c>
      <c r="E22" s="25" t="n">
        <v>23123260</v>
      </c>
      <c r="F22" s="25" t="n">
        <v>3766667</v>
      </c>
    </row>
    <row r="23" customFormat="false" ht="15.75" hidden="false" customHeight="false" outlineLevel="0" collapsed="false">
      <c r="A23" s="11" t="s">
        <v>71</v>
      </c>
      <c r="B23" s="11" t="s">
        <v>72</v>
      </c>
      <c r="C23" s="25" t="n">
        <v>3122000</v>
      </c>
      <c r="D23" s="25" t="n">
        <v>4959781</v>
      </c>
      <c r="E23" s="25" t="n">
        <v>628022</v>
      </c>
      <c r="F23" s="25" t="n">
        <v>135113</v>
      </c>
    </row>
    <row r="24" customFormat="false" ht="15.75" hidden="false" customHeight="false" outlineLevel="0" collapsed="false">
      <c r="A24" s="11" t="s">
        <v>73</v>
      </c>
      <c r="B24" s="11" t="s">
        <v>74</v>
      </c>
      <c r="C24" s="25" t="n">
        <v>1000000</v>
      </c>
      <c r="D24" s="25" t="n">
        <v>220711</v>
      </c>
      <c r="E24" s="25" t="n">
        <v>47986</v>
      </c>
      <c r="F24" s="25" t="n">
        <v>6747</v>
      </c>
    </row>
    <row r="25" customFormat="false" ht="15.75" hidden="false" customHeight="false" outlineLevel="0" collapsed="false">
      <c r="A25" s="11" t="s">
        <v>75</v>
      </c>
      <c r="B25" s="11" t="s">
        <v>76</v>
      </c>
      <c r="C25" s="25" t="n">
        <v>21350000</v>
      </c>
      <c r="D25" s="25" t="n">
        <v>1901967</v>
      </c>
      <c r="E25" s="25" t="n">
        <v>3475195</v>
      </c>
      <c r="F25" s="25" t="n">
        <v>120592</v>
      </c>
    </row>
    <row r="26" customFormat="false" ht="15.75" hidden="false" customHeight="false" outlineLevel="0" collapsed="false">
      <c r="A26" s="11" t="s">
        <v>77</v>
      </c>
      <c r="B26" s="11" t="s">
        <v>78</v>
      </c>
      <c r="C26" s="25" t="n">
        <v>55473000</v>
      </c>
      <c r="D26" s="25" t="n">
        <v>11119275</v>
      </c>
      <c r="E26" s="25" t="n">
        <v>6113099</v>
      </c>
      <c r="F26" s="25" t="n">
        <v>301807</v>
      </c>
    </row>
    <row r="27" customFormat="false" ht="15.75" hidden="false" customHeight="false" outlineLevel="0" collapsed="false">
      <c r="A27" s="11" t="s">
        <v>79</v>
      </c>
      <c r="B27" s="11" t="s">
        <v>80</v>
      </c>
      <c r="C27" s="25" t="n">
        <v>179246000</v>
      </c>
      <c r="D27" s="25" t="n">
        <v>14795922</v>
      </c>
      <c r="E27" s="25" t="n">
        <v>11668251</v>
      </c>
      <c r="F27" s="25" t="n">
        <v>980700</v>
      </c>
    </row>
    <row r="28" customFormat="false" ht="15.75" hidden="false" customHeight="false" outlineLevel="0" collapsed="false">
      <c r="A28" s="11" t="s">
        <v>81</v>
      </c>
      <c r="B28" s="11" t="s">
        <v>82</v>
      </c>
      <c r="C28" s="25" t="n">
        <v>7299000</v>
      </c>
      <c r="D28" s="25" t="n">
        <v>8179770</v>
      </c>
      <c r="E28" s="25" t="n">
        <v>4679444</v>
      </c>
      <c r="F28" s="25" t="n">
        <v>327246</v>
      </c>
    </row>
    <row r="29" customFormat="false" ht="15.75" hidden="false" customHeight="false" outlineLevel="0" collapsed="false">
      <c r="A29" s="11" t="s">
        <v>83</v>
      </c>
      <c r="B29" s="11" t="s">
        <v>84</v>
      </c>
      <c r="C29" s="25" t="n">
        <v>6171000</v>
      </c>
      <c r="D29" s="25" t="n">
        <v>80006884</v>
      </c>
      <c r="E29" s="25" t="n">
        <v>46241474</v>
      </c>
      <c r="F29" s="25" t="n">
        <v>859426</v>
      </c>
    </row>
    <row r="30" customFormat="false" ht="15.75" hidden="false" customHeight="false" outlineLevel="0" collapsed="false">
      <c r="A30" s="11" t="s">
        <v>85</v>
      </c>
      <c r="B30" s="11" t="s">
        <v>86</v>
      </c>
      <c r="C30" s="25" t="n">
        <v>146508000</v>
      </c>
      <c r="D30" s="25" t="n">
        <v>4968500</v>
      </c>
      <c r="E30" s="25" t="n">
        <v>3520062</v>
      </c>
      <c r="F30" s="25" t="n">
        <v>586779</v>
      </c>
    </row>
    <row r="31" customFormat="false" ht="15.75" hidden="false" customHeight="false" outlineLevel="0" collapsed="false">
      <c r="A31" s="11" t="s">
        <v>87</v>
      </c>
      <c r="B31" s="11" t="s">
        <v>88</v>
      </c>
      <c r="C31" s="25" t="n">
        <v>5975507000</v>
      </c>
      <c r="D31" s="25" t="n">
        <v>718851563</v>
      </c>
      <c r="E31" s="25" t="n">
        <v>95384281</v>
      </c>
      <c r="F31" s="25" t="n">
        <v>12176566</v>
      </c>
    </row>
    <row r="32" customFormat="false" ht="15.75" hidden="false" customHeight="false" outlineLevel="0" collapsed="false">
      <c r="A32" s="11" t="s">
        <v>89</v>
      </c>
      <c r="B32" s="11" t="s">
        <v>90</v>
      </c>
      <c r="C32" s="25" t="n">
        <v>202145000</v>
      </c>
      <c r="D32" s="25" t="n">
        <v>9428048</v>
      </c>
      <c r="E32" s="25" t="n">
        <v>30468092</v>
      </c>
      <c r="F32" s="25" t="n">
        <v>3496794</v>
      </c>
    </row>
    <row r="33" customFormat="false" ht="15.75" hidden="false" customHeight="false" outlineLevel="0" collapsed="false">
      <c r="A33" s="11" t="s">
        <v>91</v>
      </c>
      <c r="B33" s="11" t="s">
        <v>92</v>
      </c>
      <c r="C33" s="25" t="n">
        <v>18668000</v>
      </c>
      <c r="D33" s="25" t="n">
        <v>6024979</v>
      </c>
      <c r="E33" s="25" t="n">
        <v>1267642</v>
      </c>
      <c r="F33" s="25" t="n">
        <v>9093</v>
      </c>
    </row>
    <row r="34" customFormat="false" ht="15.75" hidden="false" customHeight="false" outlineLevel="0" collapsed="false">
      <c r="A34" s="11" t="s">
        <v>93</v>
      </c>
      <c r="B34" s="11" t="s">
        <v>94</v>
      </c>
      <c r="C34" s="25" t="n">
        <v>2977000</v>
      </c>
      <c r="D34" s="25" t="n">
        <v>561939</v>
      </c>
      <c r="E34" s="25" t="n">
        <v>352070</v>
      </c>
      <c r="F34" s="25" t="n">
        <v>2970</v>
      </c>
    </row>
    <row r="35" customFormat="false" ht="15.75" hidden="false" customHeight="false" outlineLevel="0" collapsed="false">
      <c r="A35" s="11" t="s">
        <v>95</v>
      </c>
      <c r="B35" s="11" t="s">
        <v>96</v>
      </c>
      <c r="C35" s="25" t="n">
        <v>24492000</v>
      </c>
      <c r="D35" s="25" t="n">
        <v>404144</v>
      </c>
      <c r="E35" s="25" t="n">
        <v>1569822</v>
      </c>
      <c r="F35" s="25" t="n">
        <v>838333</v>
      </c>
    </row>
    <row r="36" customFormat="false" ht="15.75" hidden="false" customHeight="false" outlineLevel="0" collapsed="false">
      <c r="A36" s="11" t="s">
        <v>97</v>
      </c>
      <c r="B36" s="11" t="s">
        <v>98</v>
      </c>
      <c r="C36" s="25" t="n">
        <v>84375000</v>
      </c>
      <c r="D36" s="25" t="n">
        <v>6359543</v>
      </c>
      <c r="E36" s="25" t="n">
        <v>1756473</v>
      </c>
      <c r="F36" s="25" t="n">
        <v>318800</v>
      </c>
    </row>
    <row r="37" customFormat="false" ht="15.75" hidden="false" customHeight="false" outlineLevel="0" collapsed="false">
      <c r="A37" s="11" t="s">
        <v>99</v>
      </c>
      <c r="B37" s="11" t="s">
        <v>100</v>
      </c>
      <c r="C37" s="25" t="n">
        <v>30245000</v>
      </c>
      <c r="D37" s="25" t="n">
        <v>3292799</v>
      </c>
      <c r="E37" s="25" t="n">
        <v>4712600</v>
      </c>
      <c r="F37" s="25" t="n">
        <v>311400</v>
      </c>
    </row>
    <row r="38" customFormat="false" ht="15.75" hidden="false" customHeight="false" outlineLevel="0" collapsed="false">
      <c r="A38" s="11" t="s">
        <v>101</v>
      </c>
      <c r="B38" s="11" t="s">
        <v>102</v>
      </c>
      <c r="C38" s="25" t="n">
        <v>0</v>
      </c>
      <c r="D38" s="25" t="n">
        <v>987093</v>
      </c>
      <c r="E38" s="25" t="n">
        <v>380041</v>
      </c>
      <c r="F38" s="25" t="n">
        <v>25302</v>
      </c>
    </row>
    <row r="39" customFormat="false" ht="15.75" hidden="false" customHeight="false" outlineLevel="0" collapsed="false">
      <c r="A39" s="11" t="s">
        <v>103</v>
      </c>
      <c r="B39" s="11" t="s">
        <v>104</v>
      </c>
      <c r="C39" s="25" t="n">
        <v>179694000</v>
      </c>
      <c r="D39" s="25" t="n">
        <v>1004856</v>
      </c>
      <c r="E39" s="25" t="n">
        <v>3720007</v>
      </c>
      <c r="F39" s="25" t="n">
        <v>560000</v>
      </c>
    </row>
    <row r="40" customFormat="false" ht="15.75" hidden="false" customHeight="false" outlineLevel="0" collapsed="false">
      <c r="A40" s="11" t="s">
        <v>105</v>
      </c>
      <c r="B40" s="11" t="s">
        <v>106</v>
      </c>
      <c r="C40" s="25" t="n">
        <v>160691000</v>
      </c>
      <c r="D40" s="25" t="n">
        <v>1570469</v>
      </c>
      <c r="E40" s="25" t="n">
        <v>4607437</v>
      </c>
      <c r="F40" s="25" t="n">
        <v>962520</v>
      </c>
    </row>
    <row r="41" customFormat="false" ht="15.75" hidden="false" customHeight="false" outlineLevel="0" collapsed="false">
      <c r="A41" s="11" t="s">
        <v>107</v>
      </c>
      <c r="B41" s="11" t="s">
        <v>108</v>
      </c>
      <c r="C41" s="25" t="n">
        <v>191449000</v>
      </c>
      <c r="D41" s="25" t="n">
        <v>4050085</v>
      </c>
      <c r="E41" s="25" t="n">
        <v>5439525</v>
      </c>
      <c r="F41" s="25" t="n">
        <v>1418355</v>
      </c>
    </row>
    <row r="42" customFormat="false" ht="15.75" hidden="false" customHeight="false" outlineLevel="0" collapsed="false">
      <c r="A42" s="11" t="s">
        <v>109</v>
      </c>
      <c r="B42" s="11" t="s">
        <v>110</v>
      </c>
      <c r="C42" s="25" t="n">
        <v>17522000</v>
      </c>
      <c r="D42" s="25" t="n">
        <v>269945</v>
      </c>
      <c r="E42" s="25" t="n">
        <v>818669</v>
      </c>
      <c r="F42" s="25" t="n">
        <v>179858</v>
      </c>
    </row>
    <row r="43" customFormat="false" ht="15.75" hidden="false" customHeight="false" outlineLevel="0" collapsed="false">
      <c r="A43" s="11" t="s">
        <v>111</v>
      </c>
      <c r="B43" s="11" t="s">
        <v>112</v>
      </c>
      <c r="C43" s="25" t="n">
        <v>1184000</v>
      </c>
      <c r="D43" s="25" t="n">
        <v>4227297</v>
      </c>
      <c r="E43" s="25" t="n">
        <v>2520778</v>
      </c>
      <c r="F43" s="25" t="n">
        <v>720000</v>
      </c>
    </row>
    <row r="44" customFormat="false" ht="15.75" hidden="false" customHeight="false" outlineLevel="0" collapsed="false">
      <c r="A44" s="11" t="s">
        <v>113</v>
      </c>
      <c r="B44" s="11" t="s">
        <v>114</v>
      </c>
      <c r="C44" s="25" t="n">
        <v>3871000</v>
      </c>
      <c r="D44" s="25" t="n">
        <v>331061</v>
      </c>
      <c r="E44" s="25" t="n">
        <v>638728</v>
      </c>
      <c r="F44" s="25" t="n">
        <v>136166</v>
      </c>
    </row>
    <row r="45" customFormat="false" ht="15.75" hidden="false" customHeight="false" outlineLevel="0" collapsed="false">
      <c r="A45" s="11" t="s">
        <v>115</v>
      </c>
      <c r="B45" s="11" t="s">
        <v>116</v>
      </c>
      <c r="C45" s="25" t="n">
        <v>56993000</v>
      </c>
      <c r="D45" s="25" t="n">
        <v>95414816</v>
      </c>
      <c r="E45" s="25" t="n">
        <v>85252171</v>
      </c>
      <c r="F45" s="25" t="n">
        <v>7556402</v>
      </c>
    </row>
    <row r="46" customFormat="false" ht="15.75" hidden="false" customHeight="false" outlineLevel="0" collapsed="false">
      <c r="A46" s="11" t="s">
        <v>117</v>
      </c>
      <c r="B46" s="11" t="s">
        <v>118</v>
      </c>
      <c r="C46" s="25" t="n">
        <v>1641777000</v>
      </c>
      <c r="D46" s="25" t="n">
        <v>259020943</v>
      </c>
      <c r="E46" s="25" t="n">
        <v>89765101</v>
      </c>
      <c r="F46" s="25" t="n">
        <v>22420890</v>
      </c>
    </row>
    <row r="47" customFormat="false" ht="15.75" hidden="false" customHeight="false" outlineLevel="0" collapsed="false">
      <c r="A47" s="11" t="s">
        <v>119</v>
      </c>
      <c r="B47" s="11" t="s">
        <v>120</v>
      </c>
      <c r="C47" s="25" t="n">
        <v>5668000</v>
      </c>
      <c r="D47" s="25" t="n">
        <v>451391</v>
      </c>
      <c r="E47" s="25" t="n">
        <v>140913</v>
      </c>
      <c r="F47" s="25" t="n">
        <v>32620</v>
      </c>
    </row>
    <row r="48" customFormat="false" ht="15.75" hidden="false" customHeight="false" outlineLevel="0" collapsed="false">
      <c r="A48" s="11" t="s">
        <v>121</v>
      </c>
      <c r="B48" s="11" t="s">
        <v>122</v>
      </c>
      <c r="C48" s="25" t="n">
        <v>3588000</v>
      </c>
      <c r="D48" s="25" t="n">
        <v>561191</v>
      </c>
      <c r="E48" s="25" t="n">
        <v>39263</v>
      </c>
      <c r="F48" s="25" t="n">
        <v>10089</v>
      </c>
    </row>
    <row r="49" customFormat="false" ht="15.75" hidden="false" customHeight="false" outlineLevel="0" collapsed="false">
      <c r="A49" s="11" t="s">
        <v>123</v>
      </c>
      <c r="B49" s="11" t="s">
        <v>124</v>
      </c>
      <c r="C49" s="25" t="n">
        <v>1485000</v>
      </c>
      <c r="D49" s="25" t="n">
        <v>436986</v>
      </c>
      <c r="E49" s="25" t="n">
        <v>553492</v>
      </c>
      <c r="F49" s="25" t="n">
        <v>56470</v>
      </c>
    </row>
    <row r="50" customFormat="false" ht="15.75" hidden="false" customHeight="false" outlineLevel="0" collapsed="false">
      <c r="A50" s="11" t="s">
        <v>125</v>
      </c>
      <c r="B50" s="11" t="s">
        <v>126</v>
      </c>
      <c r="C50" s="25" t="n">
        <v>9780000</v>
      </c>
      <c r="D50" s="25" t="n">
        <v>1047100</v>
      </c>
      <c r="E50" s="25" t="n">
        <v>936438</v>
      </c>
      <c r="F50" s="25" t="n">
        <v>441800</v>
      </c>
    </row>
    <row r="51" customFormat="false" ht="15.75" hidden="false" customHeight="false" outlineLevel="0" collapsed="false">
      <c r="A51" s="11" t="s">
        <v>127</v>
      </c>
      <c r="B51" s="11" t="s">
        <v>128</v>
      </c>
      <c r="C51" s="25" t="n">
        <v>95455000</v>
      </c>
      <c r="D51" s="25" t="n">
        <v>14419998</v>
      </c>
      <c r="E51" s="25" t="n">
        <v>1939975</v>
      </c>
      <c r="F51" s="25" t="n">
        <v>338955</v>
      </c>
    </row>
    <row r="52" customFormat="false" ht="15.75" hidden="false" customHeight="false" outlineLevel="0" collapsed="false">
      <c r="A52" s="11" t="s">
        <v>129</v>
      </c>
      <c r="B52" s="11" t="s">
        <v>130</v>
      </c>
      <c r="C52" s="25" t="n">
        <v>35994000</v>
      </c>
      <c r="D52" s="25" t="n">
        <v>3682493</v>
      </c>
      <c r="E52" s="25" t="n">
        <v>4265856</v>
      </c>
      <c r="F52" s="25" t="n">
        <v>709909</v>
      </c>
    </row>
    <row r="53" customFormat="false" ht="15.75" hidden="false" customHeight="false" outlineLevel="0" collapsed="false">
      <c r="A53" s="11" t="s">
        <v>131</v>
      </c>
      <c r="B53" s="11" t="s">
        <v>132</v>
      </c>
      <c r="C53" s="25" t="n">
        <v>34074000</v>
      </c>
      <c r="D53" s="25" t="n">
        <v>6384985</v>
      </c>
      <c r="E53" s="25" t="n">
        <v>8373827</v>
      </c>
      <c r="F53" s="25" t="n">
        <v>705204</v>
      </c>
    </row>
    <row r="54" customFormat="false" ht="15.75" hidden="false" customHeight="false" outlineLevel="0" collapsed="false">
      <c r="A54" s="11" t="s">
        <v>133</v>
      </c>
      <c r="B54" s="11" t="s">
        <v>134</v>
      </c>
      <c r="C54" s="25" t="n">
        <v>2180000</v>
      </c>
      <c r="D54" s="25" t="n">
        <v>1818204</v>
      </c>
      <c r="E54" s="25" t="n">
        <v>728381</v>
      </c>
      <c r="F54" s="25" t="n">
        <v>109069</v>
      </c>
    </row>
    <row r="55" customFormat="false" ht="15.75" hidden="false" customHeight="false" outlineLevel="0" collapsed="false">
      <c r="A55" s="11" t="s">
        <v>135</v>
      </c>
      <c r="B55" s="11" t="s">
        <v>136</v>
      </c>
      <c r="C55" s="25" t="n">
        <v>30290000</v>
      </c>
      <c r="D55" s="25" t="n">
        <v>225184</v>
      </c>
      <c r="E55" s="25" t="n">
        <v>99692</v>
      </c>
      <c r="F55" s="25" t="n">
        <v>39000</v>
      </c>
    </row>
    <row r="56" customFormat="false" ht="15.75" hidden="false" customHeight="false" outlineLevel="0" collapsed="false">
      <c r="A56" s="11" t="s">
        <v>137</v>
      </c>
      <c r="B56" s="11" t="s">
        <v>138</v>
      </c>
      <c r="C56" s="25" t="n">
        <v>6410000</v>
      </c>
      <c r="D56" s="25" t="n">
        <v>3097829</v>
      </c>
      <c r="E56" s="25" t="n">
        <v>2307723</v>
      </c>
      <c r="F56" s="25" t="n">
        <v>195574</v>
      </c>
    </row>
    <row r="57" customFormat="false" ht="15.75" hidden="false" customHeight="false" outlineLevel="0" collapsed="false">
      <c r="A57" s="11" t="s">
        <v>139</v>
      </c>
      <c r="B57" s="11" t="s">
        <v>140</v>
      </c>
      <c r="C57" s="25" t="n">
        <v>47601000</v>
      </c>
      <c r="D57" s="25" t="n">
        <v>502236</v>
      </c>
      <c r="E57" s="25" t="n">
        <v>3114998</v>
      </c>
      <c r="F57" s="25" t="n">
        <v>498124</v>
      </c>
    </row>
    <row r="58" customFormat="false" ht="15.75" hidden="false" customHeight="false" outlineLevel="0" collapsed="false">
      <c r="A58" s="11" t="s">
        <v>141</v>
      </c>
      <c r="B58" s="11" t="s">
        <v>142</v>
      </c>
      <c r="C58" s="25" t="n">
        <v>826539000</v>
      </c>
      <c r="D58" s="25" t="n">
        <v>227200360</v>
      </c>
      <c r="E58" s="25" t="n">
        <v>305101660</v>
      </c>
      <c r="F58" s="25" t="n">
        <v>51568474</v>
      </c>
    </row>
    <row r="59" customFormat="false" ht="15.75" hidden="false" customHeight="false" outlineLevel="0" collapsed="false">
      <c r="A59" s="11" t="s">
        <v>143</v>
      </c>
      <c r="B59" s="11" t="s">
        <v>144</v>
      </c>
      <c r="C59" s="25" t="n">
        <v>3618322000</v>
      </c>
      <c r="D59" s="25" t="n">
        <v>45935357</v>
      </c>
      <c r="E59" s="25" t="n">
        <v>19038271</v>
      </c>
      <c r="F59" s="25" t="n">
        <v>568265</v>
      </c>
    </row>
    <row r="60" customFormat="false" ht="15.75" hidden="false" customHeight="false" outlineLevel="0" collapsed="false">
      <c r="A60" s="11" t="s">
        <v>145</v>
      </c>
      <c r="B60" s="11" t="s">
        <v>146</v>
      </c>
      <c r="C60" s="25" t="n">
        <v>1013801000</v>
      </c>
      <c r="D60" s="25" t="n">
        <v>63250731</v>
      </c>
      <c r="E60" s="25" t="n">
        <v>7523227</v>
      </c>
      <c r="F60" s="25" t="n">
        <v>2038571</v>
      </c>
    </row>
    <row r="61" customFormat="false" ht="15.75" hidden="false" customHeight="false" outlineLevel="0" collapsed="false">
      <c r="A61" s="11" t="s">
        <v>147</v>
      </c>
      <c r="B61" s="11" t="s">
        <v>148</v>
      </c>
      <c r="C61" s="25" t="n">
        <v>78534000</v>
      </c>
      <c r="D61" s="25" t="n">
        <v>8076254</v>
      </c>
      <c r="E61" s="25" t="n">
        <v>2794258</v>
      </c>
      <c r="F61" s="25" t="n">
        <v>414580</v>
      </c>
    </row>
    <row r="62" customFormat="false" ht="15.75" hidden="false" customHeight="false" outlineLevel="0" collapsed="false">
      <c r="A62" s="11" t="s">
        <v>149</v>
      </c>
      <c r="B62" s="11" t="s">
        <v>150</v>
      </c>
      <c r="C62" s="25" t="n">
        <v>55290000</v>
      </c>
      <c r="D62" s="25" t="n">
        <v>800101</v>
      </c>
      <c r="E62" s="25" t="n">
        <v>575088</v>
      </c>
      <c r="F62" s="25" t="n">
        <v>123079</v>
      </c>
    </row>
    <row r="63" customFormat="false" ht="15.75" hidden="false" customHeight="false" outlineLevel="0" collapsed="false">
      <c r="A63" s="11" t="s">
        <v>151</v>
      </c>
      <c r="B63" s="11" t="s">
        <v>152</v>
      </c>
      <c r="C63" s="25" t="n">
        <v>14187000</v>
      </c>
      <c r="D63" s="25" t="n">
        <v>792031</v>
      </c>
      <c r="E63" s="25" t="n">
        <v>197009</v>
      </c>
      <c r="F63" s="25" t="n">
        <v>5523</v>
      </c>
    </row>
    <row r="64" customFormat="false" ht="15.75" hidden="false" customHeight="false" outlineLevel="0" collapsed="false">
      <c r="A64" s="11" t="s">
        <v>153</v>
      </c>
      <c r="B64" s="11" t="s">
        <v>154</v>
      </c>
      <c r="C64" s="25" t="n">
        <v>319653000</v>
      </c>
      <c r="D64" s="25" t="n">
        <v>9155853</v>
      </c>
      <c r="E64" s="25" t="n">
        <v>3920763</v>
      </c>
      <c r="F64" s="25" t="n">
        <v>838900</v>
      </c>
    </row>
    <row r="65" customFormat="false" ht="15.75" hidden="false" customHeight="false" outlineLevel="0" collapsed="false">
      <c r="A65" s="11" t="s">
        <v>155</v>
      </c>
      <c r="B65" s="11" t="s">
        <v>156</v>
      </c>
      <c r="C65" s="25" t="n">
        <v>29018000</v>
      </c>
      <c r="D65" s="25" t="n">
        <v>3631064</v>
      </c>
      <c r="E65" s="25" t="n">
        <v>101756</v>
      </c>
      <c r="F65" s="25" t="n">
        <v>44834</v>
      </c>
    </row>
    <row r="66" customFormat="false" ht="15.75" hidden="false" customHeight="false" outlineLevel="0" collapsed="false">
      <c r="A66" s="11" t="s">
        <v>157</v>
      </c>
      <c r="B66" s="11" t="s">
        <v>158</v>
      </c>
      <c r="C66" s="25" t="n">
        <v>43520000</v>
      </c>
      <c r="D66" s="25" t="n">
        <v>20874303</v>
      </c>
      <c r="E66" s="25" t="n">
        <v>11257533</v>
      </c>
      <c r="F66" s="25" t="n">
        <v>2539679</v>
      </c>
    </row>
    <row r="67" customFormat="false" ht="15.75" hidden="false" customHeight="false" outlineLevel="0" collapsed="false">
      <c r="A67" s="11" t="s">
        <v>159</v>
      </c>
      <c r="B67" s="11" t="s">
        <v>160</v>
      </c>
      <c r="C67" s="25" t="n">
        <v>57887000</v>
      </c>
      <c r="D67" s="25" t="n">
        <v>62016377</v>
      </c>
      <c r="E67" s="25" t="n">
        <v>26325476</v>
      </c>
      <c r="F67" s="25" t="n">
        <v>5112340</v>
      </c>
    </row>
    <row r="68" customFormat="false" ht="15.75" hidden="false" customHeight="false" outlineLevel="0" collapsed="false">
      <c r="A68" s="11" t="s">
        <v>161</v>
      </c>
      <c r="B68" s="11" t="s">
        <v>162</v>
      </c>
      <c r="C68" s="25" t="n">
        <v>186573000</v>
      </c>
      <c r="D68" s="25" t="n">
        <v>11477979</v>
      </c>
      <c r="E68" s="25" t="n">
        <v>3830004</v>
      </c>
      <c r="F68" s="25" t="n">
        <v>202349</v>
      </c>
    </row>
    <row r="69" customFormat="false" ht="15.75" hidden="false" customHeight="false" outlineLevel="0" collapsed="false">
      <c r="A69" s="11" t="s">
        <v>163</v>
      </c>
      <c r="B69" s="11" t="s">
        <v>164</v>
      </c>
      <c r="C69" s="25" t="n">
        <v>53210000</v>
      </c>
      <c r="D69" s="25" t="n">
        <v>6230000</v>
      </c>
      <c r="E69" s="25" t="n">
        <v>629455</v>
      </c>
      <c r="F69" s="25" t="n">
        <v>36268</v>
      </c>
    </row>
    <row r="70" customFormat="false" ht="15.75" hidden="false" customHeight="false" outlineLevel="0" collapsed="false">
      <c r="A70" s="11" t="s">
        <v>165</v>
      </c>
      <c r="B70" s="11" t="s">
        <v>166</v>
      </c>
      <c r="C70" s="25" t="n">
        <v>55456000</v>
      </c>
      <c r="D70" s="25" t="n">
        <v>939956</v>
      </c>
      <c r="E70" s="25" t="n">
        <v>49623</v>
      </c>
      <c r="F70" s="25" t="n">
        <v>9616</v>
      </c>
    </row>
    <row r="71" customFormat="false" ht="15.75" hidden="false" customHeight="false" outlineLevel="0" collapsed="false">
      <c r="A71" s="11" t="s">
        <v>167</v>
      </c>
      <c r="B71" s="11" t="s">
        <v>168</v>
      </c>
      <c r="C71" s="25" t="n">
        <v>5019000</v>
      </c>
      <c r="D71" s="25" t="n">
        <v>6308201</v>
      </c>
      <c r="E71" s="25" t="n">
        <v>2283762</v>
      </c>
      <c r="F71" s="25" t="n">
        <v>854963</v>
      </c>
    </row>
    <row r="72" customFormat="false" ht="15.75" hidden="false" customHeight="false" outlineLevel="0" collapsed="false">
      <c r="A72" s="11" t="s">
        <v>169</v>
      </c>
      <c r="B72" s="11" t="s">
        <v>170</v>
      </c>
      <c r="C72" s="25" t="n">
        <v>50382000</v>
      </c>
      <c r="D72" s="25" t="n">
        <v>4980000</v>
      </c>
      <c r="E72" s="25" t="n">
        <v>3454550</v>
      </c>
      <c r="F72" s="25" t="n">
        <v>39639</v>
      </c>
    </row>
    <row r="73" customFormat="false" ht="15.75" hidden="false" customHeight="false" outlineLevel="0" collapsed="false">
      <c r="A73" s="11" t="s">
        <v>171</v>
      </c>
      <c r="B73" s="11" t="s">
        <v>172</v>
      </c>
      <c r="C73" s="25" t="n">
        <v>68047000</v>
      </c>
      <c r="D73" s="25" t="n">
        <v>973752</v>
      </c>
      <c r="E73" s="25" t="n">
        <v>110018</v>
      </c>
      <c r="F73" s="25" t="n">
        <v>51657</v>
      </c>
    </row>
    <row r="74" customFormat="false" ht="15.75" hidden="false" customHeight="false" outlineLevel="0" collapsed="false">
      <c r="A74" s="11" t="s">
        <v>173</v>
      </c>
      <c r="B74" s="11" t="s">
        <v>174</v>
      </c>
      <c r="C74" s="25" t="n">
        <v>380000</v>
      </c>
      <c r="D74" s="25" t="n">
        <v>2655924</v>
      </c>
      <c r="E74" s="25" t="n">
        <v>581432</v>
      </c>
      <c r="F74" s="25" t="n">
        <v>123333</v>
      </c>
    </row>
    <row r="75" customFormat="false" ht="15.75" hidden="false" customHeight="false" outlineLevel="0" collapsed="false">
      <c r="A75" s="11" t="s">
        <v>175</v>
      </c>
      <c r="B75" s="11" t="s">
        <v>176</v>
      </c>
      <c r="C75" s="25" t="n">
        <v>9067000</v>
      </c>
      <c r="D75" s="25" t="n">
        <v>1052257</v>
      </c>
      <c r="E75" s="25" t="n">
        <v>45505</v>
      </c>
      <c r="F75" s="25" t="n">
        <v>6821</v>
      </c>
    </row>
    <row r="76" customFormat="false" ht="15.75" hidden="false" customHeight="false" outlineLevel="0" collapsed="false">
      <c r="A76" s="11" t="s">
        <v>177</v>
      </c>
      <c r="B76" s="11" t="s">
        <v>178</v>
      </c>
      <c r="C76" s="25" t="n">
        <v>36548000</v>
      </c>
      <c r="D76" s="25" t="n">
        <v>10022881</v>
      </c>
      <c r="E76" s="25" t="n">
        <v>348027</v>
      </c>
      <c r="F76" s="25" t="n">
        <v>128353</v>
      </c>
    </row>
    <row r="77" customFormat="false" ht="15.75" hidden="false" customHeight="false" outlineLevel="0" collapsed="false">
      <c r="A77" s="11" t="s">
        <v>179</v>
      </c>
      <c r="B77" s="11" t="s">
        <v>180</v>
      </c>
      <c r="C77" s="25" t="n">
        <v>51272000</v>
      </c>
      <c r="D77" s="25" t="n">
        <v>4115475</v>
      </c>
      <c r="E77" s="25" t="n">
        <v>8949273</v>
      </c>
      <c r="F77" s="25" t="n">
        <v>1666216</v>
      </c>
    </row>
    <row r="78" customFormat="false" ht="15.75" hidden="false" customHeight="false" outlineLevel="0" collapsed="false">
      <c r="A78" s="11" t="s">
        <v>181</v>
      </c>
      <c r="B78" s="11" t="s">
        <v>182</v>
      </c>
      <c r="C78" s="25" t="n">
        <v>18813000</v>
      </c>
      <c r="D78" s="25" t="n">
        <v>18888218</v>
      </c>
      <c r="E78" s="25" t="n">
        <v>1953248</v>
      </c>
      <c r="F78" s="25" t="n">
        <v>110394</v>
      </c>
    </row>
    <row r="79" customFormat="false" ht="15.75" hidden="false" customHeight="false" outlineLevel="0" collapsed="false">
      <c r="A79" s="11" t="s">
        <v>183</v>
      </c>
      <c r="B79" s="11" t="s">
        <v>184</v>
      </c>
      <c r="C79" s="25" t="n">
        <v>305177000</v>
      </c>
      <c r="D79" s="25" t="n">
        <v>2309773</v>
      </c>
      <c r="E79" s="25" t="n">
        <v>762672</v>
      </c>
      <c r="F79" s="25" t="n">
        <v>45434</v>
      </c>
    </row>
    <row r="80" customFormat="false" ht="15.75" hidden="false" customHeight="false" outlineLevel="0" collapsed="false">
      <c r="A80" s="11" t="s">
        <v>185</v>
      </c>
      <c r="B80" s="11" t="s">
        <v>186</v>
      </c>
      <c r="C80" s="25" t="n">
        <v>52098000</v>
      </c>
      <c r="D80" s="25" t="n">
        <v>48040445</v>
      </c>
      <c r="E80" s="25" t="n">
        <v>15503493</v>
      </c>
      <c r="F80" s="25" t="n">
        <v>1995914</v>
      </c>
    </row>
    <row r="81" customFormat="false" ht="15.75" hidden="false" customHeight="false" outlineLevel="0" collapsed="false">
      <c r="A81" s="11" t="s">
        <v>187</v>
      </c>
      <c r="B81" s="11" t="s">
        <v>188</v>
      </c>
      <c r="C81" s="25" t="n">
        <v>4733000</v>
      </c>
      <c r="D81" s="25" t="n">
        <v>18672728</v>
      </c>
      <c r="E81" s="25" t="n">
        <v>3855747</v>
      </c>
      <c r="F81" s="25" t="n">
        <v>422577</v>
      </c>
    </row>
    <row r="82" customFormat="false" ht="15.75" hidden="false" customHeight="false" outlineLevel="0" collapsed="false">
      <c r="A82" s="11" t="s">
        <v>189</v>
      </c>
      <c r="B82" s="11" t="s">
        <v>190</v>
      </c>
      <c r="C82" s="25" t="n">
        <v>16550000</v>
      </c>
      <c r="D82" s="25" t="n">
        <v>51599</v>
      </c>
      <c r="E82" s="25" t="n">
        <v>4016</v>
      </c>
      <c r="F82" s="25" t="n">
        <v>3067</v>
      </c>
    </row>
    <row r="83" customFormat="false" ht="15.75" hidden="false" customHeight="false" outlineLevel="0" collapsed="false">
      <c r="A83" s="11" t="s">
        <v>191</v>
      </c>
      <c r="B83" s="11" t="s">
        <v>192</v>
      </c>
      <c r="C83" s="25" t="n">
        <v>605259000</v>
      </c>
      <c r="D83" s="25" t="n">
        <v>36344604</v>
      </c>
      <c r="E83" s="25" t="n">
        <v>48600526</v>
      </c>
      <c r="F83" s="25" t="n">
        <v>2594901</v>
      </c>
    </row>
    <row r="84" customFormat="false" ht="15.75" hidden="false" customHeight="false" outlineLevel="0" collapsed="false">
      <c r="A84" s="11" t="s">
        <v>193</v>
      </c>
      <c r="B84" s="11" t="s">
        <v>194</v>
      </c>
      <c r="C84" s="25" t="n">
        <v>41365000</v>
      </c>
      <c r="D84" s="25" t="n">
        <v>1218795</v>
      </c>
      <c r="E84" s="25" t="n">
        <v>151149</v>
      </c>
      <c r="F84" s="25" t="n">
        <v>87321</v>
      </c>
    </row>
    <row r="85" customFormat="false" ht="15.75" hidden="false" customHeight="false" outlineLevel="0" collapsed="false">
      <c r="A85" s="11" t="s">
        <v>195</v>
      </c>
      <c r="B85" s="11" t="s">
        <v>196</v>
      </c>
      <c r="C85" s="25" t="n">
        <v>985000</v>
      </c>
      <c r="D85" s="25" t="n">
        <v>57794212</v>
      </c>
      <c r="E85" s="25" t="n">
        <v>9298835</v>
      </c>
      <c r="F85" s="25" t="n">
        <v>1314828</v>
      </c>
    </row>
    <row r="86" customFormat="false" ht="15.75" hidden="false" customHeight="false" outlineLevel="0" collapsed="false">
      <c r="A86" s="11" t="s">
        <v>197</v>
      </c>
      <c r="B86" s="11" t="s">
        <v>198</v>
      </c>
      <c r="C86" s="25" t="n">
        <v>218221000</v>
      </c>
      <c r="D86" s="25" t="n">
        <v>28057349</v>
      </c>
      <c r="E86" s="25" t="n">
        <v>4730676</v>
      </c>
      <c r="F86" s="25" t="n">
        <v>1668447</v>
      </c>
    </row>
    <row r="87" customFormat="false" ht="15.75" hidden="false" customHeight="false" outlineLevel="0" collapsed="false">
      <c r="A87" s="11" t="s">
        <v>199</v>
      </c>
      <c r="B87" s="11" t="s">
        <v>200</v>
      </c>
      <c r="C87" s="25" t="n">
        <v>46462000</v>
      </c>
      <c r="D87" s="25" t="n">
        <v>5345464</v>
      </c>
      <c r="E87" s="25" t="n">
        <v>2652280</v>
      </c>
      <c r="F87" s="25" t="n">
        <v>421296</v>
      </c>
    </row>
    <row r="88" customFormat="false" ht="15.75" hidden="false" customHeight="false" outlineLevel="0" collapsed="false">
      <c r="A88" s="11" t="s">
        <v>201</v>
      </c>
      <c r="B88" s="11" t="s">
        <v>202</v>
      </c>
      <c r="C88" s="25" t="n">
        <v>4381000</v>
      </c>
      <c r="D88" s="25" t="n">
        <v>3308172</v>
      </c>
      <c r="E88" s="25" t="n">
        <v>3147922</v>
      </c>
      <c r="F88" s="25" t="n">
        <v>249726</v>
      </c>
    </row>
    <row r="89" customFormat="false" ht="15.75" hidden="false" customHeight="false" outlineLevel="0" collapsed="false">
      <c r="A89" s="11" t="s">
        <v>203</v>
      </c>
      <c r="B89" s="11" t="s">
        <v>204</v>
      </c>
      <c r="C89" s="25" t="n">
        <v>83026000</v>
      </c>
      <c r="D89" s="25" t="n">
        <v>15137625</v>
      </c>
      <c r="E89" s="25" t="n">
        <v>12716476</v>
      </c>
      <c r="F89" s="25" t="n">
        <v>1166156</v>
      </c>
    </row>
    <row r="90" customFormat="false" ht="15.75" hidden="false" customHeight="false" outlineLevel="0" collapsed="false">
      <c r="A90" s="11" t="s">
        <v>205</v>
      </c>
      <c r="B90" s="11" t="s">
        <v>206</v>
      </c>
      <c r="C90" s="25" t="n">
        <v>25194000</v>
      </c>
      <c r="D90" s="25" t="n">
        <v>26359963</v>
      </c>
      <c r="E90" s="25" t="n">
        <v>10121435</v>
      </c>
      <c r="F90" s="25" t="n">
        <v>4836726</v>
      </c>
    </row>
    <row r="91" customFormat="false" ht="15.75" hidden="false" customHeight="false" outlineLevel="0" collapsed="false">
      <c r="A91" s="11" t="s">
        <v>207</v>
      </c>
      <c r="B91" s="11" t="s">
        <v>208</v>
      </c>
      <c r="C91" s="25" t="n">
        <v>25015000</v>
      </c>
      <c r="D91" s="25" t="n">
        <v>543936</v>
      </c>
      <c r="E91" s="25" t="n">
        <v>5626537</v>
      </c>
      <c r="F91" s="25" t="n">
        <v>825481</v>
      </c>
    </row>
    <row r="92" customFormat="false" ht="15.75" hidden="false" customHeight="false" outlineLevel="0" collapsed="false">
      <c r="A92" s="11" t="s">
        <v>209</v>
      </c>
      <c r="B92" s="11" t="s">
        <v>210</v>
      </c>
      <c r="C92" s="25" t="n">
        <v>20696000</v>
      </c>
      <c r="D92" s="25" t="n">
        <v>32530478</v>
      </c>
      <c r="E92" s="25" t="n">
        <v>20205902</v>
      </c>
      <c r="F92" s="25" t="n">
        <v>2420840</v>
      </c>
    </row>
    <row r="93" customFormat="false" ht="15.75" hidden="false" customHeight="false" outlineLevel="0" collapsed="false">
      <c r="A93" s="11" t="s">
        <v>211</v>
      </c>
      <c r="B93" s="11" t="s">
        <v>212</v>
      </c>
      <c r="C93" s="25" t="n">
        <v>170992000</v>
      </c>
      <c r="D93" s="25" t="n">
        <v>139449562</v>
      </c>
      <c r="E93" s="25" t="n">
        <v>22452143</v>
      </c>
      <c r="F93" s="25" t="n">
        <v>2213856</v>
      </c>
    </row>
    <row r="94" customFormat="false" ht="15.75" hidden="false" customHeight="false" outlineLevel="0" collapsed="false">
      <c r="A94" s="11" t="s">
        <v>213</v>
      </c>
      <c r="B94" s="11" t="s">
        <v>214</v>
      </c>
      <c r="C94" s="25" t="n">
        <v>1643000</v>
      </c>
      <c r="D94" s="25" t="n">
        <v>889716</v>
      </c>
      <c r="E94" s="25" t="n">
        <v>231979</v>
      </c>
      <c r="F94" s="25" t="n">
        <v>111083</v>
      </c>
    </row>
    <row r="95" customFormat="false" ht="15.75" hidden="false" customHeight="false" outlineLevel="0" collapsed="false">
      <c r="A95" s="11" t="s">
        <v>215</v>
      </c>
      <c r="B95" s="11" t="s">
        <v>216</v>
      </c>
      <c r="C95" s="25" t="n">
        <v>17077000</v>
      </c>
      <c r="D95" s="25" t="n">
        <v>3074529</v>
      </c>
      <c r="E95" s="25" t="n">
        <v>903168</v>
      </c>
      <c r="F95" s="25" t="n">
        <v>219453</v>
      </c>
    </row>
    <row r="96" customFormat="false" ht="15.75" hidden="false" customHeight="false" outlineLevel="0" collapsed="false">
      <c r="A96" s="11" t="s">
        <v>217</v>
      </c>
      <c r="B96" s="11" t="s">
        <v>218</v>
      </c>
      <c r="C96" s="25" t="n">
        <v>4829000</v>
      </c>
      <c r="D96" s="25" t="n">
        <v>3024985</v>
      </c>
      <c r="E96" s="25" t="n">
        <v>715115</v>
      </c>
      <c r="F96" s="25" t="n">
        <v>127884</v>
      </c>
    </row>
    <row r="97" customFormat="false" ht="15.75" hidden="false" customHeight="false" outlineLevel="0" collapsed="false">
      <c r="A97" s="11" t="s">
        <v>219</v>
      </c>
      <c r="B97" s="11" t="s">
        <v>220</v>
      </c>
      <c r="C97" s="25" t="n">
        <v>1446868000</v>
      </c>
      <c r="D97" s="25" t="n">
        <v>109432000</v>
      </c>
      <c r="E97" s="25" t="n">
        <v>98008000</v>
      </c>
      <c r="F97" s="25" t="n">
        <v>14640000</v>
      </c>
    </row>
    <row r="98" customFormat="false" ht="15.75" hidden="false" customHeight="false" outlineLevel="0" collapsed="false">
      <c r="A98" s="11" t="s">
        <v>221</v>
      </c>
      <c r="B98" s="11" t="s">
        <v>222</v>
      </c>
      <c r="C98" s="25" t="n">
        <v>25719000</v>
      </c>
      <c r="D98" s="25" t="n">
        <v>374477</v>
      </c>
      <c r="E98" s="25" t="n">
        <v>1621774</v>
      </c>
      <c r="F98" s="25" t="n">
        <v>144347</v>
      </c>
    </row>
    <row r="99" customFormat="false" ht="15.75" hidden="false" customHeight="false" outlineLevel="0" collapsed="false">
      <c r="A99" s="11" t="s">
        <v>223</v>
      </c>
      <c r="B99" s="11" t="s">
        <v>224</v>
      </c>
      <c r="C99" s="25" t="n">
        <v>4620000</v>
      </c>
      <c r="D99" s="25" t="n">
        <v>2129316</v>
      </c>
      <c r="E99" s="25" t="n">
        <v>94378</v>
      </c>
      <c r="F99" s="25" t="n">
        <v>1626</v>
      </c>
    </row>
    <row r="100" customFormat="false" ht="15.75" hidden="false" customHeight="false" outlineLevel="0" collapsed="false">
      <c r="A100" s="11" t="s">
        <v>225</v>
      </c>
      <c r="B100" s="11" t="s">
        <v>226</v>
      </c>
      <c r="C100" s="25" t="n">
        <v>25341000</v>
      </c>
      <c r="D100" s="25" t="n">
        <v>1749390</v>
      </c>
      <c r="E100" s="25" t="n">
        <v>14300377</v>
      </c>
      <c r="F100" s="25" t="n">
        <v>215193</v>
      </c>
    </row>
    <row r="101" customFormat="false" ht="15.75" hidden="false" customHeight="false" outlineLevel="0" collapsed="false">
      <c r="A101" s="11" t="s">
        <v>227</v>
      </c>
      <c r="B101" s="11" t="s">
        <v>228</v>
      </c>
      <c r="C101" s="25" t="n">
        <v>190830000</v>
      </c>
      <c r="D101" s="25" t="n">
        <v>16163953</v>
      </c>
      <c r="E101" s="25" t="n">
        <v>7361172</v>
      </c>
      <c r="F101" s="25" t="n">
        <v>906689</v>
      </c>
    </row>
    <row r="102" customFormat="false" ht="15.75" hidden="false" customHeight="false" outlineLevel="0" collapsed="false">
      <c r="A102" s="11" t="s">
        <v>229</v>
      </c>
      <c r="B102" s="11" t="s">
        <v>230</v>
      </c>
      <c r="C102" s="25" t="n">
        <v>191057000</v>
      </c>
      <c r="D102" s="25" t="n">
        <v>16639175</v>
      </c>
      <c r="E102" s="25" t="n">
        <v>5655187</v>
      </c>
      <c r="F102" s="25" t="n">
        <v>5433</v>
      </c>
    </row>
    <row r="103" customFormat="false" ht="15.75" hidden="false" customHeight="false" outlineLevel="0" collapsed="false">
      <c r="A103" s="11" t="s">
        <v>231</v>
      </c>
      <c r="B103" s="11" t="s">
        <v>232</v>
      </c>
      <c r="C103" s="25" t="n">
        <v>1228000</v>
      </c>
      <c r="D103" s="25" t="n">
        <v>1480553</v>
      </c>
      <c r="E103" s="25" t="n">
        <v>181514</v>
      </c>
      <c r="F103" s="25" t="n">
        <v>5300</v>
      </c>
    </row>
    <row r="104" customFormat="false" ht="15.75" hidden="false" customHeight="false" outlineLevel="0" collapsed="false">
      <c r="A104" s="11" t="s">
        <v>233</v>
      </c>
      <c r="B104" s="11" t="s">
        <v>234</v>
      </c>
      <c r="C104" s="25" t="n">
        <v>534374000</v>
      </c>
      <c r="D104" s="25" t="n">
        <v>47780737</v>
      </c>
      <c r="E104" s="25" t="n">
        <v>19455347</v>
      </c>
      <c r="F104" s="25" t="n">
        <v>6571603</v>
      </c>
    </row>
    <row r="105" customFormat="false" ht="15.75" hidden="false" customHeight="false" outlineLevel="0" collapsed="false">
      <c r="A105" s="11" t="s">
        <v>235</v>
      </c>
      <c r="B105" s="11" t="s">
        <v>236</v>
      </c>
      <c r="C105" s="25" t="n">
        <v>6984000</v>
      </c>
      <c r="D105" s="25" t="n">
        <v>4868402</v>
      </c>
      <c r="E105" s="25" t="n">
        <v>1333158</v>
      </c>
      <c r="F105" s="25" t="n">
        <v>335087</v>
      </c>
    </row>
    <row r="106" customFormat="false" ht="15.75" hidden="false" customHeight="false" outlineLevel="0" collapsed="false">
      <c r="A106" s="11" t="s">
        <v>237</v>
      </c>
      <c r="B106" s="11" t="s">
        <v>238</v>
      </c>
      <c r="C106" s="25" t="n">
        <v>202356000</v>
      </c>
      <c r="D106" s="25" t="n">
        <v>15546699</v>
      </c>
      <c r="E106" s="25" t="n">
        <v>1330840</v>
      </c>
      <c r="F106" s="25" t="n">
        <v>224541</v>
      </c>
    </row>
    <row r="107" customFormat="false" ht="15.75" hidden="false" customHeight="false" outlineLevel="0" collapsed="false">
      <c r="A107" s="11" t="s">
        <v>239</v>
      </c>
      <c r="B107" s="11" t="s">
        <v>240</v>
      </c>
      <c r="C107" s="25" t="n">
        <v>88495000</v>
      </c>
      <c r="D107" s="25" t="n">
        <v>14309698</v>
      </c>
      <c r="E107" s="25" t="n">
        <v>4784707</v>
      </c>
      <c r="F107" s="25" t="n">
        <v>698942</v>
      </c>
    </row>
    <row r="108" customFormat="false" ht="15.75" hidden="false" customHeight="false" outlineLevel="0" collapsed="false">
      <c r="A108" s="11" t="s">
        <v>241</v>
      </c>
      <c r="B108" s="11" t="s">
        <v>242</v>
      </c>
      <c r="C108" s="25" t="n">
        <v>15170000</v>
      </c>
      <c r="D108" s="25" t="n">
        <v>4870040</v>
      </c>
      <c r="E108" s="25" t="n">
        <v>899218</v>
      </c>
      <c r="F108" s="25" t="n">
        <v>421748</v>
      </c>
    </row>
    <row r="109" customFormat="false" ht="15.75" hidden="false" customHeight="false" outlineLevel="0" collapsed="false">
      <c r="A109" s="11" t="s">
        <v>243</v>
      </c>
      <c r="B109" s="11" t="s">
        <v>244</v>
      </c>
      <c r="C109" s="25" t="n">
        <v>27673000</v>
      </c>
      <c r="D109" s="25" t="n">
        <v>2016955</v>
      </c>
      <c r="E109" s="25" t="n">
        <v>1044491</v>
      </c>
      <c r="F109" s="25" t="n">
        <v>108316</v>
      </c>
    </row>
    <row r="110" customFormat="false" ht="15.75" hidden="false" customHeight="false" outlineLevel="0" collapsed="false">
      <c r="A110" s="11" t="s">
        <v>245</v>
      </c>
      <c r="B110" s="11" t="s">
        <v>246</v>
      </c>
      <c r="C110" s="25" t="n">
        <v>3912000</v>
      </c>
      <c r="D110" s="25" t="n">
        <v>740</v>
      </c>
      <c r="E110" s="25" t="n">
        <v>174</v>
      </c>
      <c r="F110" s="25" t="n">
        <v>0</v>
      </c>
    </row>
    <row r="111" customFormat="false" ht="15.75" hidden="false" customHeight="false" outlineLevel="0" collapsed="false">
      <c r="A111" s="11" t="s">
        <v>247</v>
      </c>
      <c r="B111" s="11" t="s">
        <v>248</v>
      </c>
      <c r="C111" s="25" t="n">
        <v>3771000</v>
      </c>
      <c r="D111" s="25" t="n">
        <v>23654148</v>
      </c>
      <c r="E111" s="25" t="n">
        <v>12209401</v>
      </c>
      <c r="F111" s="25" t="n">
        <v>1186851</v>
      </c>
    </row>
    <row r="112" customFormat="false" ht="15.75" hidden="false" customHeight="false" outlineLevel="0" collapsed="false">
      <c r="A112" s="11" t="s">
        <v>249</v>
      </c>
      <c r="B112" s="11" t="s">
        <v>250</v>
      </c>
      <c r="C112" s="25" t="n">
        <v>180125000</v>
      </c>
      <c r="D112" s="25" t="n">
        <v>28131727</v>
      </c>
      <c r="E112" s="25" t="n">
        <v>12788706</v>
      </c>
      <c r="F112" s="25" t="n">
        <v>1001111</v>
      </c>
    </row>
    <row r="113" customFormat="false" ht="15.75" hidden="false" customHeight="false" outlineLevel="0" collapsed="false">
      <c r="A113" s="11" t="s">
        <v>251</v>
      </c>
      <c r="B113" s="11" t="s">
        <v>252</v>
      </c>
      <c r="C113" s="25" t="n">
        <v>15000000</v>
      </c>
      <c r="D113" s="25" t="n">
        <v>32549564</v>
      </c>
      <c r="E113" s="25" t="n">
        <v>14118829</v>
      </c>
      <c r="F113" s="25" t="n">
        <v>8432559</v>
      </c>
    </row>
    <row r="114" customFormat="false" ht="15.75" hidden="false" customHeight="false" outlineLevel="0" collapsed="false">
      <c r="A114" s="11" t="s">
        <v>253</v>
      </c>
      <c r="B114" s="11" t="s">
        <v>254</v>
      </c>
      <c r="C114" s="25" t="n">
        <v>24292000</v>
      </c>
      <c r="D114" s="25" t="n">
        <v>438360</v>
      </c>
      <c r="E114" s="25" t="n">
        <v>1427902</v>
      </c>
      <c r="F114" s="25" t="n">
        <v>338350</v>
      </c>
    </row>
    <row r="115" customFormat="false" ht="15.75" hidden="false" customHeight="false" outlineLevel="0" collapsed="false">
      <c r="A115" s="11" t="s">
        <v>255</v>
      </c>
      <c r="B115" s="11" t="s">
        <v>256</v>
      </c>
      <c r="C115" s="25" t="n">
        <v>50747000</v>
      </c>
      <c r="D115" s="25" t="n">
        <v>73174255</v>
      </c>
      <c r="E115" s="25" t="n">
        <v>45100965</v>
      </c>
      <c r="F115" s="25" t="n">
        <v>8226490</v>
      </c>
    </row>
    <row r="116" customFormat="false" ht="15.75" hidden="false" customHeight="false" outlineLevel="0" collapsed="false">
      <c r="A116" s="11" t="s">
        <v>257</v>
      </c>
      <c r="B116" s="11" t="s">
        <v>258</v>
      </c>
      <c r="C116" s="25" t="n">
        <v>6552000</v>
      </c>
      <c r="D116" s="25" t="n">
        <v>43442</v>
      </c>
      <c r="E116" s="25" t="n">
        <v>37763</v>
      </c>
      <c r="F116" s="25" t="n">
        <v>1230</v>
      </c>
    </row>
    <row r="117" customFormat="false" ht="15.75" hidden="false" customHeight="false" outlineLevel="0" collapsed="false">
      <c r="A117" s="11" t="s">
        <v>259</v>
      </c>
      <c r="B117" s="11" t="s">
        <v>260</v>
      </c>
      <c r="C117" s="25" t="n">
        <v>12448000</v>
      </c>
      <c r="D117" s="25" t="n">
        <v>1663388</v>
      </c>
      <c r="E117" s="25" t="n">
        <v>1595857</v>
      </c>
      <c r="F117" s="25" t="n">
        <v>544588</v>
      </c>
    </row>
    <row r="118" customFormat="false" ht="15.75" hidden="false" customHeight="false" outlineLevel="0" collapsed="false">
      <c r="A118" s="11" t="s">
        <v>261</v>
      </c>
      <c r="B118" s="11" t="s">
        <v>262</v>
      </c>
      <c r="C118" s="25" t="n">
        <v>19069000</v>
      </c>
      <c r="D118" s="25" t="n">
        <v>18069022</v>
      </c>
      <c r="E118" s="25" t="n">
        <v>1005246</v>
      </c>
      <c r="F118" s="25" t="n">
        <v>513543</v>
      </c>
    </row>
    <row r="119" customFormat="false" ht="15.75" hidden="false" customHeight="false" outlineLevel="0" collapsed="false">
      <c r="A119" s="11" t="s">
        <v>263</v>
      </c>
      <c r="B119" s="11" t="s">
        <v>264</v>
      </c>
      <c r="C119" s="25" t="n">
        <v>111220000</v>
      </c>
      <c r="D119" s="25" t="n">
        <v>5643082</v>
      </c>
      <c r="E119" s="25" t="n">
        <v>154499</v>
      </c>
      <c r="F119" s="25" t="n">
        <v>62916</v>
      </c>
    </row>
    <row r="120" customFormat="false" ht="15.75" hidden="false" customHeight="false" outlineLevel="0" collapsed="false">
      <c r="A120" s="11" t="s">
        <v>265</v>
      </c>
      <c r="B120" s="11" t="s">
        <v>266</v>
      </c>
      <c r="C120" s="25" t="n">
        <v>10257000</v>
      </c>
      <c r="D120" s="25" t="n">
        <v>5769472</v>
      </c>
      <c r="E120" s="25" t="n">
        <v>2562618</v>
      </c>
      <c r="F120" s="25" t="n">
        <v>1057966</v>
      </c>
    </row>
    <row r="121" customFormat="false" ht="15.75" hidden="false" customHeight="false" outlineLevel="0" collapsed="false">
      <c r="A121" s="11" t="s">
        <v>267</v>
      </c>
      <c r="B121" s="11" t="s">
        <v>268</v>
      </c>
      <c r="C121" s="25" t="n">
        <v>39358000</v>
      </c>
      <c r="D121" s="25" t="n">
        <v>26994389</v>
      </c>
      <c r="E121" s="25" t="n">
        <v>28524071</v>
      </c>
      <c r="F121" s="25" t="n">
        <v>7116771</v>
      </c>
    </row>
    <row r="122" customFormat="false" ht="15.75" hidden="false" customHeight="false" outlineLevel="0" collapsed="false">
      <c r="A122" s="11" t="s">
        <v>269</v>
      </c>
      <c r="B122" s="11" t="s">
        <v>270</v>
      </c>
      <c r="C122" s="25" t="n">
        <v>299923000</v>
      </c>
      <c r="D122" s="25" t="n">
        <v>8042271</v>
      </c>
      <c r="E122" s="25" t="n">
        <v>5570936</v>
      </c>
      <c r="F122" s="25" t="n">
        <v>220000</v>
      </c>
    </row>
    <row r="123" customFormat="false" ht="15.75" hidden="false" customHeight="false" outlineLevel="0" collapsed="false">
      <c r="A123" s="11" t="s">
        <v>271</v>
      </c>
      <c r="B123" s="11" t="s">
        <v>272</v>
      </c>
      <c r="C123" s="25" t="n">
        <v>30534000</v>
      </c>
      <c r="D123" s="25" t="n">
        <v>7568185</v>
      </c>
      <c r="E123" s="25" t="n">
        <v>474618</v>
      </c>
      <c r="F123" s="25" t="n">
        <v>68485</v>
      </c>
    </row>
    <row r="124" customFormat="false" ht="15.75" hidden="false" customHeight="false" outlineLevel="0" collapsed="false">
      <c r="A124" s="11" t="s">
        <v>273</v>
      </c>
      <c r="B124" s="11" t="s">
        <v>274</v>
      </c>
      <c r="C124" s="25" t="n">
        <v>37552000</v>
      </c>
      <c r="D124" s="25" t="n">
        <v>50714</v>
      </c>
      <c r="E124" s="25" t="n">
        <v>47343</v>
      </c>
      <c r="F124" s="25" t="n">
        <v>7244</v>
      </c>
    </row>
    <row r="125" customFormat="false" ht="15.75" hidden="false" customHeight="false" outlineLevel="0" collapsed="false">
      <c r="A125" s="11" t="s">
        <v>275</v>
      </c>
      <c r="B125" s="11" t="s">
        <v>276</v>
      </c>
      <c r="C125" s="25" t="n">
        <v>108720000</v>
      </c>
      <c r="D125" s="25" t="n">
        <v>7479498</v>
      </c>
      <c r="E125" s="25" t="n">
        <v>1233329</v>
      </c>
      <c r="F125" s="25" t="n">
        <v>432740</v>
      </c>
    </row>
    <row r="126" customFormat="false" ht="15.75" hidden="false" customHeight="false" outlineLevel="0" collapsed="false">
      <c r="A126" s="11" t="s">
        <v>277</v>
      </c>
      <c r="B126" s="11" t="s">
        <v>313</v>
      </c>
      <c r="C126" s="25" t="n">
        <v>386131000</v>
      </c>
      <c r="D126" s="25" t="n">
        <v>54113616</v>
      </c>
      <c r="E126" s="25" t="n">
        <v>18382694</v>
      </c>
      <c r="F126" s="25" t="n">
        <v>6309235</v>
      </c>
    </row>
    <row r="127" customFormat="false" ht="15.75" hidden="false" customHeight="false" outlineLevel="0" collapsed="false">
      <c r="A127" s="11" t="s">
        <v>279</v>
      </c>
      <c r="B127" s="11" t="s">
        <v>280</v>
      </c>
      <c r="C127" s="25" t="n">
        <v>16989000</v>
      </c>
      <c r="D127" s="25" t="n">
        <v>16305273</v>
      </c>
      <c r="E127" s="25" t="n">
        <v>2452815</v>
      </c>
      <c r="F127" s="25" t="n">
        <v>1001516</v>
      </c>
    </row>
    <row r="128" customFormat="false" ht="15.75" hidden="false" customHeight="false" outlineLevel="0" collapsed="false">
      <c r="A128" s="11" t="s">
        <v>281</v>
      </c>
      <c r="B128" s="11" t="s">
        <v>282</v>
      </c>
      <c r="C128" s="25" t="n">
        <v>36263000</v>
      </c>
      <c r="D128" s="25" t="n">
        <v>20092443</v>
      </c>
      <c r="E128" s="25" t="n">
        <v>15560934</v>
      </c>
      <c r="F128" s="25" t="n">
        <v>4037038</v>
      </c>
    </row>
    <row r="129" customFormat="false" ht="15.75" hidden="false" customHeight="false" outlineLevel="0" collapsed="false">
      <c r="A129" s="11" t="s">
        <v>283</v>
      </c>
      <c r="B129" s="11" t="s">
        <v>284</v>
      </c>
      <c r="C129" s="25" t="n">
        <v>224107000</v>
      </c>
      <c r="D129" s="25" t="n">
        <v>6931900</v>
      </c>
      <c r="E129" s="25" t="n">
        <v>3329077</v>
      </c>
      <c r="F129" s="25" t="n">
        <v>1765600</v>
      </c>
    </row>
    <row r="130" customFormat="false" ht="15.75" hidden="false" customHeight="false" outlineLevel="0" collapsed="false">
      <c r="A130" s="11" t="s">
        <v>285</v>
      </c>
      <c r="B130" s="11" t="s">
        <v>286</v>
      </c>
      <c r="C130" s="25" t="n">
        <v>24631000</v>
      </c>
      <c r="D130" s="25" t="n">
        <v>4384237</v>
      </c>
      <c r="E130" s="25" t="n">
        <v>612405</v>
      </c>
      <c r="F130" s="25" t="n">
        <v>40848</v>
      </c>
    </row>
    <row r="131" customFormat="false" ht="15.75" hidden="false" customHeight="false" outlineLevel="0" collapsed="false">
      <c r="A131" s="11" t="s">
        <v>287</v>
      </c>
      <c r="B131" s="11" t="s">
        <v>288</v>
      </c>
      <c r="C131" s="25" t="n">
        <v>9453789000</v>
      </c>
      <c r="D131" s="25" t="n">
        <v>85167000</v>
      </c>
      <c r="E131" s="25" t="n">
        <v>104372926</v>
      </c>
      <c r="F131" s="25" t="n">
        <v>9342600</v>
      </c>
    </row>
    <row r="132" customFormat="false" ht="15.75" hidden="false" customHeight="false" outlineLevel="0" collapsed="false">
      <c r="A132" s="11" t="s">
        <v>289</v>
      </c>
      <c r="B132" s="11" t="s">
        <v>290</v>
      </c>
      <c r="C132" s="25" t="n">
        <v>40239000</v>
      </c>
      <c r="D132" s="25" t="n">
        <v>6517045</v>
      </c>
      <c r="E132" s="25" t="n">
        <v>11614015</v>
      </c>
      <c r="F132" s="25" t="n">
        <v>749000</v>
      </c>
    </row>
    <row r="133" customFormat="false" ht="15.75" hidden="false" customHeight="false" outlineLevel="0" collapsed="false">
      <c r="A133" s="11" t="s">
        <v>291</v>
      </c>
      <c r="B133" s="11" t="s">
        <v>292</v>
      </c>
      <c r="C133" s="25" t="n">
        <v>62592000</v>
      </c>
      <c r="D133" s="25" t="n">
        <v>22511230</v>
      </c>
      <c r="E133" s="25" t="n">
        <v>13579243</v>
      </c>
      <c r="F133" s="25" t="n">
        <v>4024308</v>
      </c>
    </row>
    <row r="134" customFormat="false" ht="15.75" hidden="false" customHeight="false" outlineLevel="0" collapsed="false">
      <c r="A134" s="11" t="s">
        <v>293</v>
      </c>
      <c r="B134" s="11" t="s">
        <v>294</v>
      </c>
      <c r="C134" s="25" t="n">
        <v>129803000</v>
      </c>
      <c r="D134" s="25" t="n">
        <v>5099104</v>
      </c>
      <c r="E134" s="25" t="n">
        <v>17278957</v>
      </c>
      <c r="F134" s="25" t="n">
        <v>2191928</v>
      </c>
    </row>
    <row r="135" customFormat="false" ht="15.75" hidden="false" customHeight="false" outlineLevel="0" collapsed="false">
      <c r="A135" s="11" t="s">
        <v>295</v>
      </c>
      <c r="B135" s="11" t="s">
        <v>296</v>
      </c>
      <c r="C135" s="25" t="n">
        <v>496063000</v>
      </c>
      <c r="D135" s="25" t="n">
        <v>24682431</v>
      </c>
      <c r="E135" s="25" t="n">
        <v>8614214</v>
      </c>
      <c r="F135" s="25" t="n">
        <v>331368</v>
      </c>
    </row>
    <row r="136" customFormat="false" ht="15.75" hidden="false" customHeight="false" outlineLevel="0" collapsed="false">
      <c r="A136" s="11" t="s">
        <v>297</v>
      </c>
      <c r="B136" s="11" t="s">
        <v>298</v>
      </c>
      <c r="C136" s="25" t="n">
        <v>70137000</v>
      </c>
      <c r="D136" s="25" t="n">
        <v>18917608</v>
      </c>
      <c r="E136" s="25" t="n">
        <v>2850177</v>
      </c>
      <c r="F136" s="25" t="n">
        <v>390869</v>
      </c>
    </row>
    <row r="137" customFormat="false" ht="15.75" hidden="false" customHeight="false" outlineLevel="0" collapsed="false">
      <c r="A137" s="11" t="s">
        <v>299</v>
      </c>
      <c r="B137" s="11" t="s">
        <v>300</v>
      </c>
      <c r="C137" s="25" t="n">
        <v>41085000</v>
      </c>
      <c r="D137" s="25" t="n">
        <v>4256638</v>
      </c>
      <c r="E137" s="25" t="n">
        <v>3742657</v>
      </c>
      <c r="F137" s="25" t="n">
        <v>279630</v>
      </c>
    </row>
    <row r="138" customFormat="false" ht="15.75" hidden="false" customHeight="false" outlineLevel="0" collapsed="false">
      <c r="A138" s="11" t="s">
        <v>301</v>
      </c>
      <c r="B138" s="11" t="s">
        <v>302</v>
      </c>
      <c r="C138" s="25" t="n">
        <v>7695000</v>
      </c>
      <c r="D138" s="25" t="n">
        <v>5421653</v>
      </c>
      <c r="E138" s="25" t="n">
        <v>6118436</v>
      </c>
      <c r="F138" s="25" t="n">
        <v>990344</v>
      </c>
    </row>
    <row r="140" customFormat="false" ht="15.75" hidden="false" customHeight="false" outlineLevel="0" collapsed="false">
      <c r="B140" s="5" t="s">
        <v>303</v>
      </c>
      <c r="C140" s="23" t="n">
        <f aca="false">SUM(C2:C138)</f>
        <v>35353374000</v>
      </c>
      <c r="D140" s="23" t="n">
        <f aca="false">SUM(D2:D138)</f>
        <v>3346032705</v>
      </c>
      <c r="E140" s="23" t="n">
        <f aca="false">SUM(E2:E138)</f>
        <v>1887568678</v>
      </c>
      <c r="F140" s="23" t="n">
        <f aca="false">SUM(F2:F138)</f>
        <v>267944668</v>
      </c>
    </row>
    <row r="141" customFormat="false" ht="15.75" hidden="false" customHeight="false" outlineLevel="0" collapsed="false">
      <c r="B141" s="5" t="s">
        <v>318</v>
      </c>
      <c r="C141" s="23" t="n">
        <f aca="false">C140/1000000000</f>
        <v>35.353374</v>
      </c>
      <c r="D141" s="23" t="n">
        <f aca="false">D140/1000000000</f>
        <v>3.346032705</v>
      </c>
      <c r="E141" s="23" t="n">
        <f aca="false">E140/1000000000</f>
        <v>1.887568678</v>
      </c>
      <c r="F141" s="23" t="n">
        <f aca="false">F140/1000000000</f>
        <v>0.267944668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4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6" min="6" style="0" width="4.75"/>
  </cols>
  <sheetData>
    <row r="1" customFormat="false" ht="15.75" hidden="false" customHeight="false" outlineLevel="0" collapsed="false">
      <c r="A1" s="24" t="s">
        <v>26</v>
      </c>
      <c r="B1" s="24" t="s">
        <v>27</v>
      </c>
      <c r="C1" s="24" t="s">
        <v>319</v>
      </c>
      <c r="D1" s="24" t="s">
        <v>320</v>
      </c>
      <c r="E1" s="24" t="s">
        <v>321</v>
      </c>
      <c r="K1" s="24"/>
      <c r="L1" s="24"/>
    </row>
    <row r="2" customFormat="false" ht="15.75" hidden="false" customHeight="false" outlineLevel="0" collapsed="false">
      <c r="A2" s="11" t="s">
        <v>29</v>
      </c>
      <c r="B2" s="11" t="s">
        <v>30</v>
      </c>
      <c r="C2" s="25" t="n">
        <v>5803280.21928419</v>
      </c>
      <c r="D2" s="25" t="n">
        <v>198175.486927127</v>
      </c>
      <c r="E2" s="25" t="n">
        <v>782990.744905702</v>
      </c>
      <c r="K2" s="25"/>
      <c r="L2" s="25"/>
    </row>
    <row r="3" customFormat="false" ht="15.75" hidden="false" customHeight="false" outlineLevel="0" collapsed="false">
      <c r="A3" s="11" t="s">
        <v>31</v>
      </c>
      <c r="B3" s="11" t="s">
        <v>32</v>
      </c>
      <c r="C3" s="25" t="n">
        <v>873341.868513668</v>
      </c>
      <c r="D3" s="25" t="n">
        <v>56707.8428779534</v>
      </c>
      <c r="E3" s="25" t="n">
        <v>100249.142000434</v>
      </c>
      <c r="K3" s="25"/>
      <c r="L3" s="25"/>
    </row>
    <row r="4" customFormat="false" ht="15.75" hidden="false" customHeight="false" outlineLevel="0" collapsed="false">
      <c r="A4" s="11" t="s">
        <v>33</v>
      </c>
      <c r="B4" s="11" t="s">
        <v>34</v>
      </c>
      <c r="C4" s="25" t="n">
        <v>6527737.90602398</v>
      </c>
      <c r="D4" s="25" t="n">
        <v>357970.872599524</v>
      </c>
      <c r="E4" s="25" t="n">
        <v>783288.491249136</v>
      </c>
      <c r="K4" s="25"/>
      <c r="L4" s="25"/>
    </row>
    <row r="5" customFormat="false" ht="15.75" hidden="false" customHeight="false" outlineLevel="0" collapsed="false">
      <c r="A5" s="11" t="s">
        <v>35</v>
      </c>
      <c r="B5" s="11" t="s">
        <v>36</v>
      </c>
      <c r="C5" s="25" t="n">
        <v>6501002.99720404</v>
      </c>
      <c r="D5" s="25" t="n">
        <v>265094.383267902</v>
      </c>
      <c r="E5" s="25" t="n">
        <v>509821.504672684</v>
      </c>
      <c r="K5" s="25"/>
      <c r="L5" s="25"/>
    </row>
    <row r="6" customFormat="false" ht="15.75" hidden="false" customHeight="false" outlineLevel="0" collapsed="false">
      <c r="A6" s="11" t="s">
        <v>37</v>
      </c>
      <c r="B6" s="11" t="s">
        <v>38</v>
      </c>
      <c r="C6" s="25" t="n">
        <v>124125613.039803</v>
      </c>
      <c r="D6" s="25" t="n">
        <v>13331843.744063</v>
      </c>
      <c r="E6" s="25" t="n">
        <v>28453376.2435613</v>
      </c>
      <c r="K6" s="25"/>
      <c r="L6" s="25"/>
    </row>
    <row r="7" customFormat="false" ht="15.75" hidden="false" customHeight="false" outlineLevel="0" collapsed="false">
      <c r="A7" s="11" t="s">
        <v>39</v>
      </c>
      <c r="B7" s="11" t="s">
        <v>40</v>
      </c>
      <c r="C7" s="25" t="n">
        <v>398832.068567172</v>
      </c>
      <c r="D7" s="25" t="n">
        <v>11046.3666672746</v>
      </c>
      <c r="E7" s="25" t="n">
        <v>47090.5735291159</v>
      </c>
      <c r="K7" s="25"/>
      <c r="L7" s="25"/>
    </row>
    <row r="8" customFormat="false" ht="15.75" hidden="false" customHeight="false" outlineLevel="0" collapsed="false">
      <c r="A8" s="11" t="s">
        <v>41</v>
      </c>
      <c r="B8" s="11" t="s">
        <v>42</v>
      </c>
      <c r="C8" s="25" t="n">
        <v>29873347.2250715</v>
      </c>
      <c r="D8" s="25" t="n">
        <v>1856768.60120116</v>
      </c>
      <c r="E8" s="25" t="n">
        <v>4175497.13769936</v>
      </c>
      <c r="K8" s="25"/>
      <c r="L8" s="25"/>
    </row>
    <row r="9" customFormat="false" ht="15.75" hidden="false" customHeight="false" outlineLevel="0" collapsed="false">
      <c r="A9" s="11" t="s">
        <v>43</v>
      </c>
      <c r="B9" s="11" t="s">
        <v>44</v>
      </c>
      <c r="C9" s="25" t="n">
        <v>3236292.98334411</v>
      </c>
      <c r="D9" s="25" t="n">
        <v>114234.908087982</v>
      </c>
      <c r="E9" s="25" t="n">
        <v>422127.088806949</v>
      </c>
      <c r="K9" s="25"/>
      <c r="L9" s="25"/>
    </row>
    <row r="10" customFormat="false" ht="15.75" hidden="false" customHeight="false" outlineLevel="0" collapsed="false">
      <c r="A10" s="11" t="s">
        <v>45</v>
      </c>
      <c r="B10" s="11" t="s">
        <v>46</v>
      </c>
      <c r="C10" s="25" t="n">
        <v>6719.93652699956</v>
      </c>
      <c r="D10" s="25" t="n">
        <v>199.956318275946</v>
      </c>
      <c r="E10" s="25" t="n">
        <v>410.880142094552</v>
      </c>
      <c r="K10" s="25"/>
      <c r="L10" s="25"/>
    </row>
    <row r="11" customFormat="false" ht="15.75" hidden="false" customHeight="false" outlineLevel="0" collapsed="false">
      <c r="A11" s="11" t="s">
        <v>47</v>
      </c>
      <c r="B11" s="11" t="s">
        <v>48</v>
      </c>
      <c r="C11" s="25" t="n">
        <v>59347706.7216687</v>
      </c>
      <c r="D11" s="25" t="n">
        <v>836398.369772474</v>
      </c>
      <c r="E11" s="25" t="n">
        <v>4791457.81728403</v>
      </c>
      <c r="K11" s="25"/>
      <c r="L11" s="25"/>
    </row>
    <row r="12" customFormat="false" ht="15.75" hidden="false" customHeight="false" outlineLevel="0" collapsed="false">
      <c r="A12" s="11" t="s">
        <v>49</v>
      </c>
      <c r="B12" s="11" t="s">
        <v>50</v>
      </c>
      <c r="C12" s="25" t="n">
        <v>10371.3119413624</v>
      </c>
      <c r="D12" s="25" t="n">
        <v>517.99217526929</v>
      </c>
      <c r="E12" s="25" t="n">
        <v>757.514863236312</v>
      </c>
      <c r="K12" s="25"/>
      <c r="L12" s="25"/>
    </row>
    <row r="13" customFormat="false" ht="15.75" hidden="false" customHeight="false" outlineLevel="0" collapsed="false">
      <c r="A13" s="11" t="s">
        <v>51</v>
      </c>
      <c r="B13" s="11" t="s">
        <v>52</v>
      </c>
      <c r="C13" s="25" t="n">
        <v>10075758.1120216</v>
      </c>
      <c r="D13" s="25" t="n">
        <v>582678.3082996</v>
      </c>
      <c r="E13" s="25" t="n">
        <v>1347850.96738324</v>
      </c>
      <c r="K13" s="25"/>
      <c r="L13" s="25"/>
    </row>
    <row r="14" customFormat="false" ht="15.75" hidden="false" customHeight="false" outlineLevel="0" collapsed="false">
      <c r="A14" s="11" t="s">
        <v>53</v>
      </c>
      <c r="B14" s="11" t="s">
        <v>54</v>
      </c>
      <c r="C14" s="25" t="n">
        <v>4922037.0049043</v>
      </c>
      <c r="D14" s="25" t="n">
        <v>319332.173795276</v>
      </c>
      <c r="E14" s="25" t="n">
        <v>473570.074107678</v>
      </c>
      <c r="K14" s="25"/>
      <c r="L14" s="25"/>
    </row>
    <row r="15" customFormat="false" ht="15.75" hidden="false" customHeight="false" outlineLevel="0" collapsed="false">
      <c r="A15" s="11" t="s">
        <v>55</v>
      </c>
      <c r="B15" s="11" t="s">
        <v>56</v>
      </c>
      <c r="C15" s="25" t="n">
        <v>155762.29138708</v>
      </c>
      <c r="D15" s="25" t="n">
        <v>7357.65813996022</v>
      </c>
      <c r="E15" s="25" t="n">
        <v>14627.0247970544</v>
      </c>
      <c r="K15" s="25"/>
      <c r="L15" s="25"/>
    </row>
    <row r="16" customFormat="false" ht="15.75" hidden="false" customHeight="false" outlineLevel="0" collapsed="false">
      <c r="A16" s="11" t="s">
        <v>57</v>
      </c>
      <c r="B16" s="11" t="s">
        <v>58</v>
      </c>
      <c r="C16" s="25" t="n">
        <v>6559322.16865597</v>
      </c>
      <c r="D16" s="25" t="n">
        <v>689306.394723344</v>
      </c>
      <c r="E16" s="25" t="n">
        <v>1476123.49429671</v>
      </c>
      <c r="K16" s="25"/>
      <c r="L16" s="25"/>
    </row>
    <row r="17" customFormat="false" ht="15.75" hidden="false" customHeight="false" outlineLevel="0" collapsed="false">
      <c r="A17" s="11" t="s">
        <v>59</v>
      </c>
      <c r="B17" s="11" t="s">
        <v>60</v>
      </c>
      <c r="C17" s="25" t="n">
        <v>1960998.77427951</v>
      </c>
      <c r="D17" s="25" t="n">
        <v>96361.1660536801</v>
      </c>
      <c r="E17" s="25" t="n">
        <v>240918.675663442</v>
      </c>
      <c r="K17" s="25"/>
      <c r="L17" s="25"/>
    </row>
    <row r="18" customFormat="false" ht="15.75" hidden="false" customHeight="false" outlineLevel="0" collapsed="false">
      <c r="A18" s="11" t="s">
        <v>61</v>
      </c>
      <c r="B18" s="11" t="s">
        <v>62</v>
      </c>
      <c r="C18" s="25" t="n">
        <v>190879.629686441</v>
      </c>
      <c r="D18" s="25" t="n">
        <v>6883.92439800077</v>
      </c>
      <c r="E18" s="25" t="n">
        <v>23418.5349395696</v>
      </c>
      <c r="K18" s="25"/>
      <c r="L18" s="25"/>
    </row>
    <row r="19" customFormat="false" ht="15.75" hidden="false" customHeight="false" outlineLevel="0" collapsed="false">
      <c r="A19" s="11" t="s">
        <v>63</v>
      </c>
      <c r="B19" s="11" t="s">
        <v>64</v>
      </c>
      <c r="C19" s="25" t="n">
        <v>287198421.416239</v>
      </c>
      <c r="D19" s="25" t="n">
        <v>28232014.9039455</v>
      </c>
      <c r="E19" s="25" t="n">
        <v>61413310.0432751</v>
      </c>
      <c r="K19" s="25"/>
      <c r="L19" s="25"/>
    </row>
    <row r="20" customFormat="false" ht="15.75" hidden="false" customHeight="false" outlineLevel="0" collapsed="false">
      <c r="A20" s="11" t="s">
        <v>65</v>
      </c>
      <c r="B20" s="11" t="s">
        <v>66</v>
      </c>
      <c r="C20" s="25" t="n">
        <v>4904.88948677188</v>
      </c>
      <c r="D20" s="25" t="n">
        <v>136.406604960269</v>
      </c>
      <c r="E20" s="25" t="n">
        <v>395.185540446773</v>
      </c>
      <c r="K20" s="25"/>
      <c r="L20" s="25"/>
    </row>
    <row r="21" customFormat="false" ht="15.75" hidden="false" customHeight="false" outlineLevel="0" collapsed="false">
      <c r="A21" s="11" t="s">
        <v>67</v>
      </c>
      <c r="B21" s="11" t="s">
        <v>68</v>
      </c>
      <c r="C21" s="25" t="n">
        <v>5762894.31962412</v>
      </c>
      <c r="D21" s="25" t="n">
        <v>486288.959792511</v>
      </c>
      <c r="E21" s="25" t="n">
        <v>688060.749455227</v>
      </c>
      <c r="K21" s="25"/>
      <c r="L21" s="25"/>
    </row>
    <row r="22" customFormat="false" ht="15.75" hidden="false" customHeight="false" outlineLevel="0" collapsed="false">
      <c r="A22" s="11" t="s">
        <v>69</v>
      </c>
      <c r="B22" s="11" t="s">
        <v>70</v>
      </c>
      <c r="C22" s="25" t="n">
        <v>33634243.9379457</v>
      </c>
      <c r="D22" s="25" t="n">
        <v>1367184.92534624</v>
      </c>
      <c r="E22" s="25" t="n">
        <v>3335802.18712601</v>
      </c>
      <c r="K22" s="25"/>
      <c r="L22" s="25"/>
    </row>
    <row r="23" customFormat="false" ht="15.75" hidden="false" customHeight="false" outlineLevel="0" collapsed="false">
      <c r="A23" s="11" t="s">
        <v>71</v>
      </c>
      <c r="B23" s="11" t="s">
        <v>72</v>
      </c>
      <c r="C23" s="25" t="n">
        <v>2227312.88495377</v>
      </c>
      <c r="D23" s="25" t="n">
        <v>70702.6886757677</v>
      </c>
      <c r="E23" s="25" t="n">
        <v>215521.09374398</v>
      </c>
      <c r="K23" s="25"/>
      <c r="L23" s="25"/>
    </row>
    <row r="24" customFormat="false" ht="15.75" hidden="false" customHeight="false" outlineLevel="0" collapsed="false">
      <c r="A24" s="11" t="s">
        <v>73</v>
      </c>
      <c r="B24" s="11" t="s">
        <v>74</v>
      </c>
      <c r="C24" s="25" t="n">
        <v>15432.2992158343</v>
      </c>
      <c r="D24" s="25" t="n">
        <v>1402.90475701598</v>
      </c>
      <c r="E24" s="25" t="n">
        <v>2114.20677890078</v>
      </c>
      <c r="K24" s="25"/>
      <c r="L24" s="25"/>
    </row>
    <row r="25" customFormat="false" ht="15.75" hidden="false" customHeight="false" outlineLevel="0" collapsed="false">
      <c r="A25" s="11" t="s">
        <v>75</v>
      </c>
      <c r="B25" s="11" t="s">
        <v>76</v>
      </c>
      <c r="C25" s="25" t="n">
        <v>13568910.2598537</v>
      </c>
      <c r="D25" s="25" t="n">
        <v>207972.244399366</v>
      </c>
      <c r="E25" s="25" t="n">
        <v>1008082.13604161</v>
      </c>
      <c r="K25" s="25"/>
      <c r="L25" s="25"/>
    </row>
    <row r="26" customFormat="false" ht="15.75" hidden="false" customHeight="false" outlineLevel="0" collapsed="false">
      <c r="A26" s="11" t="s">
        <v>77</v>
      </c>
      <c r="B26" s="11" t="s">
        <v>78</v>
      </c>
      <c r="C26" s="25" t="n">
        <v>9186215.25456992</v>
      </c>
      <c r="D26" s="25" t="n">
        <v>850580.230271374</v>
      </c>
      <c r="E26" s="25" t="n">
        <v>783094.997014292</v>
      </c>
      <c r="K26" s="25"/>
      <c r="L26" s="25"/>
    </row>
    <row r="27" customFormat="false" ht="15.75" hidden="false" customHeight="false" outlineLevel="0" collapsed="false">
      <c r="A27" s="11" t="s">
        <v>79</v>
      </c>
      <c r="B27" s="11" t="s">
        <v>80</v>
      </c>
      <c r="C27" s="25" t="n">
        <v>94148854.0651903</v>
      </c>
      <c r="D27" s="25" t="n">
        <v>12281417.1135154</v>
      </c>
      <c r="E27" s="25" t="n">
        <v>15791895.4075712</v>
      </c>
      <c r="K27" s="25"/>
      <c r="L27" s="25"/>
    </row>
    <row r="28" customFormat="false" ht="15.75" hidden="false" customHeight="false" outlineLevel="0" collapsed="false">
      <c r="A28" s="11" t="s">
        <v>81</v>
      </c>
      <c r="B28" s="11" t="s">
        <v>82</v>
      </c>
      <c r="C28" s="25" t="n">
        <v>765919.96351628</v>
      </c>
      <c r="D28" s="25" t="n">
        <v>74421.1174173716</v>
      </c>
      <c r="E28" s="25" t="n">
        <v>74980.5893182575</v>
      </c>
      <c r="K28" s="25"/>
      <c r="L28" s="25"/>
    </row>
    <row r="29" customFormat="false" ht="15.75" hidden="false" customHeight="false" outlineLevel="0" collapsed="false">
      <c r="A29" s="11" t="s">
        <v>83</v>
      </c>
      <c r="B29" s="11" t="s">
        <v>84</v>
      </c>
      <c r="C29" s="25" t="n">
        <v>4035380.62940936</v>
      </c>
      <c r="D29" s="25" t="n">
        <v>441023.865818621</v>
      </c>
      <c r="E29" s="25" t="n">
        <v>491072.376961792</v>
      </c>
      <c r="K29" s="25"/>
      <c r="L29" s="25"/>
    </row>
    <row r="30" customFormat="false" ht="15.75" hidden="false" customHeight="false" outlineLevel="0" collapsed="false">
      <c r="A30" s="11" t="s">
        <v>85</v>
      </c>
      <c r="B30" s="11" t="s">
        <v>86</v>
      </c>
      <c r="C30" s="25" t="n">
        <v>4281936.79355933</v>
      </c>
      <c r="D30" s="25" t="n">
        <v>304387.507096893</v>
      </c>
      <c r="E30" s="25" t="n">
        <v>467760.040260801</v>
      </c>
      <c r="K30" s="25"/>
      <c r="L30" s="25"/>
    </row>
    <row r="31" customFormat="false" ht="15.75" hidden="false" customHeight="false" outlineLevel="0" collapsed="false">
      <c r="A31" s="11" t="s">
        <v>87</v>
      </c>
      <c r="B31" s="11" t="s">
        <v>88</v>
      </c>
      <c r="C31" s="25" t="n">
        <v>702706545.489582</v>
      </c>
      <c r="D31" s="25" t="n">
        <v>35009324.4209551</v>
      </c>
      <c r="E31" s="25" t="n">
        <v>82964408.5451369</v>
      </c>
      <c r="K31" s="25"/>
      <c r="L31" s="25"/>
    </row>
    <row r="32" customFormat="false" ht="15.75" hidden="false" customHeight="false" outlineLevel="0" collapsed="false">
      <c r="A32" s="11" t="s">
        <v>89</v>
      </c>
      <c r="B32" s="11" t="s">
        <v>90</v>
      </c>
      <c r="C32" s="25" t="n">
        <v>12122155.0704211</v>
      </c>
      <c r="D32" s="25" t="n">
        <v>1246349.820892</v>
      </c>
      <c r="E32" s="25" t="n">
        <v>747339.828077717</v>
      </c>
      <c r="K32" s="25"/>
      <c r="L32" s="25"/>
    </row>
    <row r="33" customFormat="false" ht="15.75" hidden="false" customHeight="false" outlineLevel="0" collapsed="false">
      <c r="A33" s="11" t="s">
        <v>91</v>
      </c>
      <c r="B33" s="11" t="s">
        <v>92</v>
      </c>
      <c r="C33" s="25" t="n">
        <v>17705535.6697096</v>
      </c>
      <c r="D33" s="25" t="n">
        <v>650127.293563283</v>
      </c>
      <c r="E33" s="25" t="n">
        <v>920575.842192025</v>
      </c>
      <c r="K33" s="25"/>
      <c r="L33" s="25"/>
    </row>
    <row r="34" customFormat="false" ht="15.75" hidden="false" customHeight="false" outlineLevel="0" collapsed="false">
      <c r="A34" s="11" t="s">
        <v>93</v>
      </c>
      <c r="B34" s="11" t="s">
        <v>94</v>
      </c>
      <c r="C34" s="25" t="n">
        <v>687248.066301852</v>
      </c>
      <c r="D34" s="25" t="n">
        <v>39479.6929061927</v>
      </c>
      <c r="E34" s="25" t="n">
        <v>35394.0722069281</v>
      </c>
      <c r="K34" s="25"/>
      <c r="L34" s="25"/>
    </row>
    <row r="35" customFormat="false" ht="15.75" hidden="false" customHeight="false" outlineLevel="0" collapsed="false">
      <c r="A35" s="11" t="s">
        <v>95</v>
      </c>
      <c r="B35" s="11" t="s">
        <v>96</v>
      </c>
      <c r="C35" s="25" t="n">
        <v>1644780.09067312</v>
      </c>
      <c r="D35" s="25" t="n">
        <v>177434.037679582</v>
      </c>
      <c r="E35" s="25" t="n">
        <v>64230.3103174319</v>
      </c>
      <c r="K35" s="25"/>
      <c r="L35" s="25"/>
    </row>
    <row r="36" customFormat="false" ht="15.75" hidden="false" customHeight="false" outlineLevel="0" collapsed="false">
      <c r="A36" s="11" t="s">
        <v>97</v>
      </c>
      <c r="B36" s="11" t="s">
        <v>98</v>
      </c>
      <c r="C36" s="25" t="n">
        <v>10874322.6285017</v>
      </c>
      <c r="D36" s="25" t="n">
        <v>1485311.33841078</v>
      </c>
      <c r="E36" s="25" t="n">
        <v>618253.364881009</v>
      </c>
      <c r="K36" s="25"/>
      <c r="L36" s="25"/>
    </row>
    <row r="37" customFormat="false" ht="15.75" hidden="false" customHeight="false" outlineLevel="0" collapsed="false">
      <c r="A37" s="11" t="s">
        <v>99</v>
      </c>
      <c r="B37" s="11" t="s">
        <v>100</v>
      </c>
      <c r="C37" s="25" t="n">
        <v>2224294.79304043</v>
      </c>
      <c r="D37" s="25" t="n">
        <v>32070.4495491189</v>
      </c>
      <c r="E37" s="25" t="n">
        <v>128651.129201895</v>
      </c>
      <c r="K37" s="25"/>
      <c r="L37" s="25"/>
    </row>
    <row r="38" customFormat="false" ht="15.75" hidden="false" customHeight="false" outlineLevel="0" collapsed="false">
      <c r="A38" s="11" t="s">
        <v>101</v>
      </c>
      <c r="B38" s="11" t="s">
        <v>102</v>
      </c>
      <c r="C38" s="25" t="n">
        <v>4597.58424874161</v>
      </c>
      <c r="D38" s="25" t="n">
        <v>215.936456394048</v>
      </c>
      <c r="E38" s="25" t="n">
        <v>1077.45045677571</v>
      </c>
      <c r="K38" s="25"/>
      <c r="L38" s="25"/>
    </row>
    <row r="39" customFormat="false" ht="15.75" hidden="false" customHeight="false" outlineLevel="0" collapsed="false">
      <c r="A39" s="11" t="s">
        <v>103</v>
      </c>
      <c r="B39" s="11" t="s">
        <v>104</v>
      </c>
      <c r="C39" s="25" t="n">
        <v>2671043.3089773</v>
      </c>
      <c r="D39" s="25" t="n">
        <v>244291.730453528</v>
      </c>
      <c r="E39" s="25" t="n">
        <v>161521.734325007</v>
      </c>
      <c r="K39" s="25"/>
      <c r="L39" s="25"/>
    </row>
    <row r="40" customFormat="false" ht="15.75" hidden="false" customHeight="false" outlineLevel="0" collapsed="false">
      <c r="A40" s="11" t="s">
        <v>105</v>
      </c>
      <c r="B40" s="11" t="s">
        <v>106</v>
      </c>
      <c r="C40" s="25" t="n">
        <v>5853034.98413913</v>
      </c>
      <c r="D40" s="25" t="n">
        <v>558419.866375746</v>
      </c>
      <c r="E40" s="25" t="n">
        <v>346202.068533209</v>
      </c>
      <c r="K40" s="25"/>
      <c r="L40" s="25"/>
    </row>
    <row r="41" customFormat="false" ht="15.75" hidden="false" customHeight="false" outlineLevel="0" collapsed="false">
      <c r="A41" s="11" t="s">
        <v>107</v>
      </c>
      <c r="B41" s="11" t="s">
        <v>108</v>
      </c>
      <c r="C41" s="25" t="n">
        <v>27726952.689281</v>
      </c>
      <c r="D41" s="25" t="n">
        <v>949880.409331563</v>
      </c>
      <c r="E41" s="25" t="n">
        <v>2929921.9563676</v>
      </c>
      <c r="K41" s="25"/>
      <c r="L41" s="25"/>
    </row>
    <row r="42" customFormat="false" ht="15.75" hidden="false" customHeight="false" outlineLevel="0" collapsed="false">
      <c r="A42" s="11" t="s">
        <v>109</v>
      </c>
      <c r="B42" s="11" t="s">
        <v>110</v>
      </c>
      <c r="C42" s="25" t="n">
        <v>1692785.71538092</v>
      </c>
      <c r="D42" s="25" t="n">
        <v>66785.2482308478</v>
      </c>
      <c r="E42" s="25" t="n">
        <v>146393.404284062</v>
      </c>
      <c r="K42" s="25"/>
      <c r="L42" s="25"/>
    </row>
    <row r="43" customFormat="false" ht="15.75" hidden="false" customHeight="false" outlineLevel="0" collapsed="false">
      <c r="A43" s="11" t="s">
        <v>111</v>
      </c>
      <c r="B43" s="11" t="s">
        <v>112</v>
      </c>
      <c r="C43" s="25" t="n">
        <v>327863.051831021</v>
      </c>
      <c r="D43" s="25" t="n">
        <v>17497.3748469499</v>
      </c>
      <c r="E43" s="25" t="n">
        <v>43710.7968593511</v>
      </c>
      <c r="K43" s="25"/>
      <c r="L43" s="25"/>
    </row>
    <row r="44" customFormat="false" ht="15.75" hidden="false" customHeight="false" outlineLevel="0" collapsed="false">
      <c r="A44" s="11" t="s">
        <v>113</v>
      </c>
      <c r="B44" s="11" t="s">
        <v>114</v>
      </c>
      <c r="C44" s="25" t="n">
        <v>539195.274923633</v>
      </c>
      <c r="D44" s="25" t="n">
        <v>5230.96585664892</v>
      </c>
      <c r="E44" s="25" t="n">
        <v>22812.0107302639</v>
      </c>
      <c r="K44" s="25"/>
      <c r="L44" s="25"/>
    </row>
    <row r="45" customFormat="false" ht="15.75" hidden="false" customHeight="false" outlineLevel="0" collapsed="false">
      <c r="A45" s="11" t="s">
        <v>115</v>
      </c>
      <c r="B45" s="11" t="s">
        <v>116</v>
      </c>
      <c r="C45" s="25" t="n">
        <v>31478962.8775619</v>
      </c>
      <c r="D45" s="25" t="n">
        <v>1438799.34855029</v>
      </c>
      <c r="E45" s="25" t="n">
        <v>4037451.58903256</v>
      </c>
      <c r="K45" s="25"/>
      <c r="L45" s="25"/>
    </row>
    <row r="46" customFormat="false" ht="15.75" hidden="false" customHeight="false" outlineLevel="0" collapsed="false">
      <c r="A46" s="11" t="s">
        <v>117</v>
      </c>
      <c r="B46" s="11" t="s">
        <v>118</v>
      </c>
      <c r="C46" s="25" t="n">
        <v>341851685.307516</v>
      </c>
      <c r="D46" s="25" t="n">
        <v>22670788.1012642</v>
      </c>
      <c r="E46" s="25" t="n">
        <v>44409035.890596</v>
      </c>
      <c r="K46" s="25"/>
      <c r="L46" s="25"/>
    </row>
    <row r="47" customFormat="false" ht="15.75" hidden="false" customHeight="false" outlineLevel="0" collapsed="false">
      <c r="A47" s="11" t="s">
        <v>119</v>
      </c>
      <c r="B47" s="11" t="s">
        <v>120</v>
      </c>
      <c r="C47" s="25" t="n">
        <v>203446.345010414</v>
      </c>
      <c r="D47" s="25" t="n">
        <v>5225.85001048021</v>
      </c>
      <c r="E47" s="25" t="n">
        <v>8772.42992981331</v>
      </c>
      <c r="K47" s="25"/>
      <c r="L47" s="25"/>
    </row>
    <row r="48" customFormat="false" ht="15.75" hidden="false" customHeight="false" outlineLevel="0" collapsed="false">
      <c r="A48" s="11" t="s">
        <v>121</v>
      </c>
      <c r="B48" s="11" t="s">
        <v>122</v>
      </c>
      <c r="C48" s="25" t="n">
        <v>340492.103558576</v>
      </c>
      <c r="D48" s="25" t="n">
        <v>18489.2320432508</v>
      </c>
      <c r="E48" s="25" t="n">
        <v>22879.7125853951</v>
      </c>
      <c r="K48" s="25"/>
      <c r="L48" s="25"/>
    </row>
    <row r="49" customFormat="false" ht="15.75" hidden="false" customHeight="false" outlineLevel="0" collapsed="false">
      <c r="A49" s="11" t="s">
        <v>123</v>
      </c>
      <c r="B49" s="11" t="s">
        <v>124</v>
      </c>
      <c r="C49" s="25" t="n">
        <v>271761.787457979</v>
      </c>
      <c r="D49" s="25" t="n">
        <v>42797.5458787231</v>
      </c>
      <c r="E49" s="25" t="n">
        <v>33996.756429408</v>
      </c>
      <c r="K49" s="25"/>
      <c r="L49" s="25"/>
    </row>
    <row r="50" customFormat="false" ht="15.75" hidden="false" customHeight="false" outlineLevel="0" collapsed="false">
      <c r="A50" s="11" t="s">
        <v>125</v>
      </c>
      <c r="B50" s="11" t="s">
        <v>126</v>
      </c>
      <c r="C50" s="25" t="n">
        <v>512279.598183506</v>
      </c>
      <c r="D50" s="25" t="n">
        <v>29031.3473585082</v>
      </c>
      <c r="E50" s="25" t="n">
        <v>55996.1009435424</v>
      </c>
      <c r="K50" s="25"/>
      <c r="L50" s="25"/>
    </row>
    <row r="51" customFormat="false" ht="15.75" hidden="false" customHeight="false" outlineLevel="0" collapsed="false">
      <c r="A51" s="11" t="s">
        <v>127</v>
      </c>
      <c r="B51" s="11" t="s">
        <v>128</v>
      </c>
      <c r="C51" s="25" t="n">
        <v>16509241.9993881</v>
      </c>
      <c r="D51" s="25" t="n">
        <v>1165063.56863364</v>
      </c>
      <c r="E51" s="25" t="n">
        <v>1058282.99177651</v>
      </c>
      <c r="K51" s="25"/>
      <c r="L51" s="25"/>
    </row>
    <row r="52" customFormat="false" ht="15.75" hidden="false" customHeight="false" outlineLevel="0" collapsed="false">
      <c r="A52" s="11" t="s">
        <v>129</v>
      </c>
      <c r="B52" s="11" t="s">
        <v>130</v>
      </c>
      <c r="C52" s="25" t="n">
        <v>6600980.29997474</v>
      </c>
      <c r="D52" s="25" t="n">
        <v>565903.141615901</v>
      </c>
      <c r="E52" s="25" t="n">
        <v>437733.509317084</v>
      </c>
      <c r="K52" s="25"/>
      <c r="L52" s="25"/>
    </row>
    <row r="53" customFormat="false" ht="15.75" hidden="false" customHeight="false" outlineLevel="0" collapsed="false">
      <c r="A53" s="11" t="s">
        <v>131</v>
      </c>
      <c r="B53" s="11" t="s">
        <v>132</v>
      </c>
      <c r="C53" s="25" t="n">
        <v>6702710.3238027</v>
      </c>
      <c r="D53" s="25" t="n">
        <v>534661.022650318</v>
      </c>
      <c r="E53" s="25" t="n">
        <v>589962.191842217</v>
      </c>
      <c r="K53" s="25"/>
      <c r="L53" s="25"/>
    </row>
    <row r="54" customFormat="false" ht="15.75" hidden="false" customHeight="false" outlineLevel="0" collapsed="false">
      <c r="A54" s="11" t="s">
        <v>133</v>
      </c>
      <c r="B54" s="11" t="s">
        <v>134</v>
      </c>
      <c r="C54" s="25" t="n">
        <v>402121.299370162</v>
      </c>
      <c r="D54" s="25" t="n">
        <v>44812.1800753576</v>
      </c>
      <c r="E54" s="25" t="n">
        <v>33934.0298879062</v>
      </c>
      <c r="K54" s="25"/>
      <c r="L54" s="25"/>
    </row>
    <row r="55" customFormat="false" ht="15.75" hidden="false" customHeight="false" outlineLevel="0" collapsed="false">
      <c r="A55" s="11" t="s">
        <v>135</v>
      </c>
      <c r="B55" s="11" t="s">
        <v>136</v>
      </c>
      <c r="C55" s="25" t="n">
        <v>878789.602408122</v>
      </c>
      <c r="D55" s="25" t="n">
        <v>33524.7443035568</v>
      </c>
      <c r="E55" s="25" t="n">
        <v>59693.8771997781</v>
      </c>
      <c r="K55" s="25"/>
      <c r="L55" s="25"/>
    </row>
    <row r="56" customFormat="false" ht="15.75" hidden="false" customHeight="false" outlineLevel="0" collapsed="false">
      <c r="A56" s="11" t="s">
        <v>137</v>
      </c>
      <c r="B56" s="11" t="s">
        <v>138</v>
      </c>
      <c r="C56" s="25" t="n">
        <v>1027942.61873345</v>
      </c>
      <c r="D56" s="25" t="n">
        <v>53496.5529831401</v>
      </c>
      <c r="E56" s="25" t="n">
        <v>85934.2705080699</v>
      </c>
      <c r="K56" s="25"/>
      <c r="L56" s="25"/>
    </row>
    <row r="57" customFormat="false" ht="15.75" hidden="false" customHeight="false" outlineLevel="0" collapsed="false">
      <c r="A57" s="11" t="s">
        <v>139</v>
      </c>
      <c r="B57" s="11" t="s">
        <v>140</v>
      </c>
      <c r="C57" s="25" t="n">
        <v>2336778.72015754</v>
      </c>
      <c r="D57" s="25" t="n">
        <v>349569.799120778</v>
      </c>
      <c r="E57" s="25" t="n">
        <v>154494.866783817</v>
      </c>
      <c r="K57" s="25"/>
      <c r="L57" s="25"/>
    </row>
    <row r="58" customFormat="false" ht="15.75" hidden="false" customHeight="false" outlineLevel="0" collapsed="false">
      <c r="A58" s="11" t="s">
        <v>141</v>
      </c>
      <c r="B58" s="11" t="s">
        <v>142</v>
      </c>
      <c r="C58" s="25" t="n">
        <v>409419586.717939</v>
      </c>
      <c r="D58" s="25" t="n">
        <v>19105098.3968638</v>
      </c>
      <c r="E58" s="25" t="n">
        <v>45581557.460817</v>
      </c>
      <c r="K58" s="25"/>
      <c r="L58" s="25"/>
    </row>
    <row r="59" customFormat="false" ht="15.75" hidden="false" customHeight="false" outlineLevel="0" collapsed="false">
      <c r="A59" s="11" t="s">
        <v>143</v>
      </c>
      <c r="B59" s="11" t="s">
        <v>144</v>
      </c>
      <c r="C59" s="25" t="n">
        <v>193621179.945008</v>
      </c>
      <c r="D59" s="25" t="n">
        <v>39036305.0438307</v>
      </c>
      <c r="E59" s="25" t="n">
        <v>8136033.9674568</v>
      </c>
      <c r="K59" s="25"/>
      <c r="L59" s="25"/>
    </row>
    <row r="60" customFormat="false" ht="15.75" hidden="false" customHeight="false" outlineLevel="0" collapsed="false">
      <c r="A60" s="11" t="s">
        <v>145</v>
      </c>
      <c r="B60" s="11" t="s">
        <v>146</v>
      </c>
      <c r="C60" s="25" t="n">
        <v>25203141.2221932</v>
      </c>
      <c r="D60" s="25" t="n">
        <v>1001748.57436357</v>
      </c>
      <c r="E60" s="25" t="n">
        <v>3155603.05327323</v>
      </c>
      <c r="K60" s="25"/>
      <c r="L60" s="25"/>
    </row>
    <row r="61" customFormat="false" ht="15.75" hidden="false" customHeight="false" outlineLevel="0" collapsed="false">
      <c r="A61" s="11" t="s">
        <v>147</v>
      </c>
      <c r="B61" s="11" t="s">
        <v>148</v>
      </c>
      <c r="C61" s="25" t="n">
        <v>8115614.14291461</v>
      </c>
      <c r="D61" s="25" t="n">
        <v>217673.12408896</v>
      </c>
      <c r="E61" s="25" t="n">
        <v>1075588.01551269</v>
      </c>
      <c r="K61" s="25"/>
      <c r="L61" s="25"/>
    </row>
    <row r="62" customFormat="false" ht="15.75" hidden="false" customHeight="false" outlineLevel="0" collapsed="false">
      <c r="A62" s="11" t="s">
        <v>149</v>
      </c>
      <c r="B62" s="11" t="s">
        <v>150</v>
      </c>
      <c r="C62" s="25" t="n">
        <v>617649.650467956</v>
      </c>
      <c r="D62" s="25" t="n">
        <v>54335.2522558732</v>
      </c>
      <c r="E62" s="25" t="n">
        <v>62554.968735136</v>
      </c>
      <c r="K62" s="25"/>
      <c r="L62" s="25"/>
    </row>
    <row r="63" customFormat="false" ht="15.75" hidden="false" customHeight="false" outlineLevel="0" collapsed="false">
      <c r="A63" s="11" t="s">
        <v>151</v>
      </c>
      <c r="B63" s="11" t="s">
        <v>152</v>
      </c>
      <c r="C63" s="25" t="n">
        <v>219289.970666021</v>
      </c>
      <c r="D63" s="25" t="n">
        <v>21357.818161851</v>
      </c>
      <c r="E63" s="25" t="n">
        <v>14523.732794565</v>
      </c>
      <c r="K63" s="25"/>
      <c r="L63" s="25"/>
    </row>
    <row r="64" customFormat="false" ht="15.75" hidden="false" customHeight="false" outlineLevel="0" collapsed="false">
      <c r="A64" s="11" t="s">
        <v>153</v>
      </c>
      <c r="B64" s="11" t="s">
        <v>154</v>
      </c>
      <c r="C64" s="25" t="n">
        <v>12403973.2280617</v>
      </c>
      <c r="D64" s="25" t="n">
        <v>151659.529654043</v>
      </c>
      <c r="E64" s="25" t="n">
        <v>1140449.91910283</v>
      </c>
      <c r="K64" s="25"/>
      <c r="L64" s="25"/>
    </row>
    <row r="65" customFormat="false" ht="15.75" hidden="false" customHeight="false" outlineLevel="0" collapsed="false">
      <c r="A65" s="11" t="s">
        <v>155</v>
      </c>
      <c r="B65" s="11" t="s">
        <v>156</v>
      </c>
      <c r="C65" s="25" t="n">
        <v>307840.382936217</v>
      </c>
      <c r="D65" s="25" t="n">
        <v>37287.4556164148</v>
      </c>
      <c r="E65" s="25" t="n">
        <v>32170.3099858159</v>
      </c>
      <c r="K65" s="25"/>
      <c r="L65" s="25"/>
    </row>
    <row r="66" customFormat="false" ht="15.75" hidden="false" customHeight="false" outlineLevel="0" collapsed="false">
      <c r="A66" s="11" t="s">
        <v>157</v>
      </c>
      <c r="B66" s="11" t="s">
        <v>158</v>
      </c>
      <c r="C66" s="25" t="n">
        <v>21025322.5309244</v>
      </c>
      <c r="D66" s="25" t="n">
        <v>1264107.29591303</v>
      </c>
      <c r="E66" s="25" t="n">
        <v>2997751.23422559</v>
      </c>
      <c r="K66" s="25"/>
      <c r="L66" s="25"/>
    </row>
    <row r="67" customFormat="false" ht="15.75" hidden="false" customHeight="false" outlineLevel="0" collapsed="false">
      <c r="A67" s="11" t="s">
        <v>159</v>
      </c>
      <c r="B67" s="11" t="s">
        <v>160</v>
      </c>
      <c r="C67" s="25" t="n">
        <v>7460369.83598263</v>
      </c>
      <c r="D67" s="25" t="n">
        <v>318742.861074486</v>
      </c>
      <c r="E67" s="25" t="n">
        <v>918519.676322511</v>
      </c>
      <c r="K67" s="25"/>
      <c r="L67" s="25"/>
    </row>
    <row r="68" customFormat="false" ht="15.75" hidden="false" customHeight="false" outlineLevel="0" collapsed="false">
      <c r="A68" s="11" t="s">
        <v>161</v>
      </c>
      <c r="B68" s="11" t="s">
        <v>162</v>
      </c>
      <c r="C68" s="25" t="n">
        <v>5737180.92136491</v>
      </c>
      <c r="D68" s="25" t="n">
        <v>92740.124851961</v>
      </c>
      <c r="E68" s="25" t="n">
        <v>536232.903256941</v>
      </c>
      <c r="K68" s="25"/>
      <c r="L68" s="25"/>
    </row>
    <row r="69" customFormat="false" ht="15.75" hidden="false" customHeight="false" outlineLevel="0" collapsed="false">
      <c r="A69" s="11" t="s">
        <v>163</v>
      </c>
      <c r="B69" s="11" t="s">
        <v>164</v>
      </c>
      <c r="C69" s="25" t="n">
        <v>5290900.08226336</v>
      </c>
      <c r="D69" s="25" t="n">
        <v>178072.585389835</v>
      </c>
      <c r="E69" s="25" t="n">
        <v>614286.511929321</v>
      </c>
      <c r="K69" s="25"/>
      <c r="L69" s="25"/>
    </row>
    <row r="70" customFormat="false" ht="15.75" hidden="false" customHeight="false" outlineLevel="0" collapsed="false">
      <c r="A70" s="11" t="s">
        <v>165</v>
      </c>
      <c r="B70" s="11" t="s">
        <v>166</v>
      </c>
      <c r="C70" s="25" t="n">
        <v>87379.8979126748</v>
      </c>
      <c r="D70" s="25" t="n">
        <v>2143.10150794325</v>
      </c>
      <c r="E70" s="25" t="n">
        <v>7845.58483727609</v>
      </c>
      <c r="K70" s="25"/>
      <c r="L70" s="25"/>
    </row>
    <row r="71" customFormat="false" ht="15.75" hidden="false" customHeight="false" outlineLevel="0" collapsed="false">
      <c r="A71" s="11" t="s">
        <v>167</v>
      </c>
      <c r="B71" s="11" t="s">
        <v>168</v>
      </c>
      <c r="C71" s="25" t="n">
        <v>2246820.2853425</v>
      </c>
      <c r="D71" s="25" t="n">
        <v>74307.6290808605</v>
      </c>
      <c r="E71" s="25" t="n">
        <v>294372.972961947</v>
      </c>
      <c r="K71" s="25"/>
      <c r="L71" s="25"/>
    </row>
    <row r="72" customFormat="false" ht="15.75" hidden="false" customHeight="false" outlineLevel="0" collapsed="false">
      <c r="A72" s="11" t="s">
        <v>169</v>
      </c>
      <c r="B72" s="11" t="s">
        <v>170</v>
      </c>
      <c r="C72" s="25" t="n">
        <v>6524697.45212098</v>
      </c>
      <c r="D72" s="25" t="n">
        <v>108371.020604229</v>
      </c>
      <c r="E72" s="25" t="n">
        <v>506318.703864735</v>
      </c>
      <c r="K72" s="25"/>
      <c r="L72" s="25"/>
    </row>
    <row r="73" customFormat="false" ht="15.75" hidden="false" customHeight="false" outlineLevel="0" collapsed="false">
      <c r="A73" s="11" t="s">
        <v>171</v>
      </c>
      <c r="B73" s="11" t="s">
        <v>172</v>
      </c>
      <c r="C73" s="25" t="n">
        <v>494795.525353516</v>
      </c>
      <c r="D73" s="25" t="n">
        <v>46358.6728331687</v>
      </c>
      <c r="E73" s="25" t="n">
        <v>50914.1889109394</v>
      </c>
      <c r="K73" s="25"/>
      <c r="L73" s="25"/>
    </row>
    <row r="74" customFormat="false" ht="15.75" hidden="false" customHeight="false" outlineLevel="0" collapsed="false">
      <c r="A74" s="11" t="s">
        <v>173</v>
      </c>
      <c r="B74" s="11" t="s">
        <v>174</v>
      </c>
      <c r="C74" s="25" t="n">
        <v>114062.804732853</v>
      </c>
      <c r="D74" s="25" t="n">
        <v>4200.2969355841</v>
      </c>
      <c r="E74" s="25" t="n">
        <v>12884.8464727281</v>
      </c>
      <c r="K74" s="25"/>
      <c r="L74" s="25"/>
    </row>
    <row r="75" customFormat="false" ht="15.75" hidden="false" customHeight="false" outlineLevel="0" collapsed="false">
      <c r="A75" s="11" t="s">
        <v>175</v>
      </c>
      <c r="B75" s="11" t="s">
        <v>176</v>
      </c>
      <c r="C75" s="25" t="n">
        <v>596473.267386851</v>
      </c>
      <c r="D75" s="25" t="n">
        <v>37125.2630801916</v>
      </c>
      <c r="E75" s="25" t="n">
        <v>33066.8698633937</v>
      </c>
      <c r="K75" s="25"/>
      <c r="L75" s="25"/>
    </row>
    <row r="76" customFormat="false" ht="15.75" hidden="false" customHeight="false" outlineLevel="0" collapsed="false">
      <c r="A76" s="11" t="s">
        <v>177</v>
      </c>
      <c r="B76" s="11" t="s">
        <v>178</v>
      </c>
      <c r="C76" s="25" t="n">
        <v>502909.420798306</v>
      </c>
      <c r="D76" s="25" t="n">
        <v>51601.2460391967</v>
      </c>
      <c r="E76" s="25" t="n">
        <v>51727.3185231466</v>
      </c>
      <c r="K76" s="25"/>
      <c r="L76" s="25"/>
    </row>
    <row r="77" customFormat="false" ht="15.75" hidden="false" customHeight="false" outlineLevel="0" collapsed="false">
      <c r="A77" s="11" t="s">
        <v>179</v>
      </c>
      <c r="B77" s="11" t="s">
        <v>180</v>
      </c>
      <c r="C77" s="25" t="n">
        <v>5732596.73571693</v>
      </c>
      <c r="D77" s="25" t="n">
        <v>88439.6616730483</v>
      </c>
      <c r="E77" s="25" t="n">
        <v>405016.975744464</v>
      </c>
      <c r="K77" s="25"/>
      <c r="L77" s="25"/>
    </row>
    <row r="78" customFormat="false" ht="15.75" hidden="false" customHeight="false" outlineLevel="0" collapsed="false">
      <c r="A78" s="11" t="s">
        <v>181</v>
      </c>
      <c r="B78" s="11" t="s">
        <v>182</v>
      </c>
      <c r="C78" s="25" t="n">
        <v>8867349.43627547</v>
      </c>
      <c r="D78" s="25" t="n">
        <v>371093.440902278</v>
      </c>
      <c r="E78" s="25" t="n">
        <v>827908.192011774</v>
      </c>
      <c r="K78" s="25"/>
      <c r="L78" s="25"/>
    </row>
    <row r="79" customFormat="false" ht="15.75" hidden="false" customHeight="false" outlineLevel="0" collapsed="false">
      <c r="A79" s="11" t="s">
        <v>183</v>
      </c>
      <c r="B79" s="11" t="s">
        <v>184</v>
      </c>
      <c r="C79" s="25" t="n">
        <v>41137144.3165364</v>
      </c>
      <c r="D79" s="25" t="n">
        <v>12979710.1897302</v>
      </c>
      <c r="E79" s="25" t="n">
        <v>516921.311361377</v>
      </c>
      <c r="K79" s="25"/>
      <c r="L79" s="25"/>
    </row>
    <row r="80" customFormat="false" ht="15.75" hidden="false" customHeight="false" outlineLevel="0" collapsed="false">
      <c r="A80" s="11" t="s">
        <v>185</v>
      </c>
      <c r="B80" s="11" t="s">
        <v>186</v>
      </c>
      <c r="C80" s="25" t="n">
        <v>10641393.2657214</v>
      </c>
      <c r="D80" s="25" t="n">
        <v>511905.812097542</v>
      </c>
      <c r="E80" s="25" t="n">
        <v>1107202.4965504</v>
      </c>
      <c r="K80" s="25"/>
      <c r="L80" s="25"/>
    </row>
    <row r="81" customFormat="false" ht="15.75" hidden="false" customHeight="false" outlineLevel="0" collapsed="false">
      <c r="A81" s="11" t="s">
        <v>187</v>
      </c>
      <c r="B81" s="11" t="s">
        <v>188</v>
      </c>
      <c r="C81" s="25" t="n">
        <v>490702.680460914</v>
      </c>
      <c r="D81" s="25" t="n">
        <v>7595.92858186217</v>
      </c>
      <c r="E81" s="25" t="n">
        <v>48408.2754143515</v>
      </c>
      <c r="K81" s="25"/>
      <c r="L81" s="25"/>
    </row>
    <row r="82" customFormat="false" ht="15.75" hidden="false" customHeight="false" outlineLevel="0" collapsed="false">
      <c r="A82" s="11" t="s">
        <v>189</v>
      </c>
      <c r="B82" s="11" t="s">
        <v>190</v>
      </c>
      <c r="C82" s="25" t="n">
        <v>208015.135100649</v>
      </c>
      <c r="D82" s="25" t="n">
        <v>562.503278112847</v>
      </c>
      <c r="E82" s="25" t="n">
        <v>6564.7059175887</v>
      </c>
      <c r="K82" s="25"/>
      <c r="L82" s="25"/>
    </row>
    <row r="83" customFormat="false" ht="15.75" hidden="false" customHeight="false" outlineLevel="0" collapsed="false">
      <c r="A83" s="11" t="s">
        <v>191</v>
      </c>
      <c r="B83" s="11" t="s">
        <v>192</v>
      </c>
      <c r="C83" s="25" t="n">
        <v>42742910.5017786</v>
      </c>
      <c r="D83" s="25" t="n">
        <v>2401685.65900805</v>
      </c>
      <c r="E83" s="25" t="n">
        <v>4502643.68205043</v>
      </c>
      <c r="K83" s="25"/>
      <c r="L83" s="25"/>
    </row>
    <row r="84" customFormat="false" ht="15.75" hidden="false" customHeight="false" outlineLevel="0" collapsed="false">
      <c r="A84" s="11" t="s">
        <v>193</v>
      </c>
      <c r="B84" s="11" t="s">
        <v>194</v>
      </c>
      <c r="C84" s="25" t="n">
        <v>2035628.96935179</v>
      </c>
      <c r="D84" s="25" t="n">
        <v>218651.730861105</v>
      </c>
      <c r="E84" s="25" t="n">
        <v>261924.268421375</v>
      </c>
      <c r="K84" s="25"/>
      <c r="L84" s="25"/>
    </row>
    <row r="85" customFormat="false" ht="15.75" hidden="false" customHeight="false" outlineLevel="0" collapsed="false">
      <c r="A85" s="11" t="s">
        <v>195</v>
      </c>
      <c r="B85" s="11" t="s">
        <v>196</v>
      </c>
      <c r="C85" s="25" t="n">
        <v>444189.867388319</v>
      </c>
      <c r="D85" s="25" t="n">
        <v>22634.6852738228</v>
      </c>
      <c r="E85" s="25" t="n">
        <v>62617.554847438</v>
      </c>
      <c r="K85" s="25"/>
      <c r="L85" s="25"/>
    </row>
    <row r="86" customFormat="false" ht="15.75" hidden="false" customHeight="false" outlineLevel="0" collapsed="false">
      <c r="A86" s="11" t="s">
        <v>197</v>
      </c>
      <c r="B86" s="11" t="s">
        <v>198</v>
      </c>
      <c r="C86" s="25" t="n">
        <v>5518878.46059537</v>
      </c>
      <c r="D86" s="25" t="n">
        <v>421942.06419793</v>
      </c>
      <c r="E86" s="25" t="n">
        <v>634612.267317944</v>
      </c>
      <c r="K86" s="25"/>
      <c r="L86" s="25"/>
    </row>
    <row r="87" customFormat="false" ht="15.75" hidden="false" customHeight="false" outlineLevel="0" collapsed="false">
      <c r="A87" s="11" t="s">
        <v>199</v>
      </c>
      <c r="B87" s="11" t="s">
        <v>200</v>
      </c>
      <c r="C87" s="25" t="n">
        <v>4965734.59572733</v>
      </c>
      <c r="D87" s="25" t="n">
        <v>297405.73711558</v>
      </c>
      <c r="E87" s="25" t="n">
        <v>501654.59682232</v>
      </c>
      <c r="K87" s="25"/>
      <c r="L87" s="25"/>
    </row>
    <row r="88" customFormat="false" ht="15.75" hidden="false" customHeight="false" outlineLevel="0" collapsed="false">
      <c r="A88" s="11" t="s">
        <v>201</v>
      </c>
      <c r="B88" s="11" t="s">
        <v>202</v>
      </c>
      <c r="C88" s="25" t="n">
        <v>268119.478701767</v>
      </c>
      <c r="D88" s="25" t="n">
        <v>7698.13071042522</v>
      </c>
      <c r="E88" s="25" t="n">
        <v>29317.5493926509</v>
      </c>
      <c r="K88" s="25"/>
      <c r="L88" s="25"/>
    </row>
    <row r="89" customFormat="false" ht="15.75" hidden="false" customHeight="false" outlineLevel="0" collapsed="false">
      <c r="A89" s="11" t="s">
        <v>203</v>
      </c>
      <c r="B89" s="11" t="s">
        <v>204</v>
      </c>
      <c r="C89" s="25" t="n">
        <v>11966001.2774307</v>
      </c>
      <c r="D89" s="25" t="n">
        <v>357356.111914686</v>
      </c>
      <c r="E89" s="25" t="n">
        <v>1280787.42032513</v>
      </c>
      <c r="K89" s="25"/>
      <c r="L89" s="25"/>
    </row>
    <row r="90" customFormat="false" ht="15.75" hidden="false" customHeight="false" outlineLevel="0" collapsed="false">
      <c r="A90" s="11" t="s">
        <v>205</v>
      </c>
      <c r="B90" s="11" t="s">
        <v>206</v>
      </c>
      <c r="C90" s="25" t="n">
        <v>1270232.72219348</v>
      </c>
      <c r="D90" s="25" t="n">
        <v>42324.1991222166</v>
      </c>
      <c r="E90" s="25" t="n">
        <v>151097.039878566</v>
      </c>
      <c r="K90" s="25"/>
      <c r="L90" s="25"/>
    </row>
    <row r="91" customFormat="false" ht="15.75" hidden="false" customHeight="false" outlineLevel="0" collapsed="false">
      <c r="A91" s="11" t="s">
        <v>207</v>
      </c>
      <c r="B91" s="11" t="s">
        <v>208</v>
      </c>
      <c r="C91" s="25" t="n">
        <v>2070672.92769964</v>
      </c>
      <c r="D91" s="25" t="n">
        <v>98978.167646637</v>
      </c>
      <c r="E91" s="25" t="n">
        <v>191495.753959241</v>
      </c>
      <c r="K91" s="25"/>
      <c r="L91" s="25"/>
    </row>
    <row r="92" customFormat="false" ht="15.75" hidden="false" customHeight="false" outlineLevel="0" collapsed="false">
      <c r="A92" s="11" t="s">
        <v>209</v>
      </c>
      <c r="B92" s="11" t="s">
        <v>210</v>
      </c>
      <c r="C92" s="25" t="n">
        <v>7221823.43916639</v>
      </c>
      <c r="D92" s="25" t="n">
        <v>443285.217843119</v>
      </c>
      <c r="E92" s="25" t="n">
        <v>979051.980230461</v>
      </c>
      <c r="K92" s="25"/>
      <c r="L92" s="25"/>
    </row>
    <row r="93" customFormat="false" ht="15.75" hidden="false" customHeight="false" outlineLevel="0" collapsed="false">
      <c r="A93" s="11" t="s">
        <v>211</v>
      </c>
      <c r="B93" s="11" t="s">
        <v>212</v>
      </c>
      <c r="C93" s="25" t="n">
        <v>70962463.0666136</v>
      </c>
      <c r="D93" s="25" t="n">
        <v>4668084.38496432</v>
      </c>
      <c r="E93" s="25" t="n">
        <v>5667925.81309122</v>
      </c>
      <c r="K93" s="25"/>
      <c r="L93" s="25"/>
    </row>
    <row r="94" customFormat="false" ht="15.75" hidden="false" customHeight="false" outlineLevel="0" collapsed="false">
      <c r="A94" s="11" t="s">
        <v>213</v>
      </c>
      <c r="B94" s="11" t="s">
        <v>214</v>
      </c>
      <c r="C94" s="25" t="n">
        <v>665684.384090783</v>
      </c>
      <c r="D94" s="25" t="n">
        <v>25806.9339858601</v>
      </c>
      <c r="E94" s="25" t="n">
        <v>82086.4987298987</v>
      </c>
      <c r="K94" s="25"/>
      <c r="L94" s="25"/>
    </row>
    <row r="95" customFormat="false" ht="15.75" hidden="false" customHeight="false" outlineLevel="0" collapsed="false">
      <c r="A95" s="11" t="s">
        <v>215</v>
      </c>
      <c r="B95" s="11" t="s">
        <v>216</v>
      </c>
      <c r="C95" s="25" t="n">
        <v>1153715.45764003</v>
      </c>
      <c r="D95" s="25" t="n">
        <v>44736.3528018531</v>
      </c>
      <c r="E95" s="25" t="n">
        <v>155787.365331625</v>
      </c>
      <c r="K95" s="25"/>
      <c r="L95" s="25"/>
    </row>
    <row r="96" customFormat="false" ht="15.75" hidden="false" customHeight="false" outlineLevel="0" collapsed="false">
      <c r="A96" s="11" t="s">
        <v>217</v>
      </c>
      <c r="B96" s="11" t="s">
        <v>218</v>
      </c>
      <c r="C96" s="25" t="n">
        <v>353288.937325998</v>
      </c>
      <c r="D96" s="25" t="n">
        <v>9464.41552787302</v>
      </c>
      <c r="E96" s="25" t="n">
        <v>32788.526146435</v>
      </c>
      <c r="K96" s="25"/>
      <c r="L96" s="25"/>
    </row>
    <row r="97" customFormat="false" ht="15.75" hidden="false" customHeight="false" outlineLevel="0" collapsed="false">
      <c r="A97" s="11" t="s">
        <v>219</v>
      </c>
      <c r="B97" s="11" t="s">
        <v>220</v>
      </c>
      <c r="C97" s="25" t="n">
        <v>47126184.2765894</v>
      </c>
      <c r="D97" s="25" t="n">
        <v>1659225.95358044</v>
      </c>
      <c r="E97" s="25" t="n">
        <v>5192282.66501683</v>
      </c>
      <c r="K97" s="25"/>
      <c r="L97" s="25"/>
    </row>
    <row r="98" customFormat="false" ht="15.75" hidden="false" customHeight="false" outlineLevel="0" collapsed="false">
      <c r="A98" s="11" t="s">
        <v>221</v>
      </c>
      <c r="B98" s="11" t="s">
        <v>222</v>
      </c>
      <c r="C98" s="25" t="n">
        <v>837378.507354202</v>
      </c>
      <c r="D98" s="25" t="n">
        <v>23073.2821404639</v>
      </c>
      <c r="E98" s="25" t="n">
        <v>53461.1183548746</v>
      </c>
      <c r="K98" s="25"/>
      <c r="L98" s="25"/>
    </row>
    <row r="99" customFormat="false" ht="15.75" hidden="false" customHeight="false" outlineLevel="0" collapsed="false">
      <c r="A99" s="11" t="s">
        <v>223</v>
      </c>
      <c r="B99" s="11" t="s">
        <v>224</v>
      </c>
      <c r="C99" s="25" t="n">
        <v>2594100.98378428</v>
      </c>
      <c r="D99" s="25" t="n">
        <v>622828.781410412</v>
      </c>
      <c r="E99" s="25" t="n">
        <v>83894.3235782548</v>
      </c>
      <c r="K99" s="25"/>
      <c r="L99" s="25"/>
    </row>
    <row r="100" customFormat="false" ht="15.75" hidden="false" customHeight="false" outlineLevel="0" collapsed="false">
      <c r="A100" s="11" t="s">
        <v>225</v>
      </c>
      <c r="B100" s="11" t="s">
        <v>226</v>
      </c>
      <c r="C100" s="25" t="n">
        <v>18579384.4661444</v>
      </c>
      <c r="D100" s="25" t="n">
        <v>2372044.80079829</v>
      </c>
      <c r="E100" s="25" t="n">
        <v>5106586.18627078</v>
      </c>
      <c r="K100" s="25"/>
      <c r="L100" s="25"/>
    </row>
    <row r="101" customFormat="false" ht="15.75" hidden="false" customHeight="false" outlineLevel="0" collapsed="false">
      <c r="A101" s="11" t="s">
        <v>227</v>
      </c>
      <c r="B101" s="11" t="s">
        <v>228</v>
      </c>
      <c r="C101" s="25" t="n">
        <v>9154256.83109553</v>
      </c>
      <c r="D101" s="25" t="n">
        <v>441695.93515808</v>
      </c>
      <c r="E101" s="25" t="n">
        <v>751800.242672502</v>
      </c>
      <c r="K101" s="25"/>
      <c r="L101" s="25"/>
    </row>
    <row r="102" customFormat="false" ht="15.75" hidden="false" customHeight="false" outlineLevel="0" collapsed="false">
      <c r="A102" s="11" t="s">
        <v>229</v>
      </c>
      <c r="B102" s="11" t="s">
        <v>230</v>
      </c>
      <c r="C102" s="25" t="n">
        <v>36822070.5284742</v>
      </c>
      <c r="D102" s="25" t="n">
        <v>3119222.1936385</v>
      </c>
      <c r="E102" s="25" t="n">
        <v>2600889.78158429</v>
      </c>
      <c r="K102" s="25"/>
      <c r="L102" s="25"/>
    </row>
    <row r="103" customFormat="false" ht="15.75" hidden="false" customHeight="false" outlineLevel="0" collapsed="false">
      <c r="A103" s="11" t="s">
        <v>231</v>
      </c>
      <c r="B103" s="11" t="s">
        <v>232</v>
      </c>
      <c r="C103" s="25" t="n">
        <v>15746.2477330484</v>
      </c>
      <c r="D103" s="25" t="n">
        <v>303.220107503785</v>
      </c>
      <c r="E103" s="25" t="n">
        <v>1315.72308359756</v>
      </c>
      <c r="K103" s="25"/>
      <c r="L103" s="25"/>
    </row>
    <row r="104" customFormat="false" ht="15.75" hidden="false" customHeight="false" outlineLevel="0" collapsed="false">
      <c r="A104" s="11" t="s">
        <v>233</v>
      </c>
      <c r="B104" s="11" t="s">
        <v>234</v>
      </c>
      <c r="C104" s="25" t="n">
        <v>141374965.696175</v>
      </c>
      <c r="D104" s="25" t="n">
        <v>9356196.8359486</v>
      </c>
      <c r="E104" s="25" t="n">
        <v>20790049.6521772</v>
      </c>
      <c r="K104" s="25"/>
      <c r="L104" s="25"/>
    </row>
    <row r="105" customFormat="false" ht="15.75" hidden="false" customHeight="false" outlineLevel="0" collapsed="false">
      <c r="A105" s="11" t="s">
        <v>235</v>
      </c>
      <c r="B105" s="11" t="s">
        <v>236</v>
      </c>
      <c r="C105" s="25" t="n">
        <v>2334138.7104007</v>
      </c>
      <c r="D105" s="25" t="n">
        <v>57474.8100092133</v>
      </c>
      <c r="E105" s="25" t="n">
        <v>246713.175801125</v>
      </c>
      <c r="K105" s="25"/>
      <c r="L105" s="25"/>
    </row>
    <row r="106" customFormat="false" ht="15.75" hidden="false" customHeight="false" outlineLevel="0" collapsed="false">
      <c r="A106" s="11" t="s">
        <v>237</v>
      </c>
      <c r="B106" s="11" t="s">
        <v>238</v>
      </c>
      <c r="C106" s="25" t="n">
        <v>2037012.74692916</v>
      </c>
      <c r="D106" s="25" t="n">
        <v>107407.30806063</v>
      </c>
      <c r="E106" s="25" t="n">
        <v>192406.686460853</v>
      </c>
      <c r="K106" s="25"/>
      <c r="L106" s="25"/>
    </row>
    <row r="107" customFormat="false" ht="15.75" hidden="false" customHeight="false" outlineLevel="0" collapsed="false">
      <c r="A107" s="11" t="s">
        <v>239</v>
      </c>
      <c r="B107" s="11" t="s">
        <v>240</v>
      </c>
      <c r="C107" s="25" t="n">
        <v>5706327.48596051</v>
      </c>
      <c r="D107" s="25" t="n">
        <v>662161.283969253</v>
      </c>
      <c r="E107" s="25" t="n">
        <v>652518.740727494</v>
      </c>
      <c r="K107" s="25"/>
      <c r="L107" s="25"/>
    </row>
    <row r="108" customFormat="false" ht="15.75" hidden="false" customHeight="false" outlineLevel="0" collapsed="false">
      <c r="A108" s="11" t="s">
        <v>241</v>
      </c>
      <c r="B108" s="11" t="s">
        <v>242</v>
      </c>
      <c r="C108" s="25" t="n">
        <v>12017628.3196703</v>
      </c>
      <c r="D108" s="25" t="n">
        <v>779265.166632885</v>
      </c>
      <c r="E108" s="25" t="n">
        <v>1626437.92593999</v>
      </c>
      <c r="K108" s="25"/>
      <c r="L108" s="25"/>
    </row>
    <row r="109" customFormat="false" ht="15.75" hidden="false" customHeight="false" outlineLevel="0" collapsed="false">
      <c r="A109" s="11" t="s">
        <v>243</v>
      </c>
      <c r="B109" s="11" t="s">
        <v>244</v>
      </c>
      <c r="C109" s="25" t="n">
        <v>2072628.32385939</v>
      </c>
      <c r="D109" s="25" t="n">
        <v>149609.981682455</v>
      </c>
      <c r="E109" s="25" t="n">
        <v>144251.719751816</v>
      </c>
      <c r="K109" s="25"/>
      <c r="L109" s="25"/>
    </row>
    <row r="110" customFormat="false" ht="15.75" hidden="false" customHeight="false" outlineLevel="0" collapsed="false">
      <c r="A110" s="11" t="s">
        <v>245</v>
      </c>
      <c r="B110" s="11" t="s">
        <v>246</v>
      </c>
      <c r="C110" s="25" t="n">
        <v>1416.60928415658</v>
      </c>
      <c r="D110" s="25" t="n">
        <v>74.2258337432165</v>
      </c>
      <c r="E110" s="25" t="n">
        <v>371.837473911765</v>
      </c>
      <c r="K110" s="25"/>
      <c r="L110" s="25"/>
    </row>
    <row r="111" customFormat="false" ht="15.75" hidden="false" customHeight="false" outlineLevel="0" collapsed="false">
      <c r="A111" s="11" t="s">
        <v>247</v>
      </c>
      <c r="B111" s="11" t="s">
        <v>248</v>
      </c>
      <c r="C111" s="25" t="n">
        <v>314982.829659755</v>
      </c>
      <c r="D111" s="25" t="n">
        <v>29438.3885200426</v>
      </c>
      <c r="E111" s="25" t="n">
        <v>34563.0920660084</v>
      </c>
      <c r="K111" s="25"/>
      <c r="L111" s="25"/>
    </row>
    <row r="112" customFormat="false" ht="15.75" hidden="false" customHeight="false" outlineLevel="0" collapsed="false">
      <c r="A112" s="11" t="s">
        <v>249</v>
      </c>
      <c r="B112" s="11" t="s">
        <v>250</v>
      </c>
      <c r="C112" s="25" t="n">
        <v>20912237.4070907</v>
      </c>
      <c r="D112" s="25" t="n">
        <v>1318798.98174914</v>
      </c>
      <c r="E112" s="25" t="n">
        <v>2586091.69086724</v>
      </c>
      <c r="K112" s="25"/>
      <c r="L112" s="25"/>
    </row>
    <row r="113" customFormat="false" ht="15.75" hidden="false" customHeight="false" outlineLevel="0" collapsed="false">
      <c r="A113" s="11" t="s">
        <v>251</v>
      </c>
      <c r="B113" s="11" t="s">
        <v>252</v>
      </c>
      <c r="C113" s="25" t="n">
        <v>1525752.98001774</v>
      </c>
      <c r="D113" s="25" t="n">
        <v>187608.717846243</v>
      </c>
      <c r="E113" s="25" t="n">
        <v>173616.631368507</v>
      </c>
      <c r="K113" s="25"/>
      <c r="L113" s="25"/>
    </row>
    <row r="114" customFormat="false" ht="15.75" hidden="false" customHeight="false" outlineLevel="0" collapsed="false">
      <c r="A114" s="11" t="s">
        <v>253</v>
      </c>
      <c r="B114" s="11" t="s">
        <v>254</v>
      </c>
      <c r="C114" s="25" t="n">
        <v>6675668.76477837</v>
      </c>
      <c r="D114" s="25" t="n">
        <v>460452.343238889</v>
      </c>
      <c r="E114" s="25" t="n">
        <v>495665.560544902</v>
      </c>
      <c r="K114" s="25"/>
      <c r="L114" s="25"/>
    </row>
    <row r="115" customFormat="false" ht="15.75" hidden="false" customHeight="false" outlineLevel="0" collapsed="false">
      <c r="A115" s="11" t="s">
        <v>255</v>
      </c>
      <c r="B115" s="11" t="s">
        <v>256</v>
      </c>
      <c r="C115" s="25" t="n">
        <v>9680879.28822121</v>
      </c>
      <c r="D115" s="25" t="n">
        <v>1772054.81920356</v>
      </c>
      <c r="E115" s="25" t="n">
        <v>1283123.53940341</v>
      </c>
      <c r="K115" s="25"/>
      <c r="L115" s="25"/>
    </row>
    <row r="116" customFormat="false" ht="15.75" hidden="false" customHeight="false" outlineLevel="0" collapsed="false">
      <c r="A116" s="11" t="s">
        <v>257</v>
      </c>
      <c r="B116" s="11" t="s">
        <v>258</v>
      </c>
      <c r="C116" s="25" t="n">
        <v>292302.847504546</v>
      </c>
      <c r="D116" s="25" t="n">
        <v>3997.26629394082</v>
      </c>
      <c r="E116" s="25" t="n">
        <v>20747.9083371797</v>
      </c>
      <c r="K116" s="25"/>
      <c r="L116" s="25"/>
    </row>
    <row r="117" customFormat="false" ht="15.75" hidden="false" customHeight="false" outlineLevel="0" collapsed="false">
      <c r="A117" s="11" t="s">
        <v>259</v>
      </c>
      <c r="B117" s="11" t="s">
        <v>260</v>
      </c>
      <c r="C117" s="25" t="n">
        <v>1393170.34841744</v>
      </c>
      <c r="D117" s="25" t="n">
        <v>75990.8440144224</v>
      </c>
      <c r="E117" s="25" t="n">
        <v>171082.704927806</v>
      </c>
      <c r="K117" s="25"/>
      <c r="L117" s="25"/>
    </row>
    <row r="118" customFormat="false" ht="15.75" hidden="false" customHeight="false" outlineLevel="0" collapsed="false">
      <c r="A118" s="11" t="s">
        <v>261</v>
      </c>
      <c r="B118" s="11" t="s">
        <v>262</v>
      </c>
      <c r="C118" s="25" t="n">
        <v>5637914.79986146</v>
      </c>
      <c r="D118" s="25" t="n">
        <v>336668.48767276</v>
      </c>
      <c r="E118" s="25" t="n">
        <v>764165.277590334</v>
      </c>
      <c r="K118" s="25"/>
      <c r="L118" s="25"/>
    </row>
    <row r="119" customFormat="false" ht="15.75" hidden="false" customHeight="false" outlineLevel="0" collapsed="false">
      <c r="A119" s="11" t="s">
        <v>263</v>
      </c>
      <c r="B119" s="11" t="s">
        <v>264</v>
      </c>
      <c r="C119" s="25" t="n">
        <v>2430863.33217028</v>
      </c>
      <c r="D119" s="25" t="n">
        <v>57844.3502543763</v>
      </c>
      <c r="E119" s="25" t="n">
        <v>201997.960433456</v>
      </c>
      <c r="K119" s="25"/>
      <c r="L119" s="25"/>
    </row>
    <row r="120" customFormat="false" ht="15.75" hidden="false" customHeight="false" outlineLevel="0" collapsed="false">
      <c r="A120" s="11" t="s">
        <v>265</v>
      </c>
      <c r="B120" s="11" t="s">
        <v>266</v>
      </c>
      <c r="C120" s="25" t="n">
        <v>1602589.97443989</v>
      </c>
      <c r="D120" s="25" t="n">
        <v>51920.8412942547</v>
      </c>
      <c r="E120" s="25" t="n">
        <v>208575.872838497</v>
      </c>
      <c r="K120" s="25"/>
      <c r="L120" s="25"/>
    </row>
    <row r="121" customFormat="false" ht="15.75" hidden="false" customHeight="false" outlineLevel="0" collapsed="false">
      <c r="A121" s="11" t="s">
        <v>267</v>
      </c>
      <c r="B121" s="11" t="s">
        <v>268</v>
      </c>
      <c r="C121" s="25" t="n">
        <v>19773789.2311111</v>
      </c>
      <c r="D121" s="25" t="n">
        <v>1391477.60971096</v>
      </c>
      <c r="E121" s="25" t="n">
        <v>2008386.46340964</v>
      </c>
      <c r="K121" s="25"/>
      <c r="L121" s="25"/>
    </row>
    <row r="122" customFormat="false" ht="15.75" hidden="false" customHeight="false" outlineLevel="0" collapsed="false">
      <c r="A122" s="11" t="s">
        <v>269</v>
      </c>
      <c r="B122" s="11" t="s">
        <v>270</v>
      </c>
      <c r="C122" s="25" t="n">
        <v>54143429.2333605</v>
      </c>
      <c r="D122" s="25" t="n">
        <v>2757188.09864817</v>
      </c>
      <c r="E122" s="25" t="n">
        <v>3232483.00146755</v>
      </c>
      <c r="K122" s="25"/>
      <c r="L122" s="25"/>
    </row>
    <row r="123" customFormat="false" ht="15.75" hidden="false" customHeight="false" outlineLevel="0" collapsed="false">
      <c r="A123" s="11" t="s">
        <v>271</v>
      </c>
      <c r="B123" s="11" t="s">
        <v>272</v>
      </c>
      <c r="C123" s="25" t="n">
        <v>2277279.28502171</v>
      </c>
      <c r="D123" s="25" t="n">
        <v>163565.340601612</v>
      </c>
      <c r="E123" s="25" t="n">
        <v>215186.238082234</v>
      </c>
      <c r="K123" s="25"/>
      <c r="L123" s="25"/>
    </row>
    <row r="124" customFormat="false" ht="15.75" hidden="false" customHeight="false" outlineLevel="0" collapsed="false">
      <c r="A124" s="11" t="s">
        <v>273</v>
      </c>
      <c r="B124" s="11" t="s">
        <v>274</v>
      </c>
      <c r="C124" s="25" t="n">
        <v>25848.2330303556</v>
      </c>
      <c r="D124" s="25" t="n">
        <v>3317.65805883755</v>
      </c>
      <c r="E124" s="25" t="n">
        <v>1811.95902685313</v>
      </c>
      <c r="K124" s="25"/>
      <c r="L124" s="25"/>
    </row>
    <row r="125" customFormat="false" ht="15.75" hidden="false" customHeight="false" outlineLevel="0" collapsed="false">
      <c r="A125" s="11" t="s">
        <v>275</v>
      </c>
      <c r="B125" s="11" t="s">
        <v>276</v>
      </c>
      <c r="C125" s="25" t="n">
        <v>2885812.64122281</v>
      </c>
      <c r="D125" s="25" t="n">
        <v>422234.647597908</v>
      </c>
      <c r="E125" s="25" t="n">
        <v>296693.045620916</v>
      </c>
      <c r="K125" s="25"/>
      <c r="L125" s="25"/>
    </row>
    <row r="126" customFormat="false" ht="15.75" hidden="false" customHeight="false" outlineLevel="0" collapsed="false">
      <c r="A126" s="11" t="s">
        <v>277</v>
      </c>
      <c r="B126" s="11" t="s">
        <v>313</v>
      </c>
      <c r="C126" s="25" t="n">
        <v>44617490.2193782</v>
      </c>
      <c r="D126" s="25" t="n">
        <v>2459785.61735776</v>
      </c>
      <c r="E126" s="25" t="n">
        <v>5673398.74036508</v>
      </c>
      <c r="K126" s="25"/>
      <c r="L126" s="25"/>
    </row>
    <row r="127" customFormat="false" ht="15.75" hidden="false" customHeight="false" outlineLevel="0" collapsed="false">
      <c r="A127" s="11" t="s">
        <v>279</v>
      </c>
      <c r="B127" s="11" t="s">
        <v>280</v>
      </c>
      <c r="C127" s="25" t="n">
        <v>1490709.88766885</v>
      </c>
      <c r="D127" s="25" t="n">
        <v>37656.1147458318</v>
      </c>
      <c r="E127" s="25" t="n">
        <v>197007.719741543</v>
      </c>
      <c r="K127" s="25"/>
      <c r="L127" s="25"/>
    </row>
    <row r="128" customFormat="false" ht="15.75" hidden="false" customHeight="false" outlineLevel="0" collapsed="false">
      <c r="A128" s="11" t="s">
        <v>281</v>
      </c>
      <c r="B128" s="11" t="s">
        <v>282</v>
      </c>
      <c r="C128" s="25" t="n">
        <v>7966105.3543999</v>
      </c>
      <c r="D128" s="25" t="n">
        <v>470368.21794436</v>
      </c>
      <c r="E128" s="25" t="n">
        <v>782840.432006259</v>
      </c>
      <c r="K128" s="25"/>
      <c r="L128" s="25"/>
    </row>
    <row r="129" customFormat="false" ht="15.75" hidden="false" customHeight="false" outlineLevel="0" collapsed="false">
      <c r="A129" s="11" t="s">
        <v>283</v>
      </c>
      <c r="B129" s="11" t="s">
        <v>284</v>
      </c>
      <c r="C129" s="25" t="n">
        <v>77611430.5929628</v>
      </c>
      <c r="D129" s="25" t="n">
        <v>7353439.09124244</v>
      </c>
      <c r="E129" s="25" t="n">
        <v>10817222.1467946</v>
      </c>
      <c r="K129" s="25"/>
      <c r="L129" s="25"/>
    </row>
    <row r="130" customFormat="false" ht="15.75" hidden="false" customHeight="false" outlineLevel="0" collapsed="false">
      <c r="A130" s="11" t="s">
        <v>285</v>
      </c>
      <c r="B130" s="11" t="s">
        <v>286</v>
      </c>
      <c r="C130" s="25" t="n">
        <v>156366.363458113</v>
      </c>
      <c r="D130" s="25" t="n">
        <v>2738.50806970738</v>
      </c>
      <c r="E130" s="25" t="n">
        <v>8886.90565743453</v>
      </c>
      <c r="K130" s="25"/>
      <c r="L130" s="25"/>
    </row>
    <row r="131" customFormat="false" ht="15.75" hidden="false" customHeight="false" outlineLevel="0" collapsed="false">
      <c r="A131" s="11" t="s">
        <v>287</v>
      </c>
      <c r="B131" s="11" t="s">
        <v>288</v>
      </c>
      <c r="C131" s="25" t="n">
        <v>504553927.216184</v>
      </c>
      <c r="D131" s="25" t="n">
        <v>40553831.6318958</v>
      </c>
      <c r="E131" s="25" t="n">
        <v>88379144.8740502</v>
      </c>
      <c r="K131" s="25"/>
      <c r="L131" s="25"/>
    </row>
    <row r="132" customFormat="false" ht="15.75" hidden="false" customHeight="false" outlineLevel="0" collapsed="false">
      <c r="A132" s="11" t="s">
        <v>289</v>
      </c>
      <c r="B132" s="11" t="s">
        <v>290</v>
      </c>
      <c r="C132" s="25" t="n">
        <v>4998607.46155425</v>
      </c>
      <c r="D132" s="25" t="n">
        <v>490543.636339499</v>
      </c>
      <c r="E132" s="25" t="n">
        <v>1119285.98496168</v>
      </c>
      <c r="K132" s="25"/>
      <c r="L132" s="25"/>
    </row>
    <row r="133" customFormat="false" ht="15.75" hidden="false" customHeight="false" outlineLevel="0" collapsed="false">
      <c r="A133" s="11" t="s">
        <v>291</v>
      </c>
      <c r="B133" s="11" t="s">
        <v>292</v>
      </c>
      <c r="C133" s="25" t="n">
        <v>8068415.66739756</v>
      </c>
      <c r="D133" s="25" t="n">
        <v>266634.692357828</v>
      </c>
      <c r="E133" s="25" t="n">
        <v>1063629.46524033</v>
      </c>
      <c r="K133" s="25"/>
      <c r="L133" s="25"/>
    </row>
    <row r="134" customFormat="false" ht="15.75" hidden="false" customHeight="false" outlineLevel="0" collapsed="false">
      <c r="A134" s="11" t="s">
        <v>293</v>
      </c>
      <c r="B134" s="11" t="s">
        <v>294</v>
      </c>
      <c r="C134" s="25" t="n">
        <v>3176665.6501804</v>
      </c>
      <c r="D134" s="25" t="n">
        <v>214645.304334253</v>
      </c>
      <c r="E134" s="25" t="n">
        <v>265846.000756164</v>
      </c>
      <c r="K134" s="25"/>
      <c r="L134" s="25"/>
    </row>
    <row r="135" customFormat="false" ht="15.75" hidden="false" customHeight="false" outlineLevel="0" collapsed="false">
      <c r="A135" s="11" t="s">
        <v>295</v>
      </c>
      <c r="B135" s="11" t="s">
        <v>296</v>
      </c>
      <c r="C135" s="25" t="n">
        <v>51054936.3041066</v>
      </c>
      <c r="D135" s="25" t="n">
        <v>962438.945933327</v>
      </c>
      <c r="E135" s="25" t="n">
        <v>4098983.0588577</v>
      </c>
      <c r="K135" s="25"/>
      <c r="L135" s="25"/>
    </row>
    <row r="136" customFormat="false" ht="15.75" hidden="false" customHeight="false" outlineLevel="0" collapsed="false">
      <c r="A136" s="11" t="s">
        <v>297</v>
      </c>
      <c r="B136" s="11" t="s">
        <v>298</v>
      </c>
      <c r="C136" s="25" t="n">
        <v>681346.185486868</v>
      </c>
      <c r="D136" s="25" t="n">
        <v>32848.7768930029</v>
      </c>
      <c r="E136" s="25" t="n">
        <v>81161.6717242125</v>
      </c>
      <c r="K136" s="25"/>
      <c r="L136" s="25"/>
    </row>
    <row r="137" customFormat="false" ht="15.75" hidden="false" customHeight="false" outlineLevel="0" collapsed="false">
      <c r="A137" s="11" t="s">
        <v>299</v>
      </c>
      <c r="B137" s="11" t="s">
        <v>300</v>
      </c>
      <c r="C137" s="25" t="n">
        <v>5210451.31029447</v>
      </c>
      <c r="D137" s="25" t="n">
        <v>267229.328762309</v>
      </c>
      <c r="E137" s="25" t="n">
        <v>554418.561920538</v>
      </c>
      <c r="K137" s="25"/>
      <c r="L137" s="25"/>
    </row>
    <row r="138" customFormat="false" ht="15.75" hidden="false" customHeight="false" outlineLevel="0" collapsed="false">
      <c r="A138" s="11" t="s">
        <v>301</v>
      </c>
      <c r="B138" s="11" t="s">
        <v>302</v>
      </c>
      <c r="C138" s="25" t="n">
        <v>1995227.60403725</v>
      </c>
      <c r="D138" s="25" t="n">
        <v>109358.742971367</v>
      </c>
      <c r="E138" s="25" t="n">
        <v>220356.832561992</v>
      </c>
      <c r="K138" s="25"/>
      <c r="L138" s="25"/>
    </row>
    <row r="139" customFormat="false" ht="15.75" hidden="false" customHeight="false" outlineLevel="0" collapsed="false">
      <c r="C139" s="25"/>
      <c r="D139" s="25"/>
      <c r="E139" s="25"/>
    </row>
    <row r="140" customFormat="false" ht="15.75" hidden="false" customHeight="false" outlineLevel="0" collapsed="false">
      <c r="B140" s="5" t="s">
        <v>322</v>
      </c>
      <c r="C140" s="23" t="n">
        <f aca="false">SUM(C2:C138)</f>
        <v>3951830151.95894</v>
      </c>
      <c r="D140" s="23" t="n">
        <f aca="false">SUM(D2:D138)</f>
        <v>296910249.43891</v>
      </c>
      <c r="E140" s="23" t="n">
        <f aca="false">SUM(E2:E138)</f>
        <v>513101893.285299</v>
      </c>
    </row>
    <row r="141" customFormat="false" ht="15.75" hidden="false" customHeight="false" outlineLevel="0" collapsed="false">
      <c r="B141" s="5" t="s">
        <v>323</v>
      </c>
      <c r="C141" s="26" t="n">
        <f aca="false">C140/1000000</f>
        <v>3951.83015195894</v>
      </c>
      <c r="D141" s="26" t="n">
        <f aca="false">D140/1000000</f>
        <v>296.91024943891</v>
      </c>
      <c r="E141" s="26" t="n">
        <f aca="false">E140/1000000</f>
        <v>513.101893285299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7"/>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cols>
    <col collapsed="false" customWidth="true" hidden="false" outlineLevel="0" max="2" min="1" style="0" width="20.76"/>
    <col collapsed="false" customWidth="true" hidden="false" outlineLevel="0" max="4" min="4" style="0" width="15.49"/>
  </cols>
  <sheetData>
    <row r="1" customFormat="false" ht="15.75" hidden="false" customHeight="false" outlineLevel="0" collapsed="false">
      <c r="A1" s="2" t="s">
        <v>26</v>
      </c>
      <c r="B1" s="8" t="s">
        <v>27</v>
      </c>
      <c r="C1" s="3"/>
      <c r="D1" s="27" t="s">
        <v>324</v>
      </c>
      <c r="E1" s="28" t="s">
        <v>325</v>
      </c>
      <c r="F1" s="28" t="s">
        <v>326</v>
      </c>
      <c r="G1" s="28" t="s">
        <v>327</v>
      </c>
      <c r="H1" s="28" t="s">
        <v>328</v>
      </c>
      <c r="I1" s="28" t="s">
        <v>329</v>
      </c>
      <c r="J1" s="28" t="s">
        <v>330</v>
      </c>
      <c r="K1" s="28" t="s">
        <v>331</v>
      </c>
      <c r="L1" s="28" t="s">
        <v>332</v>
      </c>
      <c r="M1" s="28" t="s">
        <v>333</v>
      </c>
      <c r="N1" s="28" t="s">
        <v>334</v>
      </c>
      <c r="O1" s="28" t="s">
        <v>335</v>
      </c>
      <c r="P1" s="28" t="s">
        <v>336</v>
      </c>
      <c r="Q1" s="3"/>
    </row>
    <row r="2" customFormat="false" ht="15.75" hidden="false" customHeight="false" outlineLevel="0" collapsed="false">
      <c r="A2" s="11" t="s">
        <v>29</v>
      </c>
      <c r="B2" s="12" t="s">
        <v>30</v>
      </c>
      <c r="E2" s="29" t="n">
        <v>0</v>
      </c>
      <c r="F2" s="29" t="n">
        <v>0</v>
      </c>
      <c r="G2" s="29" t="n">
        <v>0</v>
      </c>
      <c r="H2" s="29" t="n">
        <v>0</v>
      </c>
      <c r="I2" s="29" t="n">
        <v>0.00121389570693644</v>
      </c>
      <c r="J2" s="29" t="n">
        <v>0.00121389570693644</v>
      </c>
      <c r="K2" s="29" t="n">
        <v>0.25</v>
      </c>
      <c r="L2" s="29" t="n">
        <v>0.25</v>
      </c>
      <c r="M2" s="29" t="n">
        <v>0.248786104293064</v>
      </c>
      <c r="N2" s="29" t="n">
        <v>0.248786104293064</v>
      </c>
      <c r="O2" s="29" t="n">
        <v>0</v>
      </c>
      <c r="P2" s="29" t="n">
        <v>0</v>
      </c>
    </row>
    <row r="3" customFormat="false" ht="15.75" hidden="false" customHeight="false" outlineLevel="0" collapsed="false">
      <c r="A3" s="11" t="s">
        <v>31</v>
      </c>
      <c r="B3" s="12" t="s">
        <v>32</v>
      </c>
      <c r="E3" s="29" t="n">
        <v>0.153331112964287</v>
      </c>
      <c r="F3" s="29" t="n">
        <v>0.153331112964287</v>
      </c>
      <c r="G3" s="29" t="n">
        <v>0.153331112964287</v>
      </c>
      <c r="H3" s="29" t="n">
        <v>0.153331112964287</v>
      </c>
      <c r="I3" s="29" t="n">
        <v>0.00146303386751282</v>
      </c>
      <c r="J3" s="29" t="n">
        <v>0.00146303386751282</v>
      </c>
      <c r="K3" s="29" t="n">
        <v>0.0966688870357127</v>
      </c>
      <c r="L3" s="29" t="n">
        <v>0.0966688870357127</v>
      </c>
      <c r="M3" s="29" t="n">
        <v>0.0952058531681998</v>
      </c>
      <c r="N3" s="29" t="n">
        <v>0.0952058531681998</v>
      </c>
      <c r="O3" s="29" t="n">
        <v>0</v>
      </c>
      <c r="P3" s="29" t="n">
        <v>0</v>
      </c>
    </row>
    <row r="4" customFormat="false" ht="15.75" hidden="false" customHeight="false" outlineLevel="0" collapsed="false">
      <c r="A4" s="11" t="s">
        <v>33</v>
      </c>
      <c r="B4" s="12" t="s">
        <v>34</v>
      </c>
      <c r="E4" s="29" t="n">
        <v>0</v>
      </c>
      <c r="F4" s="29" t="n">
        <v>0</v>
      </c>
      <c r="G4" s="29" t="n">
        <v>0</v>
      </c>
      <c r="H4" s="29" t="n">
        <v>0</v>
      </c>
      <c r="I4" s="29" t="n">
        <v>0</v>
      </c>
      <c r="J4" s="29" t="n">
        <v>0</v>
      </c>
      <c r="K4" s="29" t="n">
        <v>0.25</v>
      </c>
      <c r="L4" s="29" t="n">
        <v>0.25</v>
      </c>
      <c r="M4" s="29" t="n">
        <v>0.25</v>
      </c>
      <c r="N4" s="29" t="n">
        <v>0.25</v>
      </c>
      <c r="O4" s="29" t="n">
        <v>0</v>
      </c>
      <c r="P4" s="29" t="n">
        <v>0</v>
      </c>
    </row>
    <row r="5" customFormat="false" ht="15.75" hidden="false" customHeight="false" outlineLevel="0" collapsed="false">
      <c r="A5" s="11" t="s">
        <v>35</v>
      </c>
      <c r="B5" s="12" t="s">
        <v>36</v>
      </c>
      <c r="E5" s="29" t="n">
        <v>0</v>
      </c>
      <c r="F5" s="29" t="n">
        <v>0</v>
      </c>
      <c r="G5" s="29" t="n">
        <v>0</v>
      </c>
      <c r="H5" s="29" t="n">
        <v>0</v>
      </c>
      <c r="I5" s="29" t="n">
        <v>0.249658753922835</v>
      </c>
      <c r="J5" s="29" t="n">
        <v>0.249658753922835</v>
      </c>
      <c r="K5" s="29" t="n">
        <v>0.25</v>
      </c>
      <c r="L5" s="29" t="n">
        <v>0.25</v>
      </c>
      <c r="M5" s="29" t="n">
        <v>0.000341246077164933</v>
      </c>
      <c r="N5" s="29" t="n">
        <v>0.000341246077164933</v>
      </c>
      <c r="O5" s="29" t="n">
        <v>0</v>
      </c>
      <c r="P5" s="29" t="n">
        <v>0</v>
      </c>
    </row>
    <row r="6" customFormat="false" ht="15.75" hidden="false" customHeight="false" outlineLevel="0" collapsed="false">
      <c r="A6" s="11" t="s">
        <v>37</v>
      </c>
      <c r="B6" s="12" t="s">
        <v>38</v>
      </c>
      <c r="E6" s="29" t="n">
        <v>0.169874507305104</v>
      </c>
      <c r="F6" s="29" t="n">
        <v>0.0374742935781237</v>
      </c>
      <c r="G6" s="29" t="n">
        <v>0.111467027745789</v>
      </c>
      <c r="H6" s="29" t="n">
        <v>0.0757403283563267</v>
      </c>
      <c r="I6" s="29" t="n">
        <v>0.0801254926948959</v>
      </c>
      <c r="J6" s="29" t="n">
        <v>0.0801254926948959</v>
      </c>
      <c r="K6" s="29" t="n">
        <v>0.00613275852723083</v>
      </c>
      <c r="L6" s="29" t="n">
        <v>0.0043851643385692</v>
      </c>
      <c r="M6" s="29" t="n">
        <v>0</v>
      </c>
      <c r="N6" s="29" t="n">
        <v>0.13240021372698</v>
      </c>
      <c r="O6" s="29" t="n">
        <v>0.13240021372698</v>
      </c>
      <c r="P6" s="29" t="n">
        <v>0.169874507305104</v>
      </c>
    </row>
    <row r="7" customFormat="false" ht="15.75" hidden="false" customHeight="false" outlineLevel="0" collapsed="false">
      <c r="A7" s="11" t="s">
        <v>39</v>
      </c>
      <c r="B7" s="12" t="s">
        <v>40</v>
      </c>
      <c r="E7" s="29" t="n">
        <v>0.0925575960414894</v>
      </c>
      <c r="F7" s="29" t="n">
        <v>0.0925575960414894</v>
      </c>
      <c r="G7" s="29" t="n">
        <v>0.0925575960414894</v>
      </c>
      <c r="H7" s="29" t="n">
        <v>0.0925575960414894</v>
      </c>
      <c r="I7" s="29" t="n">
        <v>0.00157375191637082</v>
      </c>
      <c r="J7" s="29" t="n">
        <v>0.00157375191637082</v>
      </c>
      <c r="K7" s="29" t="n">
        <v>0.157442403958511</v>
      </c>
      <c r="L7" s="29" t="n">
        <v>0.157442403958511</v>
      </c>
      <c r="M7" s="29" t="n">
        <v>0.15586865204214</v>
      </c>
      <c r="N7" s="29" t="n">
        <v>0.15586865204214</v>
      </c>
      <c r="O7" s="29" t="n">
        <v>0</v>
      </c>
      <c r="P7" s="29" t="n">
        <v>0</v>
      </c>
    </row>
    <row r="8" customFormat="false" ht="15.75" hidden="false" customHeight="false" outlineLevel="0" collapsed="false">
      <c r="A8" s="11" t="s">
        <v>41</v>
      </c>
      <c r="B8" s="12" t="s">
        <v>42</v>
      </c>
      <c r="E8" s="29" t="n">
        <v>0.209093317159447</v>
      </c>
      <c r="F8" s="29" t="n">
        <v>0.0651380611811259</v>
      </c>
      <c r="G8" s="29" t="n">
        <v>0.00518226760727987</v>
      </c>
      <c r="H8" s="29" t="n">
        <v>0.00547404545023806</v>
      </c>
      <c r="I8" s="29" t="n">
        <v>0.00547404545023806</v>
      </c>
      <c r="J8" s="29" t="n">
        <v>0.00547404545023806</v>
      </c>
      <c r="K8" s="29" t="n">
        <v>0.0357244152332729</v>
      </c>
      <c r="L8" s="29" t="n">
        <v>0.0354326373903147</v>
      </c>
      <c r="M8" s="29" t="n">
        <v>0.0354326373903147</v>
      </c>
      <c r="N8" s="29" t="n">
        <v>0.179387893368636</v>
      </c>
      <c r="O8" s="29" t="n">
        <v>0.209093317159447</v>
      </c>
      <c r="P8" s="29" t="n">
        <v>0.209093317159447</v>
      </c>
    </row>
    <row r="9" customFormat="false" ht="15.75" hidden="false" customHeight="false" outlineLevel="0" collapsed="false">
      <c r="A9" s="11" t="s">
        <v>43</v>
      </c>
      <c r="B9" s="12" t="s">
        <v>44</v>
      </c>
      <c r="E9" s="29" t="n">
        <v>0.000481778954085787</v>
      </c>
      <c r="F9" s="29" t="n">
        <v>0.000481778954085787</v>
      </c>
      <c r="G9" s="29" t="n">
        <v>0.000481778954085787</v>
      </c>
      <c r="H9" s="29" t="n">
        <v>0.000481778954085787</v>
      </c>
      <c r="I9" s="29" t="n">
        <v>0.00331741376835284</v>
      </c>
      <c r="J9" s="29" t="n">
        <v>0.00331741376835284</v>
      </c>
      <c r="K9" s="29" t="n">
        <v>0.249518221045914</v>
      </c>
      <c r="L9" s="29" t="n">
        <v>0.249518221045914</v>
      </c>
      <c r="M9" s="29" t="n">
        <v>0.246200807277561</v>
      </c>
      <c r="N9" s="29" t="n">
        <v>0.246200807277561</v>
      </c>
      <c r="O9" s="29" t="n">
        <v>0</v>
      </c>
      <c r="P9" s="29" t="n">
        <v>0</v>
      </c>
    </row>
    <row r="10" customFormat="false" ht="15.75" hidden="false" customHeight="false" outlineLevel="0" collapsed="false">
      <c r="A10" s="11" t="s">
        <v>45</v>
      </c>
      <c r="B10" s="12" t="s">
        <v>46</v>
      </c>
      <c r="E10" s="29" t="n">
        <v>0</v>
      </c>
      <c r="F10" s="29" t="n">
        <v>0</v>
      </c>
      <c r="G10" s="29" t="n">
        <v>0</v>
      </c>
      <c r="H10" s="29" t="n">
        <v>0</v>
      </c>
      <c r="I10" s="29" t="n">
        <v>0</v>
      </c>
      <c r="J10" s="29" t="n">
        <v>0</v>
      </c>
      <c r="K10" s="29" t="n">
        <v>0</v>
      </c>
      <c r="L10" s="29" t="n">
        <v>0</v>
      </c>
      <c r="M10" s="29" t="n">
        <v>0</v>
      </c>
      <c r="N10" s="29" t="n">
        <v>0</v>
      </c>
      <c r="O10" s="29" t="n">
        <v>0</v>
      </c>
      <c r="P10" s="29" t="n">
        <v>0</v>
      </c>
    </row>
    <row r="11" customFormat="false" ht="15.75" hidden="false" customHeight="false" outlineLevel="0" collapsed="false">
      <c r="A11" s="11" t="s">
        <v>47</v>
      </c>
      <c r="B11" s="12" t="s">
        <v>48</v>
      </c>
      <c r="E11" s="29" t="n">
        <v>0</v>
      </c>
      <c r="F11" s="29" t="n">
        <v>0</v>
      </c>
      <c r="G11" s="29" t="n">
        <v>0</v>
      </c>
      <c r="H11" s="29" t="n">
        <v>0</v>
      </c>
      <c r="I11" s="29" t="n">
        <v>0.241433737586787</v>
      </c>
      <c r="J11" s="29" t="n">
        <v>0.241433737586787</v>
      </c>
      <c r="K11" s="29" t="n">
        <v>0.25</v>
      </c>
      <c r="L11" s="29" t="n">
        <v>0.25</v>
      </c>
      <c r="M11" s="29" t="n">
        <v>0.00856626241321285</v>
      </c>
      <c r="N11" s="29" t="n">
        <v>0.00856626241321285</v>
      </c>
      <c r="O11" s="29" t="n">
        <v>0</v>
      </c>
      <c r="P11" s="29" t="n">
        <v>0</v>
      </c>
    </row>
    <row r="12" customFormat="false" ht="15.75" hidden="false" customHeight="false" outlineLevel="0" collapsed="false">
      <c r="A12" s="11" t="s">
        <v>49</v>
      </c>
      <c r="B12" s="12" t="s">
        <v>50</v>
      </c>
      <c r="E12" s="29" t="n">
        <v>0.25</v>
      </c>
      <c r="F12" s="29" t="n">
        <v>0</v>
      </c>
      <c r="G12" s="29" t="n">
        <v>0</v>
      </c>
      <c r="H12" s="29" t="n">
        <v>0</v>
      </c>
      <c r="I12" s="29" t="n">
        <v>0</v>
      </c>
      <c r="J12" s="29" t="n">
        <v>0</v>
      </c>
      <c r="K12" s="29" t="n">
        <v>0</v>
      </c>
      <c r="L12" s="29" t="n">
        <v>0</v>
      </c>
      <c r="M12" s="29" t="n">
        <v>0</v>
      </c>
      <c r="N12" s="29" t="n">
        <v>0.25</v>
      </c>
      <c r="O12" s="29" t="n">
        <v>0.25</v>
      </c>
      <c r="P12" s="29" t="n">
        <v>0.25</v>
      </c>
    </row>
    <row r="13" customFormat="false" ht="15.75" hidden="false" customHeight="false" outlineLevel="0" collapsed="false">
      <c r="A13" s="11" t="s">
        <v>51</v>
      </c>
      <c r="B13" s="12" t="s">
        <v>52</v>
      </c>
      <c r="E13" s="29" t="n">
        <v>0.033479826052021</v>
      </c>
      <c r="F13" s="29" t="n">
        <v>0</v>
      </c>
      <c r="G13" s="29" t="n">
        <v>0</v>
      </c>
      <c r="H13" s="29" t="n">
        <v>0</v>
      </c>
      <c r="I13" s="29" t="n">
        <v>0</v>
      </c>
      <c r="J13" s="29" t="n">
        <v>0</v>
      </c>
      <c r="K13" s="29" t="n">
        <v>0.216520173947979</v>
      </c>
      <c r="L13" s="29" t="n">
        <v>0.216520173947979</v>
      </c>
      <c r="M13" s="29" t="n">
        <v>0.216520173947979</v>
      </c>
      <c r="N13" s="29" t="n">
        <v>0.25</v>
      </c>
      <c r="O13" s="29" t="n">
        <v>0.033479826052021</v>
      </c>
      <c r="P13" s="29" t="n">
        <v>0.033479826052021</v>
      </c>
    </row>
    <row r="14" customFormat="false" ht="15.75" hidden="false" customHeight="false" outlineLevel="0" collapsed="false">
      <c r="A14" s="11" t="s">
        <v>53</v>
      </c>
      <c r="B14" s="12" t="s">
        <v>54</v>
      </c>
      <c r="E14" s="29" t="n">
        <v>0.248275645038082</v>
      </c>
      <c r="F14" s="29" t="n">
        <v>0</v>
      </c>
      <c r="G14" s="29" t="n">
        <v>0</v>
      </c>
      <c r="H14" s="29" t="n">
        <v>0</v>
      </c>
      <c r="I14" s="29" t="n">
        <v>0.00172435496191762</v>
      </c>
      <c r="J14" s="29" t="n">
        <v>0.00172435496191762</v>
      </c>
      <c r="K14" s="29" t="n">
        <v>0.00172435496191762</v>
      </c>
      <c r="L14" s="29" t="n">
        <v>0.00172435496191762</v>
      </c>
      <c r="M14" s="29" t="n">
        <v>0</v>
      </c>
      <c r="N14" s="29" t="n">
        <v>0.248275645038082</v>
      </c>
      <c r="O14" s="29" t="n">
        <v>0.248275645038082</v>
      </c>
      <c r="P14" s="29" t="n">
        <v>0.248275645038082</v>
      </c>
    </row>
    <row r="15" customFormat="false" ht="15.75" hidden="false" customHeight="false" outlineLevel="0" collapsed="false">
      <c r="A15" s="11" t="s">
        <v>55</v>
      </c>
      <c r="B15" s="12" t="s">
        <v>56</v>
      </c>
      <c r="E15" s="29" t="n">
        <v>0.24016307521299</v>
      </c>
      <c r="F15" s="29" t="n">
        <v>0</v>
      </c>
      <c r="G15" s="29" t="n">
        <v>0</v>
      </c>
      <c r="H15" s="29" t="n">
        <v>0</v>
      </c>
      <c r="I15" s="29" t="n">
        <v>0</v>
      </c>
      <c r="J15" s="29" t="n">
        <v>0</v>
      </c>
      <c r="K15" s="29" t="n">
        <v>0.00983692478701027</v>
      </c>
      <c r="L15" s="29" t="n">
        <v>0.00983692478701027</v>
      </c>
      <c r="M15" s="29" t="n">
        <v>0.00983692478701027</v>
      </c>
      <c r="N15" s="29" t="n">
        <v>0.25</v>
      </c>
      <c r="O15" s="29" t="n">
        <v>0.24016307521299</v>
      </c>
      <c r="P15" s="29" t="n">
        <v>0.24016307521299</v>
      </c>
    </row>
    <row r="16" customFormat="false" ht="15.75" hidden="false" customHeight="false" outlineLevel="0" collapsed="false">
      <c r="A16" s="11" t="s">
        <v>57</v>
      </c>
      <c r="B16" s="12" t="s">
        <v>58</v>
      </c>
      <c r="E16" s="29" t="n">
        <v>0.0215662875792561</v>
      </c>
      <c r="F16" s="29" t="n">
        <v>0</v>
      </c>
      <c r="G16" s="29" t="n">
        <v>0.156275474883544</v>
      </c>
      <c r="H16" s="29" t="n">
        <v>0.17097872605543</v>
      </c>
      <c r="I16" s="29" t="n">
        <v>0.17097872605543</v>
      </c>
      <c r="J16" s="29" t="n">
        <v>0.17097872605543</v>
      </c>
      <c r="K16" s="29" t="n">
        <v>0.0721582375371995</v>
      </c>
      <c r="L16" s="29" t="n">
        <v>0.0574549863653137</v>
      </c>
      <c r="M16" s="29" t="n">
        <v>0.0574549863653137</v>
      </c>
      <c r="N16" s="29" t="n">
        <v>0.0790212739445698</v>
      </c>
      <c r="O16" s="29" t="n">
        <v>0.0215662875792561</v>
      </c>
      <c r="P16" s="29" t="n">
        <v>0.0215662875792561</v>
      </c>
    </row>
    <row r="17" customFormat="false" ht="15.75" hidden="false" customHeight="false" outlineLevel="0" collapsed="false">
      <c r="A17" s="11" t="s">
        <v>59</v>
      </c>
      <c r="B17" s="12" t="s">
        <v>60</v>
      </c>
      <c r="E17" s="29" t="n">
        <v>0.191028572403427</v>
      </c>
      <c r="F17" s="29" t="n">
        <v>0</v>
      </c>
      <c r="G17" s="29" t="n">
        <v>0</v>
      </c>
      <c r="H17" s="29" t="n">
        <v>0</v>
      </c>
      <c r="I17" s="29" t="n">
        <v>0</v>
      </c>
      <c r="J17" s="29" t="n">
        <v>0</v>
      </c>
      <c r="K17" s="29" t="n">
        <v>0.0589714275965726</v>
      </c>
      <c r="L17" s="29" t="n">
        <v>0.0589714275965726</v>
      </c>
      <c r="M17" s="29" t="n">
        <v>0.0589714275965726</v>
      </c>
      <c r="N17" s="29" t="n">
        <v>0.25</v>
      </c>
      <c r="O17" s="29" t="n">
        <v>0.191028572403427</v>
      </c>
      <c r="P17" s="29" t="n">
        <v>0.191028572403427</v>
      </c>
    </row>
    <row r="18" customFormat="false" ht="15.75" hidden="false" customHeight="false" outlineLevel="0" collapsed="false">
      <c r="A18" s="11" t="s">
        <v>61</v>
      </c>
      <c r="B18" s="12" t="s">
        <v>62</v>
      </c>
      <c r="E18" s="29" t="n">
        <v>0</v>
      </c>
      <c r="F18" s="29" t="n">
        <v>0</v>
      </c>
      <c r="G18" s="29" t="n">
        <v>0</v>
      </c>
      <c r="H18" s="29" t="n">
        <v>0</v>
      </c>
      <c r="I18" s="29" t="n">
        <v>0.25</v>
      </c>
      <c r="J18" s="29" t="n">
        <v>0.25</v>
      </c>
      <c r="K18" s="29" t="n">
        <v>0.25</v>
      </c>
      <c r="L18" s="29" t="n">
        <v>0.25</v>
      </c>
      <c r="M18" s="29" t="n">
        <v>0</v>
      </c>
      <c r="N18" s="29" t="n">
        <v>0</v>
      </c>
      <c r="O18" s="29" t="n">
        <v>0</v>
      </c>
      <c r="P18" s="29" t="n">
        <v>0</v>
      </c>
    </row>
    <row r="19" customFormat="false" ht="15.75" hidden="false" customHeight="false" outlineLevel="0" collapsed="false">
      <c r="A19" s="11" t="s">
        <v>63</v>
      </c>
      <c r="B19" s="12" t="s">
        <v>64</v>
      </c>
      <c r="E19" s="29" t="n">
        <v>0.127147793827691</v>
      </c>
      <c r="F19" s="29" t="n">
        <v>0.000276689159721275</v>
      </c>
      <c r="G19" s="29" t="n">
        <v>0.0790445982574636</v>
      </c>
      <c r="H19" s="29" t="n">
        <v>0.122852206172309</v>
      </c>
      <c r="I19" s="29" t="n">
        <v>0.122852206172309</v>
      </c>
      <c r="J19" s="29" t="n">
        <v>0.122852206172309</v>
      </c>
      <c r="K19" s="29" t="n">
        <v>0.0440842970745669</v>
      </c>
      <c r="L19" s="29" t="n">
        <v>0</v>
      </c>
      <c r="M19" s="29" t="n">
        <v>0</v>
      </c>
      <c r="N19" s="29" t="n">
        <v>0.126871104667969</v>
      </c>
      <c r="O19" s="29" t="n">
        <v>0.126871104667969</v>
      </c>
      <c r="P19" s="29" t="n">
        <v>0.127147793827691</v>
      </c>
    </row>
    <row r="20" customFormat="false" ht="15.75" hidden="false" customHeight="false" outlineLevel="0" collapsed="false">
      <c r="A20" s="11" t="s">
        <v>65</v>
      </c>
      <c r="B20" s="12" t="s">
        <v>66</v>
      </c>
      <c r="E20" s="29" t="n">
        <v>0.25</v>
      </c>
      <c r="F20" s="29" t="n">
        <v>0.25</v>
      </c>
      <c r="G20" s="29" t="n">
        <v>0.25</v>
      </c>
      <c r="H20" s="29" t="n">
        <v>0.25</v>
      </c>
      <c r="I20" s="29" t="n">
        <v>0</v>
      </c>
      <c r="J20" s="29" t="n">
        <v>0</v>
      </c>
      <c r="K20" s="29" t="n">
        <v>0</v>
      </c>
      <c r="L20" s="29" t="n">
        <v>0</v>
      </c>
      <c r="M20" s="29" t="n">
        <v>0</v>
      </c>
      <c r="N20" s="29" t="n">
        <v>0</v>
      </c>
      <c r="O20" s="29" t="n">
        <v>0</v>
      </c>
      <c r="P20" s="29" t="n">
        <v>0</v>
      </c>
    </row>
    <row r="21" customFormat="false" ht="15.75" hidden="false" customHeight="false" outlineLevel="0" collapsed="false">
      <c r="A21" s="11" t="s">
        <v>67</v>
      </c>
      <c r="B21" s="12" t="s">
        <v>68</v>
      </c>
      <c r="E21" s="29" t="n">
        <v>0.245732774123542</v>
      </c>
      <c r="F21" s="29" t="n">
        <v>0</v>
      </c>
      <c r="G21" s="29" t="n">
        <v>0</v>
      </c>
      <c r="H21" s="29" t="n">
        <v>0</v>
      </c>
      <c r="I21" s="29" t="n">
        <v>0.00426722587645772</v>
      </c>
      <c r="J21" s="29" t="n">
        <v>0.00426722587645772</v>
      </c>
      <c r="K21" s="29" t="n">
        <v>0.00426722587645772</v>
      </c>
      <c r="L21" s="29" t="n">
        <v>0.00426722587645772</v>
      </c>
      <c r="M21" s="29" t="n">
        <v>0</v>
      </c>
      <c r="N21" s="29" t="n">
        <v>0.245732774123542</v>
      </c>
      <c r="O21" s="29" t="n">
        <v>0.245732774123542</v>
      </c>
      <c r="P21" s="29" t="n">
        <v>0.245732774123542</v>
      </c>
    </row>
    <row r="22" customFormat="false" ht="15.75" hidden="false" customHeight="false" outlineLevel="0" collapsed="false">
      <c r="A22" s="11" t="s">
        <v>69</v>
      </c>
      <c r="B22" s="12" t="s">
        <v>70</v>
      </c>
      <c r="E22" s="29" t="n">
        <v>0.238155048861242</v>
      </c>
      <c r="F22" s="29" t="n">
        <v>0.202882157132016</v>
      </c>
      <c r="G22" s="29" t="n">
        <v>0.202882157132016</v>
      </c>
      <c r="H22" s="29" t="n">
        <v>0.205941938420831</v>
      </c>
      <c r="I22" s="29" t="n">
        <v>0.00950828943183019</v>
      </c>
      <c r="J22" s="29" t="n">
        <v>0.00950828943183019</v>
      </c>
      <c r="K22" s="29" t="n">
        <v>0.0118449511387582</v>
      </c>
      <c r="L22" s="29" t="n">
        <v>0.00878516984994286</v>
      </c>
      <c r="M22" s="29" t="n">
        <v>0.00233666170692799</v>
      </c>
      <c r="N22" s="29" t="n">
        <v>0.0376095534361538</v>
      </c>
      <c r="O22" s="29" t="n">
        <v>0.0352728917292259</v>
      </c>
      <c r="P22" s="29" t="n">
        <v>0.0352728917292259</v>
      </c>
    </row>
    <row r="23" customFormat="false" ht="15.75" hidden="false" customHeight="false" outlineLevel="0" collapsed="false">
      <c r="A23" s="11" t="s">
        <v>71</v>
      </c>
      <c r="B23" s="12" t="s">
        <v>72</v>
      </c>
      <c r="E23" s="29" t="n">
        <v>0.227467594843637</v>
      </c>
      <c r="F23" s="29" t="n">
        <v>0.227467594843637</v>
      </c>
      <c r="G23" s="29" t="n">
        <v>0.227467594843637</v>
      </c>
      <c r="H23" s="29" t="n">
        <v>0.227467594843637</v>
      </c>
      <c r="I23" s="29" t="n">
        <v>0.022532405156363</v>
      </c>
      <c r="J23" s="29" t="n">
        <v>0.022532405156363</v>
      </c>
      <c r="K23" s="29" t="n">
        <v>0.022532405156363</v>
      </c>
      <c r="L23" s="29" t="n">
        <v>0.022532405156363</v>
      </c>
      <c r="M23" s="29" t="n">
        <v>0</v>
      </c>
      <c r="N23" s="29" t="n">
        <v>0</v>
      </c>
      <c r="O23" s="29" t="n">
        <v>0</v>
      </c>
      <c r="P23" s="29" t="n">
        <v>0</v>
      </c>
    </row>
    <row r="24" customFormat="false" ht="15.75" hidden="false" customHeight="false" outlineLevel="0" collapsed="false">
      <c r="A24" s="11" t="s">
        <v>73</v>
      </c>
      <c r="B24" s="12" t="s">
        <v>74</v>
      </c>
      <c r="E24" s="29" t="n">
        <v>0.25</v>
      </c>
      <c r="F24" s="29" t="n">
        <v>0</v>
      </c>
      <c r="G24" s="29" t="n">
        <v>0</v>
      </c>
      <c r="H24" s="29" t="n">
        <v>0</v>
      </c>
      <c r="I24" s="29" t="n">
        <v>0</v>
      </c>
      <c r="J24" s="29" t="n">
        <v>0</v>
      </c>
      <c r="K24" s="29" t="n">
        <v>0</v>
      </c>
      <c r="L24" s="29" t="n">
        <v>0</v>
      </c>
      <c r="M24" s="29" t="n">
        <v>0</v>
      </c>
      <c r="N24" s="29" t="n">
        <v>0.25</v>
      </c>
      <c r="O24" s="29" t="n">
        <v>0.25</v>
      </c>
      <c r="P24" s="29" t="n">
        <v>0.25</v>
      </c>
    </row>
    <row r="25" customFormat="false" ht="15.75" hidden="false" customHeight="false" outlineLevel="0" collapsed="false">
      <c r="A25" s="11" t="s">
        <v>75</v>
      </c>
      <c r="B25" s="12" t="s">
        <v>76</v>
      </c>
      <c r="E25" s="29" t="n">
        <v>0.207144817358126</v>
      </c>
      <c r="F25" s="29" t="n">
        <v>0.207144817358126</v>
      </c>
      <c r="G25" s="29" t="n">
        <v>0.207144817358126</v>
      </c>
      <c r="H25" s="29" t="n">
        <v>0.207144817358126</v>
      </c>
      <c r="I25" s="29" t="n">
        <v>0.00808707168901807</v>
      </c>
      <c r="J25" s="29" t="n">
        <v>0.00808707168901807</v>
      </c>
      <c r="K25" s="29" t="n">
        <v>0.042855182641874</v>
      </c>
      <c r="L25" s="29" t="n">
        <v>0.042855182641874</v>
      </c>
      <c r="M25" s="29" t="n">
        <v>0.0347681109528559</v>
      </c>
      <c r="N25" s="29" t="n">
        <v>0.0347681109528559</v>
      </c>
      <c r="O25" s="29" t="n">
        <v>0</v>
      </c>
      <c r="P25" s="29" t="n">
        <v>0</v>
      </c>
    </row>
    <row r="26" customFormat="false" ht="15.75" hidden="false" customHeight="false" outlineLevel="0" collapsed="false">
      <c r="A26" s="11" t="s">
        <v>77</v>
      </c>
      <c r="B26" s="12" t="s">
        <v>78</v>
      </c>
      <c r="E26" s="29" t="n">
        <v>0.239352568183208</v>
      </c>
      <c r="F26" s="29" t="n">
        <v>0</v>
      </c>
      <c r="G26" s="29" t="n">
        <v>0</v>
      </c>
      <c r="H26" s="29" t="n">
        <v>0</v>
      </c>
      <c r="I26" s="29" t="n">
        <v>0.0106474318167917</v>
      </c>
      <c r="J26" s="29" t="n">
        <v>0.0106474318167917</v>
      </c>
      <c r="K26" s="29" t="n">
        <v>0.0106474318167917</v>
      </c>
      <c r="L26" s="29" t="n">
        <v>0.0106474318167917</v>
      </c>
      <c r="M26" s="29" t="n">
        <v>0</v>
      </c>
      <c r="N26" s="29" t="n">
        <v>0.239352568183208</v>
      </c>
      <c r="O26" s="29" t="n">
        <v>0.239352568183208</v>
      </c>
      <c r="P26" s="29" t="n">
        <v>0.239352568183208</v>
      </c>
    </row>
    <row r="27" customFormat="false" ht="15.75" hidden="false" customHeight="false" outlineLevel="0" collapsed="false">
      <c r="A27" s="11" t="s">
        <v>79</v>
      </c>
      <c r="B27" s="12" t="s">
        <v>80</v>
      </c>
      <c r="E27" s="29" t="n">
        <v>0</v>
      </c>
      <c r="F27" s="29" t="n">
        <v>0</v>
      </c>
      <c r="G27" s="29" t="n">
        <v>0</v>
      </c>
      <c r="H27" s="29" t="n">
        <v>0</v>
      </c>
      <c r="I27" s="29" t="n">
        <v>0.000533351945653509</v>
      </c>
      <c r="J27" s="29" t="n">
        <v>0.000533351945653509</v>
      </c>
      <c r="K27" s="29" t="n">
        <v>0.000533351945653509</v>
      </c>
      <c r="L27" s="29" t="n">
        <v>0.191216317937311</v>
      </c>
      <c r="M27" s="29" t="n">
        <v>0.249466648054346</v>
      </c>
      <c r="N27" s="29" t="n">
        <v>0.249466648054346</v>
      </c>
      <c r="O27" s="29" t="n">
        <v>0.249466648054346</v>
      </c>
      <c r="P27" s="29" t="n">
        <v>0.0587836820626892</v>
      </c>
    </row>
    <row r="28" customFormat="false" ht="15.75" hidden="false" customHeight="false" outlineLevel="0" collapsed="false">
      <c r="A28" s="11" t="s">
        <v>81</v>
      </c>
      <c r="B28" s="12" t="s">
        <v>82</v>
      </c>
      <c r="E28" s="29" t="n">
        <v>0.226969138645785</v>
      </c>
      <c r="F28" s="29" t="n">
        <v>0</v>
      </c>
      <c r="G28" s="29" t="n">
        <v>0</v>
      </c>
      <c r="H28" s="29" t="n">
        <v>0</v>
      </c>
      <c r="I28" s="29" t="n">
        <v>0.0230308613542146</v>
      </c>
      <c r="J28" s="29" t="n">
        <v>0.0230308613542146</v>
      </c>
      <c r="K28" s="29" t="n">
        <v>0.0230308613542146</v>
      </c>
      <c r="L28" s="29" t="n">
        <v>0.0230308613542146</v>
      </c>
      <c r="M28" s="29" t="n">
        <v>0</v>
      </c>
      <c r="N28" s="29" t="n">
        <v>0.226969138645785</v>
      </c>
      <c r="O28" s="29" t="n">
        <v>0.226969138645785</v>
      </c>
      <c r="P28" s="29" t="n">
        <v>0.226969138645785</v>
      </c>
    </row>
    <row r="29" customFormat="false" ht="15.75" hidden="false" customHeight="false" outlineLevel="0" collapsed="false">
      <c r="A29" s="11" t="s">
        <v>83</v>
      </c>
      <c r="B29" s="12" t="s">
        <v>84</v>
      </c>
      <c r="E29" s="29" t="n">
        <v>0.239761639674655</v>
      </c>
      <c r="F29" s="29" t="n">
        <v>0</v>
      </c>
      <c r="G29" s="29" t="n">
        <v>0</v>
      </c>
      <c r="H29" s="29" t="n">
        <v>0</v>
      </c>
      <c r="I29" s="29" t="n">
        <v>0.00960626789767788</v>
      </c>
      <c r="J29" s="29" t="n">
        <v>0.00960626789767788</v>
      </c>
      <c r="K29" s="29" t="n">
        <v>0.0102383603253451</v>
      </c>
      <c r="L29" s="29" t="n">
        <v>0.0102383603253451</v>
      </c>
      <c r="M29" s="29" t="n">
        <v>0.000632092427667204</v>
      </c>
      <c r="N29" s="29" t="n">
        <v>0.240393732102322</v>
      </c>
      <c r="O29" s="29" t="n">
        <v>0.239761639674655</v>
      </c>
      <c r="P29" s="29" t="n">
        <v>0.239761639674655</v>
      </c>
    </row>
    <row r="30" customFormat="false" ht="15.75" hidden="false" customHeight="false" outlineLevel="0" collapsed="false">
      <c r="A30" s="11" t="s">
        <v>85</v>
      </c>
      <c r="B30" s="12" t="s">
        <v>86</v>
      </c>
      <c r="E30" s="29" t="n">
        <v>0.120715002099786</v>
      </c>
      <c r="F30" s="29" t="n">
        <v>0.120715002099786</v>
      </c>
      <c r="G30" s="29" t="n">
        <v>0.21745059893214</v>
      </c>
      <c r="H30" s="29" t="n">
        <v>0.10531070413315</v>
      </c>
      <c r="I30" s="29" t="n">
        <v>0.129284997900214</v>
      </c>
      <c r="J30" s="29" t="n">
        <v>0.129284997900214</v>
      </c>
      <c r="K30" s="29" t="n">
        <v>0.0325494010678603</v>
      </c>
      <c r="L30" s="29" t="n">
        <v>0.0239742937670636</v>
      </c>
      <c r="M30" s="29" t="n">
        <v>0</v>
      </c>
      <c r="N30" s="29" t="n">
        <v>0</v>
      </c>
      <c r="O30" s="29" t="n">
        <v>0</v>
      </c>
      <c r="P30" s="29" t="n">
        <v>0.120715002099786</v>
      </c>
    </row>
    <row r="31" customFormat="false" ht="15.75" hidden="false" customHeight="false" outlineLevel="0" collapsed="false">
      <c r="A31" s="11" t="s">
        <v>87</v>
      </c>
      <c r="B31" s="12" t="s">
        <v>88</v>
      </c>
      <c r="E31" s="29" t="n">
        <v>0.130888938745237</v>
      </c>
      <c r="F31" s="29" t="n">
        <v>0</v>
      </c>
      <c r="G31" s="29" t="n">
        <v>0</v>
      </c>
      <c r="H31" s="29" t="n">
        <v>0</v>
      </c>
      <c r="I31" s="29" t="n">
        <v>0</v>
      </c>
      <c r="J31" s="29" t="n">
        <v>0</v>
      </c>
      <c r="K31" s="29" t="n">
        <v>0.119111061254763</v>
      </c>
      <c r="L31" s="29" t="n">
        <v>0.119111061254763</v>
      </c>
      <c r="M31" s="29" t="n">
        <v>0.119111061254763</v>
      </c>
      <c r="N31" s="29" t="n">
        <v>0.25</v>
      </c>
      <c r="O31" s="29" t="n">
        <v>0.130888938745237</v>
      </c>
      <c r="P31" s="29" t="n">
        <v>0.130888938745237</v>
      </c>
    </row>
    <row r="32" customFormat="false" ht="15.75" hidden="false" customHeight="false" outlineLevel="0" collapsed="false">
      <c r="A32" s="11" t="s">
        <v>89</v>
      </c>
      <c r="B32" s="12" t="s">
        <v>90</v>
      </c>
      <c r="E32" s="29" t="n">
        <v>0.182012056420487</v>
      </c>
      <c r="F32" s="29" t="n">
        <v>0</v>
      </c>
      <c r="G32" s="29" t="n">
        <v>0</v>
      </c>
      <c r="H32" s="29" t="n">
        <v>0.0676580136599645</v>
      </c>
      <c r="I32" s="29" t="n">
        <v>0.0676580136599645</v>
      </c>
      <c r="J32" s="29" t="n">
        <v>0.0676580136599645</v>
      </c>
      <c r="K32" s="29" t="n">
        <v>0.0679879435795134</v>
      </c>
      <c r="L32" s="29" t="n">
        <v>0.000329929919548855</v>
      </c>
      <c r="M32" s="29" t="n">
        <v>0.000329929919548855</v>
      </c>
      <c r="N32" s="29" t="n">
        <v>0.182341986340035</v>
      </c>
      <c r="O32" s="29" t="n">
        <v>0.182012056420487</v>
      </c>
      <c r="P32" s="29" t="n">
        <v>0.182012056420487</v>
      </c>
    </row>
    <row r="33" customFormat="false" ht="15.75" hidden="false" customHeight="false" outlineLevel="0" collapsed="false">
      <c r="A33" s="11" t="s">
        <v>91</v>
      </c>
      <c r="B33" s="12" t="s">
        <v>92</v>
      </c>
      <c r="E33" s="29" t="n">
        <v>0.0362604611957372</v>
      </c>
      <c r="F33" s="29" t="n">
        <v>0</v>
      </c>
      <c r="G33" s="29" t="n">
        <v>0</v>
      </c>
      <c r="H33" s="29" t="n">
        <v>0</v>
      </c>
      <c r="I33" s="29" t="n">
        <v>0.213739538804263</v>
      </c>
      <c r="J33" s="29" t="n">
        <v>0.213739538804263</v>
      </c>
      <c r="K33" s="29" t="n">
        <v>0.213739538804263</v>
      </c>
      <c r="L33" s="29" t="n">
        <v>0.213739538804263</v>
      </c>
      <c r="M33" s="29" t="n">
        <v>0</v>
      </c>
      <c r="N33" s="29" t="n">
        <v>0.0362604611957372</v>
      </c>
      <c r="O33" s="29" t="n">
        <v>0.0362604611957372</v>
      </c>
      <c r="P33" s="29" t="n">
        <v>0.0362604611957372</v>
      </c>
    </row>
    <row r="34" customFormat="false" ht="15.75" hidden="false" customHeight="false" outlineLevel="0" collapsed="false">
      <c r="A34" s="11" t="s">
        <v>93</v>
      </c>
      <c r="B34" s="17" t="s">
        <v>94</v>
      </c>
      <c r="E34" s="29" t="n">
        <v>0</v>
      </c>
      <c r="F34" s="29" t="n">
        <v>0</v>
      </c>
      <c r="G34" s="29" t="n">
        <v>0</v>
      </c>
      <c r="H34" s="29" t="n">
        <v>0</v>
      </c>
      <c r="I34" s="29" t="n">
        <v>0.0322196527997084</v>
      </c>
      <c r="J34" s="29" t="n">
        <v>0.0322196527997084</v>
      </c>
      <c r="K34" s="29" t="n">
        <v>0.25</v>
      </c>
      <c r="L34" s="29" t="n">
        <v>0.25</v>
      </c>
      <c r="M34" s="29" t="n">
        <v>0.217780347200292</v>
      </c>
      <c r="N34" s="29" t="n">
        <v>0.217780347200292</v>
      </c>
      <c r="O34" s="29" t="n">
        <v>0</v>
      </c>
      <c r="P34" s="29" t="n">
        <v>0</v>
      </c>
    </row>
    <row r="35" customFormat="false" ht="15.75" hidden="false" customHeight="false" outlineLevel="0" collapsed="false">
      <c r="A35" s="11" t="s">
        <v>95</v>
      </c>
      <c r="B35" s="12" t="s">
        <v>96</v>
      </c>
      <c r="E35" s="29" t="n">
        <v>0.25</v>
      </c>
      <c r="F35" s="29" t="n">
        <v>0</v>
      </c>
      <c r="G35" s="29" t="n">
        <v>0</v>
      </c>
      <c r="H35" s="29" t="n">
        <v>0</v>
      </c>
      <c r="I35" s="29" t="n">
        <v>0</v>
      </c>
      <c r="J35" s="29" t="n">
        <v>0</v>
      </c>
      <c r="K35" s="29" t="n">
        <v>0</v>
      </c>
      <c r="L35" s="29" t="n">
        <v>0</v>
      </c>
      <c r="M35" s="29" t="n">
        <v>0</v>
      </c>
      <c r="N35" s="29" t="n">
        <v>0.25</v>
      </c>
      <c r="O35" s="29" t="n">
        <v>0.25</v>
      </c>
      <c r="P35" s="29" t="n">
        <v>0.25</v>
      </c>
    </row>
    <row r="36" customFormat="false" ht="15.75" hidden="false" customHeight="false" outlineLevel="0" collapsed="false">
      <c r="A36" s="11" t="s">
        <v>97</v>
      </c>
      <c r="B36" s="12" t="s">
        <v>98</v>
      </c>
      <c r="E36" s="29" t="n">
        <v>0.228535525365145</v>
      </c>
      <c r="F36" s="29" t="n">
        <v>0</v>
      </c>
      <c r="G36" s="29" t="n">
        <v>0</v>
      </c>
      <c r="H36" s="29" t="n">
        <v>0</v>
      </c>
      <c r="I36" s="29" t="n">
        <v>0.021464474634855</v>
      </c>
      <c r="J36" s="29" t="n">
        <v>0.021464474634855</v>
      </c>
      <c r="K36" s="29" t="n">
        <v>0.021464474634855</v>
      </c>
      <c r="L36" s="29" t="n">
        <v>0.021464474634855</v>
      </c>
      <c r="M36" s="29" t="n">
        <v>0</v>
      </c>
      <c r="N36" s="29" t="n">
        <v>0.228535525365145</v>
      </c>
      <c r="O36" s="29" t="n">
        <v>0.228535525365145</v>
      </c>
      <c r="P36" s="29" t="n">
        <v>0.228535525365145</v>
      </c>
    </row>
    <row r="37" customFormat="false" ht="15.75" hidden="false" customHeight="false" outlineLevel="0" collapsed="false">
      <c r="A37" s="11" t="s">
        <v>99</v>
      </c>
      <c r="B37" s="12" t="s">
        <v>100</v>
      </c>
      <c r="E37" s="29" t="n">
        <v>0.219326664234643</v>
      </c>
      <c r="F37" s="29" t="n">
        <v>0</v>
      </c>
      <c r="G37" s="29" t="n">
        <v>0</v>
      </c>
      <c r="H37" s="29" t="n">
        <v>0</v>
      </c>
      <c r="I37" s="29" t="n">
        <v>0</v>
      </c>
      <c r="J37" s="29" t="n">
        <v>0</v>
      </c>
      <c r="K37" s="29" t="n">
        <v>0.0306733357653566</v>
      </c>
      <c r="L37" s="29" t="n">
        <v>0.0306733357653566</v>
      </c>
      <c r="M37" s="29" t="n">
        <v>0.0306733357653566</v>
      </c>
      <c r="N37" s="29" t="n">
        <v>0.25</v>
      </c>
      <c r="O37" s="29" t="n">
        <v>0.219326664234643</v>
      </c>
      <c r="P37" s="29" t="n">
        <v>0.219326664234643</v>
      </c>
    </row>
    <row r="38" customFormat="false" ht="15.75" hidden="false" customHeight="false" outlineLevel="0" collapsed="false">
      <c r="A38" s="11" t="s">
        <v>101</v>
      </c>
      <c r="B38" s="12" t="s">
        <v>102</v>
      </c>
      <c r="E38" s="29" t="n">
        <v>0.243468560361464</v>
      </c>
      <c r="F38" s="29" t="n">
        <v>0</v>
      </c>
      <c r="G38" s="29" t="n">
        <v>0</v>
      </c>
      <c r="H38" s="29" t="n">
        <v>0</v>
      </c>
      <c r="I38" s="29" t="n">
        <v>0.00653143963853562</v>
      </c>
      <c r="J38" s="29" t="n">
        <v>0.00653143963853562</v>
      </c>
      <c r="K38" s="29" t="n">
        <v>0.00653143963853562</v>
      </c>
      <c r="L38" s="29" t="n">
        <v>0.00653143963853562</v>
      </c>
      <c r="M38" s="29" t="n">
        <v>0</v>
      </c>
      <c r="N38" s="29" t="n">
        <v>0.243468560361464</v>
      </c>
      <c r="O38" s="29" t="n">
        <v>0.243468560361464</v>
      </c>
      <c r="P38" s="29" t="n">
        <v>0.243468560361464</v>
      </c>
    </row>
    <row r="39" customFormat="false" ht="15.75" hidden="false" customHeight="false" outlineLevel="0" collapsed="false">
      <c r="A39" s="11" t="s">
        <v>103</v>
      </c>
      <c r="B39" s="12" t="s">
        <v>104</v>
      </c>
      <c r="E39" s="29" t="n">
        <v>0.130137930873282</v>
      </c>
      <c r="F39" s="29" t="n">
        <v>0</v>
      </c>
      <c r="G39" s="29" t="n">
        <v>0</v>
      </c>
      <c r="H39" s="29" t="n">
        <v>0</v>
      </c>
      <c r="I39" s="29" t="n">
        <v>0</v>
      </c>
      <c r="J39" s="29" t="n">
        <v>0</v>
      </c>
      <c r="K39" s="29" t="n">
        <v>0.119862069126718</v>
      </c>
      <c r="L39" s="29" t="n">
        <v>0.119862069126718</v>
      </c>
      <c r="M39" s="29" t="n">
        <v>0.119862069126718</v>
      </c>
      <c r="N39" s="29" t="n">
        <v>0.25</v>
      </c>
      <c r="O39" s="29" t="n">
        <v>0.130137930873282</v>
      </c>
      <c r="P39" s="29" t="n">
        <v>0.130137930873282</v>
      </c>
    </row>
    <row r="40" customFormat="false" ht="15.75" hidden="false" customHeight="false" outlineLevel="0" collapsed="false">
      <c r="A40" s="11" t="s">
        <v>105</v>
      </c>
      <c r="B40" s="12" t="s">
        <v>106</v>
      </c>
      <c r="E40" s="29" t="n">
        <v>0</v>
      </c>
      <c r="F40" s="29" t="n">
        <v>0</v>
      </c>
      <c r="G40" s="29" t="n">
        <v>0</v>
      </c>
      <c r="H40" s="29" t="n">
        <v>0.0726748151706203</v>
      </c>
      <c r="I40" s="29" t="n">
        <v>0.245018518837627</v>
      </c>
      <c r="J40" s="29" t="n">
        <v>0.248400894691231</v>
      </c>
      <c r="K40" s="29" t="n">
        <v>0.25</v>
      </c>
      <c r="L40" s="29" t="n">
        <v>0.17732518482938</v>
      </c>
      <c r="M40" s="29" t="n">
        <v>0.00498148116237343</v>
      </c>
      <c r="N40" s="29" t="n">
        <v>0.00159910530876935</v>
      </c>
      <c r="O40" s="29" t="n">
        <v>0</v>
      </c>
      <c r="P40" s="29" t="n">
        <v>0</v>
      </c>
    </row>
    <row r="41" customFormat="false" ht="15.75" hidden="false" customHeight="false" outlineLevel="0" collapsed="false">
      <c r="A41" s="11" t="s">
        <v>107</v>
      </c>
      <c r="B41" s="12" t="s">
        <v>108</v>
      </c>
      <c r="E41" s="29" t="n">
        <v>0.157488901330623</v>
      </c>
      <c r="F41" s="29" t="n">
        <v>0.00127428764430009</v>
      </c>
      <c r="G41" s="29" t="n">
        <v>0.00127428764430009</v>
      </c>
      <c r="H41" s="29" t="n">
        <v>0.00127428764430009</v>
      </c>
      <c r="I41" s="29" t="n">
        <v>0</v>
      </c>
      <c r="J41" s="29" t="n">
        <v>0</v>
      </c>
      <c r="K41" s="29" t="n">
        <v>0.0925110986693768</v>
      </c>
      <c r="L41" s="29" t="n">
        <v>0.0925110986693768</v>
      </c>
      <c r="M41" s="29" t="n">
        <v>0.0925110986693768</v>
      </c>
      <c r="N41" s="29" t="n">
        <v>0.2487257123557</v>
      </c>
      <c r="O41" s="29" t="n">
        <v>0.156214613686323</v>
      </c>
      <c r="P41" s="29" t="n">
        <v>0.156214613686323</v>
      </c>
    </row>
    <row r="42" customFormat="false" ht="15.75" hidden="false" customHeight="false" outlineLevel="0" collapsed="false">
      <c r="A42" s="11" t="s">
        <v>109</v>
      </c>
      <c r="B42" s="12" t="s">
        <v>110</v>
      </c>
      <c r="E42" s="29" t="n">
        <v>0.25</v>
      </c>
      <c r="F42" s="29" t="n">
        <v>0</v>
      </c>
      <c r="G42" s="29" t="n">
        <v>0</v>
      </c>
      <c r="H42" s="29" t="n">
        <v>0</v>
      </c>
      <c r="I42" s="29" t="n">
        <v>0</v>
      </c>
      <c r="J42" s="29" t="n">
        <v>0</v>
      </c>
      <c r="K42" s="29" t="n">
        <v>0</v>
      </c>
      <c r="L42" s="29" t="n">
        <v>0</v>
      </c>
      <c r="M42" s="29" t="n">
        <v>0</v>
      </c>
      <c r="N42" s="29" t="n">
        <v>0.25</v>
      </c>
      <c r="O42" s="29" t="n">
        <v>0.25</v>
      </c>
      <c r="P42" s="29" t="n">
        <v>0.25</v>
      </c>
    </row>
    <row r="43" customFormat="false" ht="15.75" hidden="false" customHeight="false" outlineLevel="0" collapsed="false">
      <c r="A43" s="11" t="s">
        <v>111</v>
      </c>
      <c r="B43" s="12" t="s">
        <v>112</v>
      </c>
      <c r="E43" s="29" t="n">
        <v>0.243468560361464</v>
      </c>
      <c r="F43" s="29" t="n">
        <v>0</v>
      </c>
      <c r="G43" s="29" t="n">
        <v>0</v>
      </c>
      <c r="H43" s="29" t="n">
        <v>0</v>
      </c>
      <c r="I43" s="29" t="n">
        <v>0.00653143963853562</v>
      </c>
      <c r="J43" s="29" t="n">
        <v>0.00653143963853562</v>
      </c>
      <c r="K43" s="29" t="n">
        <v>0.00653143963853562</v>
      </c>
      <c r="L43" s="29" t="n">
        <v>0.00653143963853562</v>
      </c>
      <c r="M43" s="29" t="n">
        <v>0</v>
      </c>
      <c r="N43" s="29" t="n">
        <v>0.243468560361464</v>
      </c>
      <c r="O43" s="29" t="n">
        <v>0.243468560361464</v>
      </c>
      <c r="P43" s="29" t="n">
        <v>0.243468560361464</v>
      </c>
    </row>
    <row r="44" customFormat="false" ht="15.75" hidden="false" customHeight="false" outlineLevel="0" collapsed="false">
      <c r="A44" s="11" t="s">
        <v>113</v>
      </c>
      <c r="B44" s="12" t="s">
        <v>114</v>
      </c>
      <c r="E44" s="29" t="n">
        <v>0</v>
      </c>
      <c r="F44" s="29" t="n">
        <v>0</v>
      </c>
      <c r="G44" s="29" t="n">
        <v>0</v>
      </c>
      <c r="H44" s="29" t="n">
        <v>0</v>
      </c>
      <c r="I44" s="29" t="n">
        <v>0.25</v>
      </c>
      <c r="J44" s="29" t="n">
        <v>0.25</v>
      </c>
      <c r="K44" s="29" t="n">
        <v>0.25</v>
      </c>
      <c r="L44" s="29" t="n">
        <v>0.25</v>
      </c>
      <c r="M44" s="29" t="n">
        <v>0</v>
      </c>
      <c r="N44" s="29" t="n">
        <v>0</v>
      </c>
      <c r="O44" s="29" t="n">
        <v>0</v>
      </c>
      <c r="P44" s="29" t="n">
        <v>0</v>
      </c>
    </row>
    <row r="45" customFormat="false" ht="15.75" hidden="false" customHeight="false" outlineLevel="0" collapsed="false">
      <c r="A45" s="11" t="s">
        <v>115</v>
      </c>
      <c r="B45" s="12" t="s">
        <v>116</v>
      </c>
      <c r="E45" s="29" t="n">
        <v>0.243468560361464</v>
      </c>
      <c r="F45" s="29" t="n">
        <v>0</v>
      </c>
      <c r="G45" s="29" t="n">
        <v>0</v>
      </c>
      <c r="H45" s="29" t="n">
        <v>0</v>
      </c>
      <c r="I45" s="29" t="n">
        <v>0.00653143963853562</v>
      </c>
      <c r="J45" s="29" t="n">
        <v>0.00653143963853562</v>
      </c>
      <c r="K45" s="29" t="n">
        <v>0.00653143963853562</v>
      </c>
      <c r="L45" s="29" t="n">
        <v>0.00653143963853562</v>
      </c>
      <c r="M45" s="29" t="n">
        <v>0</v>
      </c>
      <c r="N45" s="29" t="n">
        <v>0.243468560361464</v>
      </c>
      <c r="O45" s="29" t="n">
        <v>0.243468560361464</v>
      </c>
      <c r="P45" s="29" t="n">
        <v>0.243468560361464</v>
      </c>
    </row>
    <row r="46" customFormat="false" ht="15.75" hidden="false" customHeight="false" outlineLevel="0" collapsed="false">
      <c r="A46" s="11" t="s">
        <v>117</v>
      </c>
      <c r="B46" s="12" t="s">
        <v>118</v>
      </c>
      <c r="E46" s="29" t="n">
        <v>0.0797825493185242</v>
      </c>
      <c r="F46" s="29" t="n">
        <v>0</v>
      </c>
      <c r="G46" s="29" t="n">
        <v>0</v>
      </c>
      <c r="H46" s="29" t="n">
        <v>0</v>
      </c>
      <c r="I46" s="29" t="n">
        <v>0</v>
      </c>
      <c r="J46" s="29" t="n">
        <v>0</v>
      </c>
      <c r="K46" s="29" t="n">
        <v>0.168392857582558</v>
      </c>
      <c r="L46" s="29" t="n">
        <v>0.168392857582558</v>
      </c>
      <c r="M46" s="29" t="n">
        <v>0.170217450681476</v>
      </c>
      <c r="N46" s="29" t="n">
        <v>0.25</v>
      </c>
      <c r="O46" s="29" t="n">
        <v>0.0816071424174417</v>
      </c>
      <c r="P46" s="29" t="n">
        <v>0.0816071424174417</v>
      </c>
    </row>
    <row r="47" customFormat="false" ht="15.75" hidden="false" customHeight="false" outlineLevel="0" collapsed="false">
      <c r="A47" s="11" t="s">
        <v>119</v>
      </c>
      <c r="B47" s="12" t="s">
        <v>120</v>
      </c>
      <c r="E47" s="29" t="n">
        <v>0</v>
      </c>
      <c r="F47" s="29" t="n">
        <v>0</v>
      </c>
      <c r="G47" s="29" t="n">
        <v>0</v>
      </c>
      <c r="H47" s="29" t="n">
        <v>0</v>
      </c>
      <c r="I47" s="29" t="n">
        <v>0.25</v>
      </c>
      <c r="J47" s="29" t="n">
        <v>0.25</v>
      </c>
      <c r="K47" s="29" t="n">
        <v>0.25</v>
      </c>
      <c r="L47" s="29" t="n">
        <v>0.25</v>
      </c>
      <c r="M47" s="29" t="n">
        <v>0</v>
      </c>
      <c r="N47" s="29" t="n">
        <v>0</v>
      </c>
      <c r="O47" s="29" t="n">
        <v>0</v>
      </c>
      <c r="P47" s="29" t="n">
        <v>0</v>
      </c>
    </row>
    <row r="48" customFormat="false" ht="15.75" hidden="false" customHeight="false" outlineLevel="0" collapsed="false">
      <c r="A48" s="11" t="s">
        <v>121</v>
      </c>
      <c r="B48" s="12" t="s">
        <v>122</v>
      </c>
      <c r="E48" s="29" t="n">
        <v>0</v>
      </c>
      <c r="F48" s="29" t="n">
        <v>0</v>
      </c>
      <c r="G48" s="29" t="n">
        <v>0</v>
      </c>
      <c r="H48" s="29" t="n">
        <v>0</v>
      </c>
      <c r="I48" s="29" t="n">
        <v>0.25</v>
      </c>
      <c r="J48" s="29" t="n">
        <v>0.25</v>
      </c>
      <c r="K48" s="29" t="n">
        <v>0.25</v>
      </c>
      <c r="L48" s="29" t="n">
        <v>0.25</v>
      </c>
      <c r="M48" s="29" t="n">
        <v>0</v>
      </c>
      <c r="N48" s="29" t="n">
        <v>0</v>
      </c>
      <c r="O48" s="29" t="n">
        <v>0</v>
      </c>
      <c r="P48" s="29" t="n">
        <v>0</v>
      </c>
    </row>
    <row r="49" customFormat="false" ht="15.75" hidden="false" customHeight="false" outlineLevel="0" collapsed="false">
      <c r="A49" s="11" t="s">
        <v>123</v>
      </c>
      <c r="B49" s="12" t="s">
        <v>124</v>
      </c>
      <c r="E49" s="29" t="n">
        <v>0.25</v>
      </c>
      <c r="F49" s="29" t="n">
        <v>0</v>
      </c>
      <c r="G49" s="29" t="n">
        <v>0</v>
      </c>
      <c r="H49" s="29" t="n">
        <v>0</v>
      </c>
      <c r="I49" s="29" t="n">
        <v>0</v>
      </c>
      <c r="J49" s="29" t="n">
        <v>0</v>
      </c>
      <c r="K49" s="29" t="n">
        <v>0</v>
      </c>
      <c r="L49" s="29" t="n">
        <v>0</v>
      </c>
      <c r="M49" s="29" t="n">
        <v>0</v>
      </c>
      <c r="N49" s="29" t="n">
        <v>0.25</v>
      </c>
      <c r="O49" s="29" t="n">
        <v>0.25</v>
      </c>
      <c r="P49" s="29" t="n">
        <v>0.25</v>
      </c>
    </row>
    <row r="50" customFormat="false" ht="15.75" hidden="false" customHeight="false" outlineLevel="0" collapsed="false">
      <c r="A50" s="11" t="s">
        <v>125</v>
      </c>
      <c r="B50" s="12" t="s">
        <v>126</v>
      </c>
      <c r="E50" s="29" t="n">
        <v>0</v>
      </c>
      <c r="F50" s="29" t="n">
        <v>0</v>
      </c>
      <c r="G50" s="29" t="n">
        <v>0</v>
      </c>
      <c r="H50" s="29" t="n">
        <v>0</v>
      </c>
      <c r="I50" s="29" t="n">
        <v>0</v>
      </c>
      <c r="J50" s="29" t="n">
        <v>0</v>
      </c>
      <c r="K50" s="29" t="n">
        <v>0.25</v>
      </c>
      <c r="L50" s="29" t="n">
        <v>0.25</v>
      </c>
      <c r="M50" s="29" t="n">
        <v>0.25</v>
      </c>
      <c r="N50" s="29" t="n">
        <v>0.25</v>
      </c>
      <c r="O50" s="29" t="n">
        <v>0</v>
      </c>
      <c r="P50" s="29" t="n">
        <v>0</v>
      </c>
    </row>
    <row r="51" customFormat="false" ht="15.75" hidden="false" customHeight="false" outlineLevel="0" collapsed="false">
      <c r="A51" s="11" t="s">
        <v>127</v>
      </c>
      <c r="B51" s="12" t="s">
        <v>128</v>
      </c>
      <c r="E51" s="29" t="n">
        <v>0.0487446461741128</v>
      </c>
      <c r="F51" s="29" t="n">
        <v>0</v>
      </c>
      <c r="G51" s="29" t="n">
        <v>0</v>
      </c>
      <c r="H51" s="29" t="n">
        <v>0</v>
      </c>
      <c r="I51" s="29" t="n">
        <v>0</v>
      </c>
      <c r="J51" s="29" t="n">
        <v>0</v>
      </c>
      <c r="K51" s="29" t="n">
        <v>0.201255353825887</v>
      </c>
      <c r="L51" s="29" t="n">
        <v>0.201255353825887</v>
      </c>
      <c r="M51" s="29" t="n">
        <v>0.201255353825887</v>
      </c>
      <c r="N51" s="29" t="n">
        <v>0.25</v>
      </c>
      <c r="O51" s="29" t="n">
        <v>0.0487446461741128</v>
      </c>
      <c r="P51" s="29" t="n">
        <v>0.0487446461741128</v>
      </c>
    </row>
    <row r="52" customFormat="false" ht="15.75" hidden="false" customHeight="false" outlineLevel="0" collapsed="false">
      <c r="A52" s="11" t="s">
        <v>129</v>
      </c>
      <c r="B52" s="12" t="s">
        <v>130</v>
      </c>
      <c r="E52" s="29" t="n">
        <v>0.158823270635506</v>
      </c>
      <c r="F52" s="29" t="n">
        <v>0.00219086530337426</v>
      </c>
      <c r="G52" s="29" t="n">
        <v>0</v>
      </c>
      <c r="H52" s="29" t="n">
        <v>0</v>
      </c>
      <c r="I52" s="29" t="n">
        <v>0</v>
      </c>
      <c r="J52" s="29" t="n">
        <v>0</v>
      </c>
      <c r="K52" s="29" t="n">
        <v>0.0911767293644941</v>
      </c>
      <c r="L52" s="29" t="n">
        <v>0.0911767293644941</v>
      </c>
      <c r="M52" s="29" t="n">
        <v>0.0911767293644941</v>
      </c>
      <c r="N52" s="29" t="n">
        <v>0.247809134696626</v>
      </c>
      <c r="O52" s="29" t="n">
        <v>0.158823270635506</v>
      </c>
      <c r="P52" s="29" t="n">
        <v>0.158823270635506</v>
      </c>
    </row>
    <row r="53" customFormat="false" ht="15.75" hidden="false" customHeight="false" outlineLevel="0" collapsed="false">
      <c r="A53" s="11" t="s">
        <v>131</v>
      </c>
      <c r="B53" s="12" t="s">
        <v>132</v>
      </c>
      <c r="E53" s="29" t="n">
        <v>0.25</v>
      </c>
      <c r="F53" s="29" t="n">
        <v>0</v>
      </c>
      <c r="G53" s="29" t="n">
        <v>0</v>
      </c>
      <c r="H53" s="29" t="n">
        <v>0</v>
      </c>
      <c r="I53" s="29" t="n">
        <v>0</v>
      </c>
      <c r="J53" s="29" t="n">
        <v>0</v>
      </c>
      <c r="K53" s="29" t="n">
        <v>0</v>
      </c>
      <c r="L53" s="29" t="n">
        <v>0</v>
      </c>
      <c r="M53" s="29" t="n">
        <v>0</v>
      </c>
      <c r="N53" s="29" t="n">
        <v>0.25</v>
      </c>
      <c r="O53" s="29" t="n">
        <v>0.25</v>
      </c>
      <c r="P53" s="29" t="n">
        <v>0.25</v>
      </c>
    </row>
    <row r="54" customFormat="false" ht="15.75" hidden="false" customHeight="false" outlineLevel="0" collapsed="false">
      <c r="A54" s="11" t="s">
        <v>133</v>
      </c>
      <c r="B54" s="12" t="s">
        <v>134</v>
      </c>
      <c r="E54" s="29" t="n">
        <v>0.25</v>
      </c>
      <c r="F54" s="29" t="n">
        <v>0</v>
      </c>
      <c r="G54" s="29" t="n">
        <v>0</v>
      </c>
      <c r="H54" s="29" t="n">
        <v>0</v>
      </c>
      <c r="I54" s="29" t="n">
        <v>0</v>
      </c>
      <c r="J54" s="29" t="n">
        <v>0</v>
      </c>
      <c r="K54" s="29" t="n">
        <v>0</v>
      </c>
      <c r="L54" s="29" t="n">
        <v>0</v>
      </c>
      <c r="M54" s="29" t="n">
        <v>0</v>
      </c>
      <c r="N54" s="29" t="n">
        <v>0.25</v>
      </c>
      <c r="O54" s="29" t="n">
        <v>0.25</v>
      </c>
      <c r="P54" s="29" t="n">
        <v>0.25</v>
      </c>
    </row>
    <row r="55" customFormat="false" ht="15.75" hidden="false" customHeight="false" outlineLevel="0" collapsed="false">
      <c r="A55" s="11" t="s">
        <v>135</v>
      </c>
      <c r="B55" s="12" t="s">
        <v>136</v>
      </c>
      <c r="E55" s="29" t="n">
        <v>0.25</v>
      </c>
      <c r="F55" s="29" t="n">
        <v>0.186423176776021</v>
      </c>
      <c r="G55" s="29" t="n">
        <v>0.186423176776021</v>
      </c>
      <c r="H55" s="29" t="n">
        <v>0.186423176776021</v>
      </c>
      <c r="I55" s="29" t="n">
        <v>0</v>
      </c>
      <c r="J55" s="29" t="n">
        <v>0</v>
      </c>
      <c r="K55" s="29" t="n">
        <v>0</v>
      </c>
      <c r="L55" s="29" t="n">
        <v>0</v>
      </c>
      <c r="M55" s="29" t="n">
        <v>0</v>
      </c>
      <c r="N55" s="29" t="n">
        <v>0.0635768232239792</v>
      </c>
      <c r="O55" s="29" t="n">
        <v>0.0635768232239792</v>
      </c>
      <c r="P55" s="29" t="n">
        <v>0.0635768232239792</v>
      </c>
    </row>
    <row r="56" customFormat="false" ht="15.75" hidden="false" customHeight="false" outlineLevel="0" collapsed="false">
      <c r="A56" s="11" t="s">
        <v>137</v>
      </c>
      <c r="B56" s="12" t="s">
        <v>138</v>
      </c>
      <c r="E56" s="29" t="n">
        <v>0</v>
      </c>
      <c r="F56" s="29" t="n">
        <v>0</v>
      </c>
      <c r="G56" s="29" t="n">
        <v>0</v>
      </c>
      <c r="H56" s="29" t="n">
        <v>0</v>
      </c>
      <c r="I56" s="29" t="n">
        <v>0</v>
      </c>
      <c r="J56" s="29" t="n">
        <v>0</v>
      </c>
      <c r="K56" s="29" t="n">
        <v>0.25</v>
      </c>
      <c r="L56" s="29" t="n">
        <v>0.25</v>
      </c>
      <c r="M56" s="29" t="n">
        <v>0.25</v>
      </c>
      <c r="N56" s="29" t="n">
        <v>0.25</v>
      </c>
      <c r="O56" s="29" t="n">
        <v>0</v>
      </c>
      <c r="P56" s="29" t="n">
        <v>0</v>
      </c>
    </row>
    <row r="57" customFormat="false" ht="15.75" hidden="false" customHeight="false" outlineLevel="0" collapsed="false">
      <c r="A57" s="11" t="s">
        <v>139</v>
      </c>
      <c r="B57" s="12" t="s">
        <v>140</v>
      </c>
      <c r="E57" s="29" t="n">
        <v>0.143510114107884</v>
      </c>
      <c r="F57" s="29" t="n">
        <v>0</v>
      </c>
      <c r="G57" s="29" t="n">
        <v>0</v>
      </c>
      <c r="H57" s="29" t="n">
        <v>0</v>
      </c>
      <c r="I57" s="29" t="n">
        <v>0</v>
      </c>
      <c r="J57" s="29" t="n">
        <v>0</v>
      </c>
      <c r="K57" s="29" t="n">
        <v>0.106489885892116</v>
      </c>
      <c r="L57" s="29" t="n">
        <v>0.106489885892116</v>
      </c>
      <c r="M57" s="29" t="n">
        <v>0.106489885892116</v>
      </c>
      <c r="N57" s="29" t="n">
        <v>0.25</v>
      </c>
      <c r="O57" s="29" t="n">
        <v>0.143510114107884</v>
      </c>
      <c r="P57" s="29" t="n">
        <v>0.143510114107884</v>
      </c>
    </row>
    <row r="58" customFormat="false" ht="15.75" hidden="false" customHeight="false" outlineLevel="0" collapsed="false">
      <c r="A58" s="11" t="s">
        <v>141</v>
      </c>
      <c r="B58" s="12" t="s">
        <v>142</v>
      </c>
      <c r="E58" s="29" t="n">
        <v>0.167562587917237</v>
      </c>
      <c r="F58" s="29" t="n">
        <v>0.0247673347645254</v>
      </c>
      <c r="G58" s="29" t="n">
        <v>0</v>
      </c>
      <c r="H58" s="29" t="n">
        <v>0.082437412082763</v>
      </c>
      <c r="I58" s="29" t="n">
        <v>0.082437412082763</v>
      </c>
      <c r="J58" s="29" t="n">
        <v>0.082437412082763</v>
      </c>
      <c r="K58" s="29" t="n">
        <v>0.082437412082763</v>
      </c>
      <c r="L58" s="29" t="n">
        <v>0</v>
      </c>
      <c r="M58" s="29" t="n">
        <v>0</v>
      </c>
      <c r="N58" s="29" t="n">
        <v>0.142795253152712</v>
      </c>
      <c r="O58" s="29" t="n">
        <v>0.167562587917237</v>
      </c>
      <c r="P58" s="29" t="n">
        <v>0.167562587917237</v>
      </c>
    </row>
    <row r="59" customFormat="false" ht="15.75" hidden="false" customHeight="false" outlineLevel="0" collapsed="false">
      <c r="A59" s="11" t="s">
        <v>143</v>
      </c>
      <c r="B59" s="12" t="s">
        <v>144</v>
      </c>
      <c r="E59" s="29" t="n">
        <v>0.238137876573344</v>
      </c>
      <c r="F59" s="29" t="n">
        <v>0.179012594602538</v>
      </c>
      <c r="G59" s="29" t="n">
        <v>0.179012594602538</v>
      </c>
      <c r="H59" s="29" t="n">
        <v>0.179012594602538</v>
      </c>
      <c r="I59" s="29" t="n">
        <v>0.0118621234266562</v>
      </c>
      <c r="J59" s="29" t="n">
        <v>0.0118621234266562</v>
      </c>
      <c r="K59" s="29" t="n">
        <v>0.0118621234266562</v>
      </c>
      <c r="L59" s="29" t="n">
        <v>0.0118621234266562</v>
      </c>
      <c r="M59" s="29" t="n">
        <v>0</v>
      </c>
      <c r="N59" s="29" t="n">
        <v>0.0591252819708063</v>
      </c>
      <c r="O59" s="29" t="n">
        <v>0.0591252819708063</v>
      </c>
      <c r="P59" s="29" t="n">
        <v>0.0591252819708063</v>
      </c>
    </row>
    <row r="60" customFormat="false" ht="15.75" hidden="false" customHeight="false" outlineLevel="0" collapsed="false">
      <c r="A60" s="11" t="s">
        <v>145</v>
      </c>
      <c r="B60" s="12" t="s">
        <v>146</v>
      </c>
      <c r="E60" s="29" t="n">
        <v>0.0604632868006224</v>
      </c>
      <c r="F60" s="29" t="n">
        <v>0</v>
      </c>
      <c r="G60" s="29" t="n">
        <v>0</v>
      </c>
      <c r="H60" s="29" t="n">
        <v>0.152461148683291</v>
      </c>
      <c r="I60" s="29" t="n">
        <v>0.152461148683291</v>
      </c>
      <c r="J60" s="29" t="n">
        <v>0.152461148683291</v>
      </c>
      <c r="K60" s="29" t="n">
        <v>0.189536713199378</v>
      </c>
      <c r="L60" s="29" t="n">
        <v>0.0370755645160866</v>
      </c>
      <c r="M60" s="29" t="n">
        <v>0.0370755645160866</v>
      </c>
      <c r="N60" s="29" t="n">
        <v>0.097538851316709</v>
      </c>
      <c r="O60" s="29" t="n">
        <v>0.0604632868006224</v>
      </c>
      <c r="P60" s="29" t="n">
        <v>0.0604632868006224</v>
      </c>
    </row>
    <row r="61" customFormat="false" ht="15.75" hidden="false" customHeight="false" outlineLevel="0" collapsed="false">
      <c r="A61" s="11" t="s">
        <v>147</v>
      </c>
      <c r="B61" s="12" t="s">
        <v>148</v>
      </c>
      <c r="E61" s="29" t="n">
        <v>0.00626246779730219</v>
      </c>
      <c r="F61" s="29" t="n">
        <v>0</v>
      </c>
      <c r="G61" s="29" t="n">
        <v>0</v>
      </c>
      <c r="H61" s="29" t="n">
        <v>0</v>
      </c>
      <c r="I61" s="29" t="n">
        <v>0</v>
      </c>
      <c r="J61" s="29" t="n">
        <v>0</v>
      </c>
      <c r="K61" s="29" t="n">
        <v>0.243737532202698</v>
      </c>
      <c r="L61" s="29" t="n">
        <v>0.243737532202698</v>
      </c>
      <c r="M61" s="29" t="n">
        <v>0.243737532202698</v>
      </c>
      <c r="N61" s="29" t="n">
        <v>0.25</v>
      </c>
      <c r="O61" s="29" t="n">
        <v>0.00626246779730219</v>
      </c>
      <c r="P61" s="29" t="n">
        <v>0.00626246779730219</v>
      </c>
    </row>
    <row r="62" customFormat="false" ht="15.75" hidden="false" customHeight="false" outlineLevel="0" collapsed="false">
      <c r="A62" s="11" t="s">
        <v>149</v>
      </c>
      <c r="B62" s="12" t="s">
        <v>150</v>
      </c>
      <c r="E62" s="29" t="n">
        <v>0.0262017535019651</v>
      </c>
      <c r="F62" s="29" t="n">
        <v>0</v>
      </c>
      <c r="G62" s="29" t="n">
        <v>0</v>
      </c>
      <c r="H62" s="29" t="n">
        <v>0</v>
      </c>
      <c r="I62" s="29" t="n">
        <v>0</v>
      </c>
      <c r="J62" s="29" t="n">
        <v>0</v>
      </c>
      <c r="K62" s="29" t="n">
        <v>0.223798246498035</v>
      </c>
      <c r="L62" s="29" t="n">
        <v>0.223798246498035</v>
      </c>
      <c r="M62" s="29" t="n">
        <v>0.223798246498035</v>
      </c>
      <c r="N62" s="29" t="n">
        <v>0.25</v>
      </c>
      <c r="O62" s="29" t="n">
        <v>0.0262017535019651</v>
      </c>
      <c r="P62" s="29" t="n">
        <v>0.0262017535019651</v>
      </c>
    </row>
    <row r="63" customFormat="false" ht="15.75" hidden="false" customHeight="false" outlineLevel="0" collapsed="false">
      <c r="A63" s="11" t="s">
        <v>151</v>
      </c>
      <c r="B63" s="12" t="s">
        <v>152</v>
      </c>
      <c r="E63" s="29" t="n">
        <v>0.00540322029652235</v>
      </c>
      <c r="F63" s="29" t="n">
        <v>0</v>
      </c>
      <c r="G63" s="29" t="n">
        <v>0</v>
      </c>
      <c r="H63" s="29" t="n">
        <v>0</v>
      </c>
      <c r="I63" s="29" t="n">
        <v>0.244596779703478</v>
      </c>
      <c r="J63" s="29" t="n">
        <v>0.244596779703478</v>
      </c>
      <c r="K63" s="29" t="n">
        <v>0.244596779703478</v>
      </c>
      <c r="L63" s="29" t="n">
        <v>0.244596779703478</v>
      </c>
      <c r="M63" s="29" t="n">
        <v>0</v>
      </c>
      <c r="N63" s="29" t="n">
        <v>0.00540322029652235</v>
      </c>
      <c r="O63" s="29" t="n">
        <v>0.00540322029652235</v>
      </c>
      <c r="P63" s="29" t="n">
        <v>0.00540322029652235</v>
      </c>
    </row>
    <row r="64" customFormat="false" ht="15.75" hidden="false" customHeight="false" outlineLevel="0" collapsed="false">
      <c r="A64" s="11" t="s">
        <v>153</v>
      </c>
      <c r="B64" s="12" t="s">
        <v>154</v>
      </c>
      <c r="E64" s="29" t="n">
        <v>0.206476537426592</v>
      </c>
      <c r="F64" s="29" t="n">
        <v>0.194819877459215</v>
      </c>
      <c r="G64" s="29" t="n">
        <v>0</v>
      </c>
      <c r="H64" s="29" t="n">
        <v>0</v>
      </c>
      <c r="I64" s="29" t="n">
        <v>0.0220196316877515</v>
      </c>
      <c r="J64" s="29" t="n">
        <v>0.0220196316877515</v>
      </c>
      <c r="K64" s="29" t="n">
        <v>0.0435234625734079</v>
      </c>
      <c r="L64" s="29" t="n">
        <v>0.0435234625734079</v>
      </c>
      <c r="M64" s="29" t="n">
        <v>0.0215038308856564</v>
      </c>
      <c r="N64" s="29" t="n">
        <v>0.0331604908530338</v>
      </c>
      <c r="O64" s="29" t="n">
        <v>0.206476537426592</v>
      </c>
      <c r="P64" s="29" t="n">
        <v>0.206476537426592</v>
      </c>
    </row>
    <row r="65" customFormat="false" ht="15.75" hidden="false" customHeight="false" outlineLevel="0" collapsed="false">
      <c r="A65" s="11" t="s">
        <v>155</v>
      </c>
      <c r="B65" s="12" t="s">
        <v>156</v>
      </c>
      <c r="E65" s="29" t="n">
        <v>0.0455862516860668</v>
      </c>
      <c r="F65" s="29" t="n">
        <v>0</v>
      </c>
      <c r="G65" s="29" t="n">
        <v>0</v>
      </c>
      <c r="H65" s="29" t="n">
        <v>0</v>
      </c>
      <c r="I65" s="29" t="n">
        <v>0</v>
      </c>
      <c r="J65" s="29" t="n">
        <v>0</v>
      </c>
      <c r="K65" s="29" t="n">
        <v>0.204413748313933</v>
      </c>
      <c r="L65" s="29" t="n">
        <v>0.204413748313933</v>
      </c>
      <c r="M65" s="29" t="n">
        <v>0.204413748313933</v>
      </c>
      <c r="N65" s="29" t="n">
        <v>0.25</v>
      </c>
      <c r="O65" s="29" t="n">
        <v>0.0455862516860668</v>
      </c>
      <c r="P65" s="29" t="n">
        <v>0.0455862516860668</v>
      </c>
    </row>
    <row r="66" customFormat="false" ht="15.75" hidden="false" customHeight="false" outlineLevel="0" collapsed="false">
      <c r="A66" s="11" t="s">
        <v>157</v>
      </c>
      <c r="B66" s="12" t="s">
        <v>158</v>
      </c>
      <c r="E66" s="29" t="n">
        <v>0.00417901884530063</v>
      </c>
      <c r="F66" s="29" t="n">
        <v>0.00417901884530063</v>
      </c>
      <c r="G66" s="29" t="n">
        <v>0.00417901884530063</v>
      </c>
      <c r="H66" s="29" t="n">
        <v>0.00417901884530063</v>
      </c>
      <c r="I66" s="29" t="n">
        <v>0.00037552473458973</v>
      </c>
      <c r="J66" s="29" t="n">
        <v>0.00037552473458973</v>
      </c>
      <c r="K66" s="29" t="n">
        <v>0.0565298853196442</v>
      </c>
      <c r="L66" s="29" t="n">
        <v>0.0565298853196442</v>
      </c>
      <c r="M66" s="29" t="n">
        <v>0.24544545642011</v>
      </c>
      <c r="N66" s="29" t="n">
        <v>0.24544545642011</v>
      </c>
      <c r="O66" s="29" t="n">
        <v>0.189291095835055</v>
      </c>
      <c r="P66" s="29" t="n">
        <v>0.189291095835055</v>
      </c>
    </row>
    <row r="67" customFormat="false" ht="15.75" hidden="false" customHeight="false" outlineLevel="0" collapsed="false">
      <c r="A67" s="11" t="s">
        <v>159</v>
      </c>
      <c r="B67" s="12" t="s">
        <v>160</v>
      </c>
      <c r="E67" s="29" t="n">
        <v>0.00372939882774966</v>
      </c>
      <c r="F67" s="29" t="n">
        <v>0</v>
      </c>
      <c r="G67" s="29" t="n">
        <v>0</v>
      </c>
      <c r="H67" s="29" t="n">
        <v>0</v>
      </c>
      <c r="I67" s="29" t="n">
        <v>0.0315160464316873</v>
      </c>
      <c r="J67" s="29" t="n">
        <v>0.0315160464316873</v>
      </c>
      <c r="K67" s="29" t="n">
        <v>0.24627060117225</v>
      </c>
      <c r="L67" s="29" t="n">
        <v>0.24627060117225</v>
      </c>
      <c r="M67" s="29" t="n">
        <v>0.214754554740563</v>
      </c>
      <c r="N67" s="29" t="n">
        <v>0.218483953568313</v>
      </c>
      <c r="O67" s="29" t="n">
        <v>0.00372939882774966</v>
      </c>
      <c r="P67" s="29" t="n">
        <v>0.00372939882774966</v>
      </c>
    </row>
    <row r="68" customFormat="false" ht="15.75" hidden="false" customHeight="false" outlineLevel="0" collapsed="false">
      <c r="A68" s="11" t="s">
        <v>161</v>
      </c>
      <c r="B68" s="12" t="s">
        <v>162</v>
      </c>
      <c r="E68" s="29" t="n">
        <v>0.112521990273468</v>
      </c>
      <c r="F68" s="29" t="n">
        <v>0.0961795611026777</v>
      </c>
      <c r="G68" s="29" t="n">
        <v>0.0961795611026777</v>
      </c>
      <c r="H68" s="29" t="n">
        <v>0.0961795611026777</v>
      </c>
      <c r="I68" s="29" t="n">
        <v>0</v>
      </c>
      <c r="J68" s="29" t="n">
        <v>0</v>
      </c>
      <c r="K68" s="29" t="n">
        <v>0.137478009726532</v>
      </c>
      <c r="L68" s="29" t="n">
        <v>0.137478009726532</v>
      </c>
      <c r="M68" s="29" t="n">
        <v>0.137478009726532</v>
      </c>
      <c r="N68" s="29" t="n">
        <v>0.153820438897322</v>
      </c>
      <c r="O68" s="29" t="n">
        <v>0.0163424291707906</v>
      </c>
      <c r="P68" s="29" t="n">
        <v>0.0163424291707906</v>
      </c>
    </row>
    <row r="69" customFormat="false" ht="15.75" hidden="false" customHeight="false" outlineLevel="0" collapsed="false">
      <c r="A69" s="11" t="s">
        <v>163</v>
      </c>
      <c r="B69" s="12" t="s">
        <v>164</v>
      </c>
      <c r="E69" s="29" t="n">
        <v>0.248435857664716</v>
      </c>
      <c r="F69" s="29" t="n">
        <v>0.230305546620818</v>
      </c>
      <c r="G69" s="29" t="n">
        <v>0</v>
      </c>
      <c r="H69" s="29" t="n">
        <v>0</v>
      </c>
      <c r="I69" s="29" t="n">
        <v>0</v>
      </c>
      <c r="J69" s="29" t="n">
        <v>0</v>
      </c>
      <c r="K69" s="29" t="n">
        <v>0.00156414233528381</v>
      </c>
      <c r="L69" s="29" t="n">
        <v>0.00156414233528381</v>
      </c>
      <c r="M69" s="29" t="n">
        <v>0.00156414233528381</v>
      </c>
      <c r="N69" s="29" t="n">
        <v>0.0196944533791822</v>
      </c>
      <c r="O69" s="29" t="n">
        <v>0.248435857664716</v>
      </c>
      <c r="P69" s="29" t="n">
        <v>0.248435857664716</v>
      </c>
    </row>
    <row r="70" customFormat="false" ht="15.75" hidden="false" customHeight="false" outlineLevel="0" collapsed="false">
      <c r="A70" s="11" t="s">
        <v>165</v>
      </c>
      <c r="B70" s="12" t="s">
        <v>166</v>
      </c>
      <c r="E70" s="29" t="n">
        <v>0</v>
      </c>
      <c r="F70" s="29" t="n">
        <v>0</v>
      </c>
      <c r="G70" s="29" t="n">
        <v>0</v>
      </c>
      <c r="H70" s="29" t="n">
        <v>0</v>
      </c>
      <c r="I70" s="29" t="n">
        <v>0</v>
      </c>
      <c r="J70" s="29" t="n">
        <v>0</v>
      </c>
      <c r="K70" s="29" t="n">
        <v>0</v>
      </c>
      <c r="L70" s="29" t="n">
        <v>0</v>
      </c>
      <c r="M70" s="29" t="n">
        <v>0</v>
      </c>
      <c r="N70" s="29" t="n">
        <v>0</v>
      </c>
      <c r="O70" s="29" t="n">
        <v>0</v>
      </c>
      <c r="P70" s="29" t="n">
        <v>0</v>
      </c>
    </row>
    <row r="71" customFormat="false" ht="15.75" hidden="false" customHeight="false" outlineLevel="0" collapsed="false">
      <c r="A71" s="11" t="s">
        <v>167</v>
      </c>
      <c r="B71" s="12" t="s">
        <v>168</v>
      </c>
      <c r="E71" s="29" t="n">
        <v>0</v>
      </c>
      <c r="F71" s="29" t="n">
        <v>0</v>
      </c>
      <c r="G71" s="29" t="n">
        <v>0</v>
      </c>
      <c r="H71" s="29" t="n">
        <v>0</v>
      </c>
      <c r="I71" s="29" t="n">
        <v>0.00380094387802702</v>
      </c>
      <c r="J71" s="29" t="n">
        <v>0.00380094387802702</v>
      </c>
      <c r="K71" s="29" t="n">
        <v>0.25</v>
      </c>
      <c r="L71" s="29" t="n">
        <v>0.25</v>
      </c>
      <c r="M71" s="29" t="n">
        <v>0.246199056121973</v>
      </c>
      <c r="N71" s="29" t="n">
        <v>0.246199056121973</v>
      </c>
      <c r="O71" s="29" t="n">
        <v>0</v>
      </c>
      <c r="P71" s="29" t="n">
        <v>0</v>
      </c>
    </row>
    <row r="72" customFormat="false" ht="15.75" hidden="false" customHeight="false" outlineLevel="0" collapsed="false">
      <c r="A72" s="11" t="s">
        <v>169</v>
      </c>
      <c r="B72" s="12" t="s">
        <v>170</v>
      </c>
      <c r="E72" s="29" t="n">
        <v>0.137287106867944</v>
      </c>
      <c r="F72" s="29" t="n">
        <v>0.137287106867944</v>
      </c>
      <c r="G72" s="29" t="n">
        <v>0.137287106867944</v>
      </c>
      <c r="H72" s="29" t="n">
        <v>0.137287106867944</v>
      </c>
      <c r="I72" s="29" t="n">
        <v>0.0162399576776861</v>
      </c>
      <c r="J72" s="29" t="n">
        <v>0.0162399576776861</v>
      </c>
      <c r="K72" s="29" t="n">
        <v>0.112712893132056</v>
      </c>
      <c r="L72" s="29" t="n">
        <v>0.112712893132056</v>
      </c>
      <c r="M72" s="29" t="n">
        <v>0.0964729354543702</v>
      </c>
      <c r="N72" s="29" t="n">
        <v>0.0964729354543702</v>
      </c>
      <c r="O72" s="29" t="n">
        <v>0</v>
      </c>
      <c r="P72" s="29" t="n">
        <v>0</v>
      </c>
    </row>
    <row r="73" customFormat="false" ht="15.75" hidden="false" customHeight="false" outlineLevel="0" collapsed="false">
      <c r="A73" s="11" t="s">
        <v>171</v>
      </c>
      <c r="B73" s="12" t="s">
        <v>172</v>
      </c>
      <c r="E73" s="29" t="n">
        <v>0.00482930288682055</v>
      </c>
      <c r="F73" s="29" t="n">
        <v>0</v>
      </c>
      <c r="G73" s="29" t="n">
        <v>0</v>
      </c>
      <c r="H73" s="29" t="n">
        <v>0</v>
      </c>
      <c r="I73" s="29" t="n">
        <v>0</v>
      </c>
      <c r="J73" s="29" t="n">
        <v>0</v>
      </c>
      <c r="K73" s="29" t="n">
        <v>0.245170697113179</v>
      </c>
      <c r="L73" s="29" t="n">
        <v>0.245170697113179</v>
      </c>
      <c r="M73" s="29" t="n">
        <v>0.245170697113179</v>
      </c>
      <c r="N73" s="29" t="n">
        <v>0.25</v>
      </c>
      <c r="O73" s="29" t="n">
        <v>0.00482930288682055</v>
      </c>
      <c r="P73" s="29" t="n">
        <v>0.00482930288682055</v>
      </c>
    </row>
    <row r="74" customFormat="false" ht="15.75" hidden="false" customHeight="false" outlineLevel="0" collapsed="false">
      <c r="A74" s="11" t="s">
        <v>173</v>
      </c>
      <c r="B74" s="12" t="s">
        <v>174</v>
      </c>
      <c r="E74" s="29" t="n">
        <v>0.0195058929940381</v>
      </c>
      <c r="F74" s="29" t="n">
        <v>0</v>
      </c>
      <c r="G74" s="29" t="n">
        <v>0</v>
      </c>
      <c r="H74" s="29" t="n">
        <v>0</v>
      </c>
      <c r="I74" s="29" t="n">
        <v>0.230494107005962</v>
      </c>
      <c r="J74" s="29" t="n">
        <v>0.230494107005962</v>
      </c>
      <c r="K74" s="29" t="n">
        <v>0.230494107005962</v>
      </c>
      <c r="L74" s="29" t="n">
        <v>0.230494107005962</v>
      </c>
      <c r="M74" s="29" t="n">
        <v>0</v>
      </c>
      <c r="N74" s="29" t="n">
        <v>0.0195058929940381</v>
      </c>
      <c r="O74" s="29" t="n">
        <v>0.0195058929940381</v>
      </c>
      <c r="P74" s="29" t="n">
        <v>0.0195058929940381</v>
      </c>
    </row>
    <row r="75" customFormat="false" ht="15.75" hidden="false" customHeight="false" outlineLevel="0" collapsed="false">
      <c r="A75" s="11" t="s">
        <v>175</v>
      </c>
      <c r="B75" s="12" t="s">
        <v>176</v>
      </c>
      <c r="E75" s="29" t="n">
        <v>0.25</v>
      </c>
      <c r="F75" s="29" t="n">
        <v>0</v>
      </c>
      <c r="G75" s="29" t="n">
        <v>0</v>
      </c>
      <c r="H75" s="29" t="n">
        <v>0</v>
      </c>
      <c r="I75" s="29" t="n">
        <v>0</v>
      </c>
      <c r="J75" s="29" t="n">
        <v>0</v>
      </c>
      <c r="K75" s="29" t="n">
        <v>0</v>
      </c>
      <c r="L75" s="29" t="n">
        <v>0</v>
      </c>
      <c r="M75" s="29" t="n">
        <v>0</v>
      </c>
      <c r="N75" s="29" t="n">
        <v>0.25</v>
      </c>
      <c r="O75" s="29" t="n">
        <v>0.25</v>
      </c>
      <c r="P75" s="29" t="n">
        <v>0.25</v>
      </c>
    </row>
    <row r="76" customFormat="false" ht="15.75" hidden="false" customHeight="false" outlineLevel="0" collapsed="false">
      <c r="A76" s="11" t="s">
        <v>177</v>
      </c>
      <c r="B76" s="12" t="s">
        <v>178</v>
      </c>
      <c r="E76" s="29" t="n">
        <v>0.0873554490373816</v>
      </c>
      <c r="F76" s="29" t="n">
        <v>0</v>
      </c>
      <c r="G76" s="29" t="n">
        <v>0</v>
      </c>
      <c r="H76" s="29" t="n">
        <v>0</v>
      </c>
      <c r="I76" s="29" t="n">
        <v>0</v>
      </c>
      <c r="J76" s="29" t="n">
        <v>0</v>
      </c>
      <c r="K76" s="29" t="n">
        <v>0.162644550962618</v>
      </c>
      <c r="L76" s="29" t="n">
        <v>0.162644550962618</v>
      </c>
      <c r="M76" s="29" t="n">
        <v>0.162644550962618</v>
      </c>
      <c r="N76" s="29" t="n">
        <v>0.25</v>
      </c>
      <c r="O76" s="29" t="n">
        <v>0.0873554490373816</v>
      </c>
      <c r="P76" s="29" t="n">
        <v>0.0873554490373816</v>
      </c>
    </row>
    <row r="77" customFormat="false" ht="15.75" hidden="false" customHeight="false" outlineLevel="0" collapsed="false">
      <c r="A77" s="11" t="s">
        <v>179</v>
      </c>
      <c r="B77" s="12" t="s">
        <v>180</v>
      </c>
      <c r="E77" s="29" t="n">
        <v>0</v>
      </c>
      <c r="F77" s="29" t="n">
        <v>0</v>
      </c>
      <c r="G77" s="29" t="n">
        <v>0</v>
      </c>
      <c r="H77" s="29" t="n">
        <v>0</v>
      </c>
      <c r="I77" s="29" t="n">
        <v>0.25</v>
      </c>
      <c r="J77" s="29" t="n">
        <v>0.25</v>
      </c>
      <c r="K77" s="29" t="n">
        <v>0.25</v>
      </c>
      <c r="L77" s="29" t="n">
        <v>0.25</v>
      </c>
      <c r="M77" s="29" t="n">
        <v>0</v>
      </c>
      <c r="N77" s="29" t="n">
        <v>0</v>
      </c>
      <c r="O77" s="29" t="n">
        <v>0</v>
      </c>
      <c r="P77" s="29" t="n">
        <v>0</v>
      </c>
    </row>
    <row r="78" customFormat="false" ht="15.75" hidden="false" customHeight="false" outlineLevel="0" collapsed="false">
      <c r="A78" s="11" t="s">
        <v>181</v>
      </c>
      <c r="B78" s="12" t="s">
        <v>182</v>
      </c>
      <c r="E78" s="29" t="n">
        <v>0</v>
      </c>
      <c r="F78" s="29" t="n">
        <v>0</v>
      </c>
      <c r="G78" s="29" t="n">
        <v>0</v>
      </c>
      <c r="H78" s="29" t="n">
        <v>0</v>
      </c>
      <c r="I78" s="29" t="n">
        <v>0.249932809643389</v>
      </c>
      <c r="J78" s="29" t="n">
        <v>0.249932809643389</v>
      </c>
      <c r="K78" s="29" t="n">
        <v>0.25</v>
      </c>
      <c r="L78" s="29" t="n">
        <v>0.25</v>
      </c>
      <c r="M78" s="29" t="n">
        <v>6.7190356611286E-005</v>
      </c>
      <c r="N78" s="29" t="n">
        <v>6.7190356611286E-005</v>
      </c>
      <c r="O78" s="29" t="n">
        <v>0</v>
      </c>
      <c r="P78" s="29" t="n">
        <v>0</v>
      </c>
    </row>
    <row r="79" customFormat="false" ht="15.75" hidden="false" customHeight="false" outlineLevel="0" collapsed="false">
      <c r="A79" s="11" t="s">
        <v>183</v>
      </c>
      <c r="B79" s="12" t="s">
        <v>184</v>
      </c>
      <c r="E79" s="29" t="n">
        <v>0.249100502369427</v>
      </c>
      <c r="F79" s="29" t="n">
        <v>0.241220903125604</v>
      </c>
      <c r="G79" s="29" t="n">
        <v>0.241220903125604</v>
      </c>
      <c r="H79" s="29" t="n">
        <v>0.241220903125604</v>
      </c>
      <c r="I79" s="29" t="n">
        <v>0.000899497630573325</v>
      </c>
      <c r="J79" s="29" t="n">
        <v>0.000899497630573325</v>
      </c>
      <c r="K79" s="29" t="n">
        <v>0.000899497630573325</v>
      </c>
      <c r="L79" s="29" t="n">
        <v>0.000899497630573325</v>
      </c>
      <c r="M79" s="29" t="n">
        <v>0</v>
      </c>
      <c r="N79" s="29" t="n">
        <v>0.00787959924382232</v>
      </c>
      <c r="O79" s="29" t="n">
        <v>0.00787959924382232</v>
      </c>
      <c r="P79" s="29" t="n">
        <v>0.00787959924382232</v>
      </c>
    </row>
    <row r="80" customFormat="false" ht="15.75" hidden="false" customHeight="false" outlineLevel="0" collapsed="false">
      <c r="A80" s="11" t="s">
        <v>185</v>
      </c>
      <c r="B80" s="12" t="s">
        <v>186</v>
      </c>
      <c r="E80" s="29" t="n">
        <v>0.243009367865502</v>
      </c>
      <c r="F80" s="29" t="n">
        <v>0</v>
      </c>
      <c r="G80" s="29" t="n">
        <v>0</v>
      </c>
      <c r="H80" s="29" t="n">
        <v>0</v>
      </c>
      <c r="I80" s="29" t="n">
        <v>0.00523796678319556</v>
      </c>
      <c r="J80" s="29" t="n">
        <v>0.00523796678319556</v>
      </c>
      <c r="K80" s="29" t="n">
        <v>0.00699063213449765</v>
      </c>
      <c r="L80" s="29" t="n">
        <v>0.00699063213449765</v>
      </c>
      <c r="M80" s="29" t="n">
        <v>0.0017526653513021</v>
      </c>
      <c r="N80" s="29" t="n">
        <v>0.244762033216804</v>
      </c>
      <c r="O80" s="29" t="n">
        <v>0.243009367865502</v>
      </c>
      <c r="P80" s="29" t="n">
        <v>0.243009367865502</v>
      </c>
    </row>
    <row r="81" customFormat="false" ht="15.75" hidden="false" customHeight="false" outlineLevel="0" collapsed="false">
      <c r="A81" s="11" t="s">
        <v>187</v>
      </c>
      <c r="B81" s="12" t="s">
        <v>188</v>
      </c>
      <c r="E81" s="29" t="n">
        <v>0.25</v>
      </c>
      <c r="F81" s="29" t="n">
        <v>0</v>
      </c>
      <c r="G81" s="29" t="n">
        <v>0</v>
      </c>
      <c r="H81" s="29" t="n">
        <v>0</v>
      </c>
      <c r="I81" s="29" t="n">
        <v>0</v>
      </c>
      <c r="J81" s="29" t="n">
        <v>0</v>
      </c>
      <c r="K81" s="29" t="n">
        <v>0</v>
      </c>
      <c r="L81" s="29" t="n">
        <v>0</v>
      </c>
      <c r="M81" s="29" t="n">
        <v>0</v>
      </c>
      <c r="N81" s="29" t="n">
        <v>0.25</v>
      </c>
      <c r="O81" s="29" t="n">
        <v>0.25</v>
      </c>
      <c r="P81" s="29" t="n">
        <v>0.25</v>
      </c>
    </row>
    <row r="82" customFormat="false" ht="15.75" hidden="false" customHeight="false" outlineLevel="0" collapsed="false">
      <c r="A82" s="11" t="s">
        <v>189</v>
      </c>
      <c r="B82" s="12" t="s">
        <v>190</v>
      </c>
      <c r="E82" s="29" t="n">
        <v>0</v>
      </c>
      <c r="F82" s="29" t="n">
        <v>0</v>
      </c>
      <c r="G82" s="29" t="n">
        <v>0</v>
      </c>
      <c r="H82" s="29" t="n">
        <v>0</v>
      </c>
      <c r="I82" s="29" t="n">
        <v>0.25</v>
      </c>
      <c r="J82" s="29" t="n">
        <v>0.25</v>
      </c>
      <c r="K82" s="29" t="n">
        <v>0.25</v>
      </c>
      <c r="L82" s="29" t="n">
        <v>0.25</v>
      </c>
      <c r="M82" s="29" t="n">
        <v>0</v>
      </c>
      <c r="N82" s="29" t="n">
        <v>0</v>
      </c>
      <c r="O82" s="29" t="n">
        <v>0</v>
      </c>
      <c r="P82" s="29" t="n">
        <v>0</v>
      </c>
    </row>
    <row r="83" customFormat="false" ht="15.75" hidden="false" customHeight="false" outlineLevel="0" collapsed="false">
      <c r="A83" s="11" t="s">
        <v>191</v>
      </c>
      <c r="B83" s="12" t="s">
        <v>192</v>
      </c>
      <c r="E83" s="29" t="n">
        <v>0.220387391290536</v>
      </c>
      <c r="F83" s="29" t="n">
        <v>0</v>
      </c>
      <c r="G83" s="29" t="n">
        <v>0</v>
      </c>
      <c r="H83" s="29" t="n">
        <v>0</v>
      </c>
      <c r="I83" s="29" t="n">
        <v>0</v>
      </c>
      <c r="J83" s="29" t="n">
        <v>0</v>
      </c>
      <c r="K83" s="29" t="n">
        <v>0.0264189326043748</v>
      </c>
      <c r="L83" s="29" t="n">
        <v>0.0264189326043748</v>
      </c>
      <c r="M83" s="29" t="n">
        <v>0.0296126087094639</v>
      </c>
      <c r="N83" s="29" t="n">
        <v>0.25</v>
      </c>
      <c r="O83" s="29" t="n">
        <v>0.223581067395625</v>
      </c>
      <c r="P83" s="29" t="n">
        <v>0.223581067395625</v>
      </c>
    </row>
    <row r="84" customFormat="false" ht="15.75" hidden="false" customHeight="false" outlineLevel="0" collapsed="false">
      <c r="A84" s="11" t="s">
        <v>193</v>
      </c>
      <c r="B84" s="12" t="s">
        <v>194</v>
      </c>
      <c r="E84" s="29" t="n">
        <v>0</v>
      </c>
      <c r="F84" s="29" t="n">
        <v>0</v>
      </c>
      <c r="G84" s="29" t="n">
        <v>0</v>
      </c>
      <c r="H84" s="29" t="n">
        <v>0</v>
      </c>
      <c r="I84" s="29" t="n">
        <v>0.0122155737830836</v>
      </c>
      <c r="J84" s="29" t="n">
        <v>0.0122155737830836</v>
      </c>
      <c r="K84" s="29" t="n">
        <v>0.25</v>
      </c>
      <c r="L84" s="29" t="n">
        <v>0.25</v>
      </c>
      <c r="M84" s="29" t="n">
        <v>0.237784426216916</v>
      </c>
      <c r="N84" s="29" t="n">
        <v>0.237784426216916</v>
      </c>
      <c r="O84" s="29" t="n">
        <v>0</v>
      </c>
      <c r="P84" s="29" t="n">
        <v>0</v>
      </c>
    </row>
    <row r="85" customFormat="false" ht="15.75" hidden="false" customHeight="false" outlineLevel="0" collapsed="false">
      <c r="A85" s="11" t="s">
        <v>195</v>
      </c>
      <c r="B85" s="12" t="s">
        <v>196</v>
      </c>
      <c r="E85" s="29" t="n">
        <v>0</v>
      </c>
      <c r="F85" s="29" t="n">
        <v>0</v>
      </c>
      <c r="G85" s="29" t="n">
        <v>0</v>
      </c>
      <c r="H85" s="29" t="n">
        <v>0</v>
      </c>
      <c r="I85" s="29" t="n">
        <v>0</v>
      </c>
      <c r="J85" s="29" t="n">
        <v>0</v>
      </c>
      <c r="K85" s="29" t="n">
        <v>0.25</v>
      </c>
      <c r="L85" s="29" t="n">
        <v>0.25</v>
      </c>
      <c r="M85" s="29" t="n">
        <v>0.25</v>
      </c>
      <c r="N85" s="29" t="n">
        <v>0.25</v>
      </c>
      <c r="O85" s="29" t="n">
        <v>0</v>
      </c>
      <c r="P85" s="29" t="n">
        <v>0</v>
      </c>
    </row>
    <row r="86" customFormat="false" ht="15.75" hidden="false" customHeight="false" outlineLevel="0" collapsed="false">
      <c r="A86" s="11" t="s">
        <v>197</v>
      </c>
      <c r="B86" s="12" t="s">
        <v>198</v>
      </c>
      <c r="E86" s="29" t="n">
        <v>0.0191944980384802</v>
      </c>
      <c r="F86" s="29" t="n">
        <v>0</v>
      </c>
      <c r="G86" s="29" t="n">
        <v>0</v>
      </c>
      <c r="H86" s="29" t="n">
        <v>0</v>
      </c>
      <c r="I86" s="29" t="n">
        <v>0</v>
      </c>
      <c r="J86" s="29" t="n">
        <v>0.163735344344776</v>
      </c>
      <c r="K86" s="29" t="n">
        <v>0.23080550196152</v>
      </c>
      <c r="L86" s="29" t="n">
        <v>0.23080550196152</v>
      </c>
      <c r="M86" s="29" t="n">
        <v>0.23080550196152</v>
      </c>
      <c r="N86" s="29" t="n">
        <v>0.0862646556552237</v>
      </c>
      <c r="O86" s="29" t="n">
        <v>0.0191944980384802</v>
      </c>
      <c r="P86" s="29" t="n">
        <v>0.0191944980384802</v>
      </c>
    </row>
    <row r="87" customFormat="false" ht="15.75" hidden="false" customHeight="false" outlineLevel="0" collapsed="false">
      <c r="A87" s="11" t="s">
        <v>199</v>
      </c>
      <c r="B87" s="12" t="s">
        <v>200</v>
      </c>
      <c r="E87" s="29" t="n">
        <v>0</v>
      </c>
      <c r="F87" s="29" t="n">
        <v>0</v>
      </c>
      <c r="G87" s="29" t="n">
        <v>0</v>
      </c>
      <c r="H87" s="29" t="n">
        <v>0</v>
      </c>
      <c r="I87" s="29" t="n">
        <v>0.248016127739666</v>
      </c>
      <c r="J87" s="29" t="n">
        <v>0.248016127739666</v>
      </c>
      <c r="K87" s="29" t="n">
        <v>0.25</v>
      </c>
      <c r="L87" s="29" t="n">
        <v>0.25</v>
      </c>
      <c r="M87" s="29" t="n">
        <v>0.00198387226033446</v>
      </c>
      <c r="N87" s="29" t="n">
        <v>0.00198387226033446</v>
      </c>
      <c r="O87" s="29" t="n">
        <v>0</v>
      </c>
      <c r="P87" s="29" t="n">
        <v>0</v>
      </c>
    </row>
    <row r="88" customFormat="false" ht="15.75" hidden="false" customHeight="false" outlineLevel="0" collapsed="false">
      <c r="A88" s="11" t="s">
        <v>201</v>
      </c>
      <c r="B88" s="12" t="s">
        <v>202</v>
      </c>
      <c r="E88" s="29" t="n">
        <v>0</v>
      </c>
      <c r="F88" s="29" t="n">
        <v>0</v>
      </c>
      <c r="G88" s="29" t="n">
        <v>0</v>
      </c>
      <c r="H88" s="29" t="n">
        <v>0</v>
      </c>
      <c r="I88" s="29" t="n">
        <v>0.220776089604764</v>
      </c>
      <c r="J88" s="29" t="n">
        <v>0.220776089604764</v>
      </c>
      <c r="K88" s="29" t="n">
        <v>0.25</v>
      </c>
      <c r="L88" s="29" t="n">
        <v>0.25</v>
      </c>
      <c r="M88" s="29" t="n">
        <v>0.0292239103952355</v>
      </c>
      <c r="N88" s="29" t="n">
        <v>0.0292239103952355</v>
      </c>
      <c r="O88" s="29" t="n">
        <v>0</v>
      </c>
      <c r="P88" s="29" t="n">
        <v>0</v>
      </c>
    </row>
    <row r="89" customFormat="false" ht="15.75" hidden="false" customHeight="false" outlineLevel="0" collapsed="false">
      <c r="A89" s="11" t="s">
        <v>203</v>
      </c>
      <c r="B89" s="12" t="s">
        <v>204</v>
      </c>
      <c r="E89" s="29" t="n">
        <v>0.188103101393712</v>
      </c>
      <c r="F89" s="29" t="n">
        <v>0</v>
      </c>
      <c r="G89" s="29" t="n">
        <v>0</v>
      </c>
      <c r="H89" s="29" t="n">
        <v>0</v>
      </c>
      <c r="I89" s="29" t="n">
        <v>0.00479910684258835</v>
      </c>
      <c r="J89" s="29" t="n">
        <v>0.00479910684258835</v>
      </c>
      <c r="K89" s="29" t="n">
        <v>0.0618968986062885</v>
      </c>
      <c r="L89" s="29" t="n">
        <v>0.0618968986062885</v>
      </c>
      <c r="M89" s="29" t="n">
        <v>0.0570977917637001</v>
      </c>
      <c r="N89" s="29" t="n">
        <v>0.245200893157412</v>
      </c>
      <c r="O89" s="29" t="n">
        <v>0.188103101393712</v>
      </c>
      <c r="P89" s="29" t="n">
        <v>0.188103101393712</v>
      </c>
    </row>
    <row r="90" customFormat="false" ht="15.75" hidden="false" customHeight="false" outlineLevel="0" collapsed="false">
      <c r="A90" s="11" t="s">
        <v>205</v>
      </c>
      <c r="B90" s="12" t="s">
        <v>206</v>
      </c>
      <c r="E90" s="29" t="n">
        <v>0.151474528106877</v>
      </c>
      <c r="F90" s="29" t="n">
        <v>0.0963179910487211</v>
      </c>
      <c r="G90" s="29" t="n">
        <v>0.0963179910487211</v>
      </c>
      <c r="H90" s="29" t="n">
        <v>0.0963179910487211</v>
      </c>
      <c r="I90" s="29" t="n">
        <v>0</v>
      </c>
      <c r="J90" s="29" t="n">
        <v>0</v>
      </c>
      <c r="K90" s="29" t="n">
        <v>0.0985254718931235</v>
      </c>
      <c r="L90" s="29" t="n">
        <v>0.0985254718931235</v>
      </c>
      <c r="M90" s="29" t="n">
        <v>0.0985254718931235</v>
      </c>
      <c r="N90" s="29" t="n">
        <v>0.153682008951279</v>
      </c>
      <c r="O90" s="29" t="n">
        <v>0.0551565370581554</v>
      </c>
      <c r="P90" s="29" t="n">
        <v>0.0551565370581554</v>
      </c>
    </row>
    <row r="91" customFormat="false" ht="15.75" hidden="false" customHeight="false" outlineLevel="0" collapsed="false">
      <c r="A91" s="11" t="s">
        <v>207</v>
      </c>
      <c r="B91" s="12" t="s">
        <v>208</v>
      </c>
      <c r="E91" s="29" t="n">
        <v>0.183233192233845</v>
      </c>
      <c r="F91" s="29" t="n">
        <v>0</v>
      </c>
      <c r="G91" s="29" t="n">
        <v>0</v>
      </c>
      <c r="H91" s="29" t="n">
        <v>0</v>
      </c>
      <c r="I91" s="29" t="n">
        <v>0</v>
      </c>
      <c r="J91" s="29" t="n">
        <v>0</v>
      </c>
      <c r="K91" s="29" t="n">
        <v>0.0667668077661554</v>
      </c>
      <c r="L91" s="29" t="n">
        <v>0.0667668077661554</v>
      </c>
      <c r="M91" s="29" t="n">
        <v>0.0667668077661554</v>
      </c>
      <c r="N91" s="29" t="n">
        <v>0.25</v>
      </c>
      <c r="O91" s="29" t="n">
        <v>0.183233192233845</v>
      </c>
      <c r="P91" s="29" t="n">
        <v>0.183233192233845</v>
      </c>
    </row>
    <row r="92" customFormat="false" ht="15.75" hidden="false" customHeight="false" outlineLevel="0" collapsed="false">
      <c r="A92" s="11" t="s">
        <v>209</v>
      </c>
      <c r="B92" s="12" t="s">
        <v>210</v>
      </c>
      <c r="E92" s="29" t="n">
        <v>0.208123953098827</v>
      </c>
      <c r="F92" s="29" t="n">
        <v>0</v>
      </c>
      <c r="G92" s="29" t="n">
        <v>0</v>
      </c>
      <c r="H92" s="29" t="n">
        <v>0</v>
      </c>
      <c r="I92" s="29" t="n">
        <v>0.0418760469011725</v>
      </c>
      <c r="J92" s="29" t="n">
        <v>0.0418760469011725</v>
      </c>
      <c r="K92" s="29" t="n">
        <v>0.0418760469011725</v>
      </c>
      <c r="L92" s="29" t="n">
        <v>0.0418760469011725</v>
      </c>
      <c r="M92" s="29" t="n">
        <v>0</v>
      </c>
      <c r="N92" s="29" t="n">
        <v>0.208123953098827</v>
      </c>
      <c r="O92" s="29" t="n">
        <v>0.208123953098827</v>
      </c>
      <c r="P92" s="29" t="n">
        <v>0.208123953098827</v>
      </c>
    </row>
    <row r="93" customFormat="false" ht="15.75" hidden="false" customHeight="false" outlineLevel="0" collapsed="false">
      <c r="A93" s="11" t="s">
        <v>211</v>
      </c>
      <c r="B93" s="12" t="s">
        <v>212</v>
      </c>
      <c r="E93" s="29" t="n">
        <v>0.247777870823004</v>
      </c>
      <c r="F93" s="29" t="n">
        <v>0</v>
      </c>
      <c r="G93" s="29" t="n">
        <v>0</v>
      </c>
      <c r="H93" s="29" t="n">
        <v>0</v>
      </c>
      <c r="I93" s="29" t="n">
        <v>0.00126879853625914</v>
      </c>
      <c r="J93" s="29" t="n">
        <v>0.00126879853625914</v>
      </c>
      <c r="K93" s="29" t="n">
        <v>0.00222212917699623</v>
      </c>
      <c r="L93" s="29" t="n">
        <v>0.00222212917699623</v>
      </c>
      <c r="M93" s="29" t="n">
        <v>0.000953330640737088</v>
      </c>
      <c r="N93" s="29" t="n">
        <v>0.248731201463741</v>
      </c>
      <c r="O93" s="29" t="n">
        <v>0.247777870823004</v>
      </c>
      <c r="P93" s="29" t="n">
        <v>0.247777870823004</v>
      </c>
    </row>
    <row r="94" customFormat="false" ht="15.75" hidden="false" customHeight="false" outlineLevel="0" collapsed="false">
      <c r="A94" s="11" t="s">
        <v>213</v>
      </c>
      <c r="B94" s="12" t="s">
        <v>214</v>
      </c>
      <c r="E94" s="29" t="n">
        <v>0.0730616830585601</v>
      </c>
      <c r="F94" s="29" t="n">
        <v>0</v>
      </c>
      <c r="G94" s="29" t="n">
        <v>0</v>
      </c>
      <c r="H94" s="29" t="n">
        <v>0</v>
      </c>
      <c r="I94" s="29" t="n">
        <v>0.0035437940967035</v>
      </c>
      <c r="J94" s="29" t="n">
        <v>0.0035437940967035</v>
      </c>
      <c r="K94" s="29" t="n">
        <v>0.17693831694144</v>
      </c>
      <c r="L94" s="29" t="n">
        <v>0.17693831694144</v>
      </c>
      <c r="M94" s="29" t="n">
        <v>0.173394522844736</v>
      </c>
      <c r="N94" s="29" t="n">
        <v>0.246456205903296</v>
      </c>
      <c r="O94" s="29" t="n">
        <v>0.0730616830585601</v>
      </c>
      <c r="P94" s="29" t="n">
        <v>0.0730616830585601</v>
      </c>
    </row>
    <row r="95" customFormat="false" ht="15.75" hidden="false" customHeight="false" outlineLevel="0" collapsed="false">
      <c r="A95" s="11" t="s">
        <v>215</v>
      </c>
      <c r="B95" s="12" t="s">
        <v>216</v>
      </c>
      <c r="E95" s="29" t="n">
        <v>0</v>
      </c>
      <c r="F95" s="29" t="n">
        <v>0</v>
      </c>
      <c r="G95" s="29" t="n">
        <v>0</v>
      </c>
      <c r="H95" s="29" t="n">
        <v>0</v>
      </c>
      <c r="I95" s="29" t="n">
        <v>0</v>
      </c>
      <c r="J95" s="29" t="n">
        <v>0</v>
      </c>
      <c r="K95" s="29" t="n">
        <v>0.25</v>
      </c>
      <c r="L95" s="29" t="n">
        <v>0.25</v>
      </c>
      <c r="M95" s="29" t="n">
        <v>0.25</v>
      </c>
      <c r="N95" s="29" t="n">
        <v>0.25</v>
      </c>
      <c r="O95" s="29" t="n">
        <v>0</v>
      </c>
      <c r="P95" s="29" t="n">
        <v>0</v>
      </c>
    </row>
    <row r="96" customFormat="false" ht="15.75" hidden="false" customHeight="false" outlineLevel="0" collapsed="false">
      <c r="A96" s="11" t="s">
        <v>217</v>
      </c>
      <c r="B96" s="12" t="s">
        <v>218</v>
      </c>
      <c r="E96" s="29" t="n">
        <v>0</v>
      </c>
      <c r="F96" s="29" t="n">
        <v>0</v>
      </c>
      <c r="G96" s="29" t="n">
        <v>0</v>
      </c>
      <c r="H96" s="29" t="n">
        <v>0</v>
      </c>
      <c r="I96" s="29" t="n">
        <v>0</v>
      </c>
      <c r="J96" s="29" t="n">
        <v>0</v>
      </c>
      <c r="K96" s="29" t="n">
        <v>0</v>
      </c>
      <c r="L96" s="29" t="n">
        <v>0</v>
      </c>
      <c r="M96" s="29" t="n">
        <v>0</v>
      </c>
      <c r="N96" s="29" t="n">
        <v>0</v>
      </c>
      <c r="O96" s="29" t="n">
        <v>0</v>
      </c>
      <c r="P96" s="29" t="n">
        <v>0</v>
      </c>
    </row>
    <row r="97" customFormat="false" ht="15.75" hidden="false" customHeight="false" outlineLevel="0" collapsed="false">
      <c r="A97" s="11" t="s">
        <v>219</v>
      </c>
      <c r="B97" s="12" t="s">
        <v>220</v>
      </c>
      <c r="E97" s="29" t="n">
        <v>0.0792309107654673</v>
      </c>
      <c r="F97" s="29" t="n">
        <v>0.0404016573227152</v>
      </c>
      <c r="G97" s="29" t="n">
        <v>0</v>
      </c>
      <c r="H97" s="29" t="n">
        <v>0</v>
      </c>
      <c r="I97" s="29" t="n">
        <v>0.136566403731168</v>
      </c>
      <c r="J97" s="29" t="n">
        <v>0.136566403731168</v>
      </c>
      <c r="K97" s="29" t="n">
        <v>0.170769089234533</v>
      </c>
      <c r="L97" s="29" t="n">
        <v>0.170769089234533</v>
      </c>
      <c r="M97" s="29" t="n">
        <v>0.0342026855033646</v>
      </c>
      <c r="N97" s="29" t="n">
        <v>0.0730319389461168</v>
      </c>
      <c r="O97" s="29" t="n">
        <v>0.0792309107654673</v>
      </c>
      <c r="P97" s="29" t="n">
        <v>0.0792309107654673</v>
      </c>
    </row>
    <row r="98" customFormat="false" ht="15.75" hidden="false" customHeight="false" outlineLevel="0" collapsed="false">
      <c r="A98" s="11" t="s">
        <v>221</v>
      </c>
      <c r="B98" s="12" t="s">
        <v>222</v>
      </c>
      <c r="E98" s="29" t="n">
        <v>0.25</v>
      </c>
      <c r="F98" s="29" t="n">
        <v>0</v>
      </c>
      <c r="G98" s="29" t="n">
        <v>0</v>
      </c>
      <c r="H98" s="29" t="n">
        <v>0</v>
      </c>
      <c r="I98" s="29" t="n">
        <v>0</v>
      </c>
      <c r="J98" s="29" t="n">
        <v>0</v>
      </c>
      <c r="K98" s="29" t="n">
        <v>0</v>
      </c>
      <c r="L98" s="29" t="n">
        <v>0</v>
      </c>
      <c r="M98" s="29" t="n">
        <v>0</v>
      </c>
      <c r="N98" s="29" t="n">
        <v>0.25</v>
      </c>
      <c r="O98" s="29" t="n">
        <v>0.25</v>
      </c>
      <c r="P98" s="29" t="n">
        <v>0.25</v>
      </c>
    </row>
    <row r="99" customFormat="false" ht="15.75" hidden="false" customHeight="false" outlineLevel="0" collapsed="false">
      <c r="A99" s="11" t="s">
        <v>223</v>
      </c>
      <c r="B99" s="12" t="s">
        <v>224</v>
      </c>
      <c r="E99" s="29" t="n">
        <v>0</v>
      </c>
      <c r="F99" s="29" t="n">
        <v>0</v>
      </c>
      <c r="G99" s="29" t="n">
        <v>0</v>
      </c>
      <c r="H99" s="29" t="n">
        <v>0</v>
      </c>
      <c r="I99" s="29" t="n">
        <v>0.25</v>
      </c>
      <c r="J99" s="29" t="n">
        <v>0.25</v>
      </c>
      <c r="K99" s="29" t="n">
        <v>0.25</v>
      </c>
      <c r="L99" s="29" t="n">
        <v>0.25</v>
      </c>
      <c r="M99" s="29" t="n">
        <v>0</v>
      </c>
      <c r="N99" s="29" t="n">
        <v>0</v>
      </c>
      <c r="O99" s="29" t="n">
        <v>0</v>
      </c>
      <c r="P99" s="29" t="n">
        <v>0</v>
      </c>
    </row>
    <row r="100" customFormat="false" ht="15.75" hidden="false" customHeight="false" outlineLevel="0" collapsed="false">
      <c r="A100" s="11" t="s">
        <v>225</v>
      </c>
      <c r="B100" s="12" t="s">
        <v>226</v>
      </c>
      <c r="E100" s="29" t="n">
        <v>0.173955483129006</v>
      </c>
      <c r="F100" s="29" t="n">
        <v>0.173955483129006</v>
      </c>
      <c r="G100" s="29" t="n">
        <v>0.173955483129006</v>
      </c>
      <c r="H100" s="29" t="n">
        <v>0.173955483129006</v>
      </c>
      <c r="I100" s="29" t="n">
        <v>0.00202520874723215</v>
      </c>
      <c r="J100" s="29" t="n">
        <v>0.0612741593103407</v>
      </c>
      <c r="K100" s="29" t="n">
        <v>0.0612741593103407</v>
      </c>
      <c r="L100" s="29" t="n">
        <v>0.0612741593103407</v>
      </c>
      <c r="M100" s="29" t="n">
        <v>0.0740193081237616</v>
      </c>
      <c r="N100" s="29" t="n">
        <v>0.0147703575606531</v>
      </c>
      <c r="O100" s="29" t="n">
        <v>0.0147703575606531</v>
      </c>
      <c r="P100" s="29" t="n">
        <v>0.0147703575606531</v>
      </c>
    </row>
    <row r="101" customFormat="false" ht="15.75" hidden="false" customHeight="false" outlineLevel="0" collapsed="false">
      <c r="A101" s="11" t="s">
        <v>227</v>
      </c>
      <c r="B101" s="12" t="s">
        <v>228</v>
      </c>
      <c r="E101" s="29" t="n">
        <v>0.0820974541139326</v>
      </c>
      <c r="F101" s="29" t="n">
        <v>0.00959563861012304</v>
      </c>
      <c r="G101" s="29" t="n">
        <v>0.00959563861012304</v>
      </c>
      <c r="H101" s="29" t="n">
        <v>0.107377201493085</v>
      </c>
      <c r="I101" s="29" t="n">
        <v>0.159628285519204</v>
      </c>
      <c r="J101" s="29" t="n">
        <v>0.159628285519204</v>
      </c>
      <c r="K101" s="29" t="n">
        <v>0.167902545886067</v>
      </c>
      <c r="L101" s="29" t="n">
        <v>0.0701209830031056</v>
      </c>
      <c r="M101" s="29" t="n">
        <v>0.00827426036686342</v>
      </c>
      <c r="N101" s="29" t="n">
        <v>0.080776075870673</v>
      </c>
      <c r="O101" s="29" t="n">
        <v>0.0725018155038096</v>
      </c>
      <c r="P101" s="29" t="n">
        <v>0.0725018155038096</v>
      </c>
    </row>
    <row r="102" customFormat="false" ht="15.75" hidden="false" customHeight="false" outlineLevel="0" collapsed="false">
      <c r="A102" s="11" t="s">
        <v>229</v>
      </c>
      <c r="B102" s="12" t="s">
        <v>230</v>
      </c>
      <c r="E102" s="29" t="n">
        <v>0.0291919523738354</v>
      </c>
      <c r="F102" s="29" t="n">
        <v>0.0291919523738354</v>
      </c>
      <c r="G102" s="29" t="n">
        <v>0.0291919523738354</v>
      </c>
      <c r="H102" s="29" t="n">
        <v>1.41584299101213E-005</v>
      </c>
      <c r="I102" s="29" t="n">
        <v>0</v>
      </c>
      <c r="J102" s="29" t="n">
        <v>0</v>
      </c>
      <c r="K102" s="29" t="n">
        <v>0.220808047626165</v>
      </c>
      <c r="L102" s="29" t="n">
        <v>0.220808047626165</v>
      </c>
      <c r="M102" s="29" t="n">
        <v>0.220808047626165</v>
      </c>
      <c r="N102" s="29" t="n">
        <v>0.220808047626165</v>
      </c>
      <c r="O102" s="29" t="n">
        <v>0</v>
      </c>
      <c r="P102" s="29" t="n">
        <v>0.0291777939439253</v>
      </c>
    </row>
    <row r="103" customFormat="false" ht="15.75" hidden="false" customHeight="false" outlineLevel="0" collapsed="false">
      <c r="A103" s="11" t="s">
        <v>231</v>
      </c>
      <c r="B103" s="12" t="s">
        <v>232</v>
      </c>
      <c r="E103" s="29" t="n">
        <v>0</v>
      </c>
      <c r="F103" s="29" t="n">
        <v>0</v>
      </c>
      <c r="G103" s="29" t="n">
        <v>0</v>
      </c>
      <c r="H103" s="29" t="n">
        <v>0</v>
      </c>
      <c r="I103" s="29" t="n">
        <v>0</v>
      </c>
      <c r="J103" s="29" t="n">
        <v>0</v>
      </c>
      <c r="K103" s="29" t="n">
        <v>0</v>
      </c>
      <c r="L103" s="29" t="n">
        <v>0</v>
      </c>
      <c r="M103" s="29" t="n">
        <v>0</v>
      </c>
      <c r="N103" s="29" t="n">
        <v>0</v>
      </c>
      <c r="O103" s="29" t="n">
        <v>0</v>
      </c>
      <c r="P103" s="29" t="n">
        <v>0</v>
      </c>
    </row>
    <row r="104" customFormat="false" ht="15.75" hidden="false" customHeight="false" outlineLevel="0" collapsed="false">
      <c r="A104" s="11" t="s">
        <v>233</v>
      </c>
      <c r="B104" s="12" t="s">
        <v>234</v>
      </c>
      <c r="E104" s="29" t="n">
        <v>0.0466636839689717</v>
      </c>
      <c r="F104" s="29" t="n">
        <v>0.00160179700666056</v>
      </c>
      <c r="G104" s="29" t="n">
        <v>0.00160179700666056</v>
      </c>
      <c r="H104" s="29" t="n">
        <v>0.00160179700666056</v>
      </c>
      <c r="I104" s="29" t="n">
        <v>0</v>
      </c>
      <c r="J104" s="29" t="n">
        <v>0</v>
      </c>
      <c r="K104" s="29" t="n">
        <v>0.194020157003411</v>
      </c>
      <c r="L104" s="29" t="n">
        <v>0.194020157003411</v>
      </c>
      <c r="M104" s="29" t="n">
        <v>0.203336316031028</v>
      </c>
      <c r="N104" s="29" t="n">
        <v>0.248398202993339</v>
      </c>
      <c r="O104" s="29" t="n">
        <v>0.0543780459899282</v>
      </c>
      <c r="P104" s="29" t="n">
        <v>0.0543780459899282</v>
      </c>
    </row>
    <row r="105" customFormat="false" ht="15.75" hidden="false" customHeight="false" outlineLevel="0" collapsed="false">
      <c r="A105" s="11" t="s">
        <v>235</v>
      </c>
      <c r="B105" s="12" t="s">
        <v>236</v>
      </c>
      <c r="E105" s="29" t="n">
        <v>0.209274785929006</v>
      </c>
      <c r="F105" s="29" t="n">
        <v>0.209274785929006</v>
      </c>
      <c r="G105" s="29" t="n">
        <v>0.209274785929006</v>
      </c>
      <c r="H105" s="29" t="n">
        <v>0.209274785929006</v>
      </c>
      <c r="I105" s="29" t="n">
        <v>0.00623986022713091</v>
      </c>
      <c r="J105" s="29" t="n">
        <v>0.00623986022713091</v>
      </c>
      <c r="K105" s="29" t="n">
        <v>0.0407252140709943</v>
      </c>
      <c r="L105" s="29" t="n">
        <v>0.0407252140709943</v>
      </c>
      <c r="M105" s="29" t="n">
        <v>0.0344853538438634</v>
      </c>
      <c r="N105" s="29" t="n">
        <v>0.0344853538438634</v>
      </c>
      <c r="O105" s="29" t="n">
        <v>0</v>
      </c>
      <c r="P105" s="29" t="n">
        <v>0</v>
      </c>
    </row>
    <row r="106" customFormat="false" ht="15.75" hidden="false" customHeight="false" outlineLevel="0" collapsed="false">
      <c r="A106" s="11" t="s">
        <v>237</v>
      </c>
      <c r="B106" s="12" t="s">
        <v>238</v>
      </c>
      <c r="E106" s="29" t="n">
        <v>0.0175144543706582</v>
      </c>
      <c r="F106" s="29" t="n">
        <v>0</v>
      </c>
      <c r="G106" s="29" t="n">
        <v>0</v>
      </c>
      <c r="H106" s="29" t="n">
        <v>0</v>
      </c>
      <c r="I106" s="29" t="n">
        <v>0</v>
      </c>
      <c r="J106" s="29" t="n">
        <v>0</v>
      </c>
      <c r="K106" s="29" t="n">
        <v>0.232485545629342</v>
      </c>
      <c r="L106" s="29" t="n">
        <v>0.232485545629342</v>
      </c>
      <c r="M106" s="29" t="n">
        <v>0.232485545629342</v>
      </c>
      <c r="N106" s="29" t="n">
        <v>0.25</v>
      </c>
      <c r="O106" s="29" t="n">
        <v>0.0175144543706582</v>
      </c>
      <c r="P106" s="29" t="n">
        <v>0.0175144543706582</v>
      </c>
    </row>
    <row r="107" customFormat="false" ht="15.75" hidden="false" customHeight="false" outlineLevel="0" collapsed="false">
      <c r="A107" s="11" t="s">
        <v>239</v>
      </c>
      <c r="B107" s="12" t="s">
        <v>240</v>
      </c>
      <c r="E107" s="29" t="n">
        <v>0.225092495057417</v>
      </c>
      <c r="F107" s="29" t="n">
        <v>0</v>
      </c>
      <c r="G107" s="29" t="n">
        <v>0</v>
      </c>
      <c r="H107" s="29" t="n">
        <v>0</v>
      </c>
      <c r="I107" s="29" t="n">
        <v>0.024907504942583</v>
      </c>
      <c r="J107" s="29" t="n">
        <v>0.024907504942583</v>
      </c>
      <c r="K107" s="29" t="n">
        <v>0.024907504942583</v>
      </c>
      <c r="L107" s="29" t="n">
        <v>0.024907504942583</v>
      </c>
      <c r="M107" s="29" t="n">
        <v>0</v>
      </c>
      <c r="N107" s="29" t="n">
        <v>0.225092495057417</v>
      </c>
      <c r="O107" s="29" t="n">
        <v>0.225092495057417</v>
      </c>
      <c r="P107" s="29" t="n">
        <v>0.225092495057417</v>
      </c>
    </row>
    <row r="108" customFormat="false" ht="15.75" hidden="false" customHeight="false" outlineLevel="0" collapsed="false">
      <c r="A108" s="11" t="s">
        <v>241</v>
      </c>
      <c r="B108" s="12" t="s">
        <v>242</v>
      </c>
      <c r="E108" s="29" t="n">
        <v>0.183519875295515</v>
      </c>
      <c r="F108" s="29" t="n">
        <v>0</v>
      </c>
      <c r="G108" s="29" t="n">
        <v>0</v>
      </c>
      <c r="H108" s="29" t="n">
        <v>0</v>
      </c>
      <c r="I108" s="29" t="n">
        <v>0</v>
      </c>
      <c r="J108" s="29" t="n">
        <v>0</v>
      </c>
      <c r="K108" s="29" t="n">
        <v>0.066480124704485</v>
      </c>
      <c r="L108" s="29" t="n">
        <v>0.066480124704485</v>
      </c>
      <c r="M108" s="29" t="n">
        <v>0.066480124704485</v>
      </c>
      <c r="N108" s="29" t="n">
        <v>0.25</v>
      </c>
      <c r="O108" s="29" t="n">
        <v>0.183519875295515</v>
      </c>
      <c r="P108" s="29" t="n">
        <v>0.183519875295515</v>
      </c>
    </row>
    <row r="109" customFormat="false" ht="15.75" hidden="false" customHeight="false" outlineLevel="0" collapsed="false">
      <c r="A109" s="11" t="s">
        <v>243</v>
      </c>
      <c r="B109" s="12" t="s">
        <v>244</v>
      </c>
      <c r="E109" s="29" t="n">
        <v>0.247480378447157</v>
      </c>
      <c r="F109" s="29" t="n">
        <v>0</v>
      </c>
      <c r="G109" s="29" t="n">
        <v>0</v>
      </c>
      <c r="H109" s="29" t="n">
        <v>0</v>
      </c>
      <c r="I109" s="29" t="n">
        <v>0.00251962155284276</v>
      </c>
      <c r="J109" s="29" t="n">
        <v>0.00251962155284276</v>
      </c>
      <c r="K109" s="29" t="n">
        <v>0.00251962155284276</v>
      </c>
      <c r="L109" s="29" t="n">
        <v>0.00251962155284276</v>
      </c>
      <c r="M109" s="29" t="n">
        <v>0</v>
      </c>
      <c r="N109" s="29" t="n">
        <v>0.247480378447157</v>
      </c>
      <c r="O109" s="29" t="n">
        <v>0.247480378447157</v>
      </c>
      <c r="P109" s="29" t="n">
        <v>0.247480378447157</v>
      </c>
    </row>
    <row r="110" customFormat="false" ht="15.75" hidden="false" customHeight="false" outlineLevel="0" collapsed="false">
      <c r="A110" s="11" t="s">
        <v>245</v>
      </c>
      <c r="B110" s="12" t="s">
        <v>246</v>
      </c>
      <c r="E110" s="29" t="n">
        <v>0</v>
      </c>
      <c r="F110" s="29" t="n">
        <v>0</v>
      </c>
      <c r="G110" s="29" t="n">
        <v>0</v>
      </c>
      <c r="H110" s="29" t="n">
        <v>0</v>
      </c>
      <c r="I110" s="29" t="n">
        <v>0</v>
      </c>
      <c r="J110" s="29" t="n">
        <v>0</v>
      </c>
      <c r="K110" s="29" t="n">
        <v>0</v>
      </c>
      <c r="L110" s="29" t="n">
        <v>0</v>
      </c>
      <c r="M110" s="29" t="n">
        <v>0</v>
      </c>
      <c r="N110" s="29" t="n">
        <v>0</v>
      </c>
      <c r="O110" s="29" t="n">
        <v>0</v>
      </c>
      <c r="P110" s="29" t="n">
        <v>0</v>
      </c>
    </row>
    <row r="111" customFormat="false" ht="15.75" hidden="false" customHeight="false" outlineLevel="0" collapsed="false">
      <c r="A111" s="11" t="s">
        <v>247</v>
      </c>
      <c r="B111" s="12" t="s">
        <v>248</v>
      </c>
      <c r="E111" s="29" t="n">
        <v>0.199266001174398</v>
      </c>
      <c r="F111" s="29" t="n">
        <v>0</v>
      </c>
      <c r="G111" s="29" t="n">
        <v>0</v>
      </c>
      <c r="H111" s="29" t="n">
        <v>0</v>
      </c>
      <c r="I111" s="29" t="n">
        <v>0.0507339988256019</v>
      </c>
      <c r="J111" s="29" t="n">
        <v>0.0507339988256019</v>
      </c>
      <c r="K111" s="29" t="n">
        <v>0.0507339988256019</v>
      </c>
      <c r="L111" s="29" t="n">
        <v>0.0507339988256019</v>
      </c>
      <c r="M111" s="29" t="n">
        <v>0</v>
      </c>
      <c r="N111" s="29" t="n">
        <v>0.199266001174398</v>
      </c>
      <c r="O111" s="29" t="n">
        <v>0.199266001174398</v>
      </c>
      <c r="P111" s="29" t="n">
        <v>0.199266001174398</v>
      </c>
    </row>
    <row r="112" customFormat="false" ht="15.75" hidden="false" customHeight="false" outlineLevel="0" collapsed="false">
      <c r="A112" s="11" t="s">
        <v>249</v>
      </c>
      <c r="B112" s="12" t="s">
        <v>250</v>
      </c>
      <c r="E112" s="29" t="n">
        <v>0.0262704984096503</v>
      </c>
      <c r="F112" s="29" t="n">
        <v>0.00466951053069075</v>
      </c>
      <c r="G112" s="29" t="n">
        <v>0</v>
      </c>
      <c r="H112" s="29" t="n">
        <v>0</v>
      </c>
      <c r="I112" s="29" t="n">
        <v>0.203658920893487</v>
      </c>
      <c r="J112" s="29" t="n">
        <v>0.22372950159035</v>
      </c>
      <c r="K112" s="29" t="n">
        <v>0.22372950159035</v>
      </c>
      <c r="L112" s="29" t="n">
        <v>0.22372950159035</v>
      </c>
      <c r="M112" s="29" t="n">
        <v>0.0200705806968629</v>
      </c>
      <c r="N112" s="29" t="n">
        <v>0.0216009878789595</v>
      </c>
      <c r="O112" s="29" t="n">
        <v>0.0262704984096503</v>
      </c>
      <c r="P112" s="29" t="n">
        <v>0.0262704984096503</v>
      </c>
    </row>
    <row r="113" customFormat="false" ht="15.75" hidden="false" customHeight="false" outlineLevel="0" collapsed="false">
      <c r="A113" s="11" t="s">
        <v>251</v>
      </c>
      <c r="B113" s="12" t="s">
        <v>252</v>
      </c>
      <c r="E113" s="29" t="n">
        <v>0.25</v>
      </c>
      <c r="F113" s="29" t="n">
        <v>0</v>
      </c>
      <c r="G113" s="29" t="n">
        <v>0</v>
      </c>
      <c r="H113" s="29" t="n">
        <v>0</v>
      </c>
      <c r="I113" s="29" t="n">
        <v>0</v>
      </c>
      <c r="J113" s="29" t="n">
        <v>0</v>
      </c>
      <c r="K113" s="29" t="n">
        <v>0</v>
      </c>
      <c r="L113" s="29" t="n">
        <v>0</v>
      </c>
      <c r="M113" s="29" t="n">
        <v>0</v>
      </c>
      <c r="N113" s="29" t="n">
        <v>0.25</v>
      </c>
      <c r="O113" s="29" t="n">
        <v>0.25</v>
      </c>
      <c r="P113" s="29" t="n">
        <v>0.25</v>
      </c>
    </row>
    <row r="114" customFormat="false" ht="15.75" hidden="false" customHeight="false" outlineLevel="0" collapsed="false">
      <c r="A114" s="11" t="s">
        <v>253</v>
      </c>
      <c r="B114" s="12" t="s">
        <v>254</v>
      </c>
      <c r="E114" s="29" t="n">
        <v>0.223112508473784</v>
      </c>
      <c r="F114" s="29" t="n">
        <v>0</v>
      </c>
      <c r="G114" s="29" t="n">
        <v>0</v>
      </c>
      <c r="H114" s="29" t="n">
        <v>0</v>
      </c>
      <c r="I114" s="29" t="n">
        <v>0.0268874915262161</v>
      </c>
      <c r="J114" s="29" t="n">
        <v>0.0268874915262161</v>
      </c>
      <c r="K114" s="29" t="n">
        <v>0.0268874915262161</v>
      </c>
      <c r="L114" s="29" t="n">
        <v>0.0268874915262161</v>
      </c>
      <c r="M114" s="29" t="n">
        <v>0</v>
      </c>
      <c r="N114" s="29" t="n">
        <v>0.223112508473784</v>
      </c>
      <c r="O114" s="29" t="n">
        <v>0.223112508473784</v>
      </c>
      <c r="P114" s="29" t="n">
        <v>0.223112508473784</v>
      </c>
    </row>
    <row r="115" customFormat="false" ht="15.75" hidden="false" customHeight="false" outlineLevel="0" collapsed="false">
      <c r="A115" s="11" t="s">
        <v>255</v>
      </c>
      <c r="B115" s="12" t="s">
        <v>256</v>
      </c>
      <c r="E115" s="29" t="n">
        <v>0.145156993372757</v>
      </c>
      <c r="F115" s="29" t="n">
        <v>0</v>
      </c>
      <c r="G115" s="29" t="n">
        <v>0</v>
      </c>
      <c r="H115" s="29" t="n">
        <v>0</v>
      </c>
      <c r="I115" s="29" t="n">
        <v>0</v>
      </c>
      <c r="J115" s="29" t="n">
        <v>0</v>
      </c>
      <c r="K115" s="29" t="n">
        <v>0.104843006627242</v>
      </c>
      <c r="L115" s="29" t="n">
        <v>0.104843006627242</v>
      </c>
      <c r="M115" s="29" t="n">
        <v>0.104843006627242</v>
      </c>
      <c r="N115" s="29" t="n">
        <v>0.25</v>
      </c>
      <c r="O115" s="29" t="n">
        <v>0.145156993372757</v>
      </c>
      <c r="P115" s="29" t="n">
        <v>0.145156993372757</v>
      </c>
    </row>
    <row r="116" customFormat="false" ht="15.75" hidden="false" customHeight="false" outlineLevel="0" collapsed="false">
      <c r="A116" s="11" t="s">
        <v>257</v>
      </c>
      <c r="B116" s="12" t="s">
        <v>258</v>
      </c>
      <c r="E116" s="29" t="n">
        <v>0.248715952682856</v>
      </c>
      <c r="F116" s="29" t="n">
        <v>0.248715952682856</v>
      </c>
      <c r="G116" s="29" t="n">
        <v>0.248715952682856</v>
      </c>
      <c r="H116" s="29" t="n">
        <v>0.248715952682856</v>
      </c>
      <c r="I116" s="29" t="n">
        <v>0.00128404731714364</v>
      </c>
      <c r="J116" s="29" t="n">
        <v>0.00128404731714364</v>
      </c>
      <c r="K116" s="29" t="n">
        <v>0.00128404731714364</v>
      </c>
      <c r="L116" s="29" t="n">
        <v>0.00128404731714364</v>
      </c>
      <c r="M116" s="29" t="n">
        <v>0</v>
      </c>
      <c r="N116" s="29" t="n">
        <v>0</v>
      </c>
      <c r="O116" s="29" t="n">
        <v>0</v>
      </c>
      <c r="P116" s="29" t="n">
        <v>0</v>
      </c>
    </row>
    <row r="117" customFormat="false" ht="15.75" hidden="false" customHeight="false" outlineLevel="0" collapsed="false">
      <c r="A117" s="11" t="s">
        <v>259</v>
      </c>
      <c r="B117" s="12" t="s">
        <v>260</v>
      </c>
      <c r="E117" s="29" t="n">
        <v>0.000816590581744501</v>
      </c>
      <c r="F117" s="29" t="n">
        <v>0</v>
      </c>
      <c r="G117" s="29" t="n">
        <v>0</v>
      </c>
      <c r="H117" s="29" t="n">
        <v>0</v>
      </c>
      <c r="I117" s="29" t="n">
        <v>0.067866123086688</v>
      </c>
      <c r="J117" s="29" t="n">
        <v>0.067866123086688</v>
      </c>
      <c r="K117" s="29" t="n">
        <v>0.249183409418255</v>
      </c>
      <c r="L117" s="29" t="n">
        <v>0.249183409418255</v>
      </c>
      <c r="M117" s="29" t="n">
        <v>0.181317286331568</v>
      </c>
      <c r="N117" s="29" t="n">
        <v>0.182133876913312</v>
      </c>
      <c r="O117" s="29" t="n">
        <v>0.000816590581744501</v>
      </c>
      <c r="P117" s="29" t="n">
        <v>0.000816590581744501</v>
      </c>
    </row>
    <row r="118" customFormat="false" ht="15.75" hidden="false" customHeight="false" outlineLevel="0" collapsed="false">
      <c r="A118" s="11" t="s">
        <v>261</v>
      </c>
      <c r="B118" s="12" t="s">
        <v>262</v>
      </c>
      <c r="E118" s="29" t="n">
        <v>0.000197468576816516</v>
      </c>
      <c r="F118" s="29" t="n">
        <v>0.000197468576816516</v>
      </c>
      <c r="G118" s="29" t="n">
        <v>0.000197468576816516</v>
      </c>
      <c r="H118" s="29" t="n">
        <v>0.000197468576816516</v>
      </c>
      <c r="I118" s="29" t="n">
        <v>0.00681842171070482</v>
      </c>
      <c r="J118" s="29" t="n">
        <v>0.00681842171070482</v>
      </c>
      <c r="K118" s="29" t="n">
        <v>0.249802531423183</v>
      </c>
      <c r="L118" s="29" t="n">
        <v>0.249802531423183</v>
      </c>
      <c r="M118" s="29" t="n">
        <v>0.242984109712479</v>
      </c>
      <c r="N118" s="29" t="n">
        <v>0.242984109712479</v>
      </c>
      <c r="O118" s="29" t="n">
        <v>0</v>
      </c>
      <c r="P118" s="29" t="n">
        <v>0</v>
      </c>
    </row>
    <row r="119" customFormat="false" ht="15.75" hidden="false" customHeight="false" outlineLevel="0" collapsed="false">
      <c r="A119" s="11" t="s">
        <v>263</v>
      </c>
      <c r="B119" s="12" t="s">
        <v>264</v>
      </c>
      <c r="E119" s="29" t="n">
        <v>0.130888938745237</v>
      </c>
      <c r="F119" s="29" t="n">
        <v>0</v>
      </c>
      <c r="G119" s="29" t="n">
        <v>0</v>
      </c>
      <c r="H119" s="29" t="n">
        <v>0</v>
      </c>
      <c r="I119" s="29" t="n">
        <v>0</v>
      </c>
      <c r="J119" s="29" t="n">
        <v>0</v>
      </c>
      <c r="K119" s="29" t="n">
        <v>0.119111061254763</v>
      </c>
      <c r="L119" s="29" t="n">
        <v>0.119111061254763</v>
      </c>
      <c r="M119" s="29" t="n">
        <v>0.119111061254763</v>
      </c>
      <c r="N119" s="29" t="n">
        <v>0.25</v>
      </c>
      <c r="O119" s="29" t="n">
        <v>0.130888938745237</v>
      </c>
      <c r="P119" s="29" t="n">
        <v>0.130888938745237</v>
      </c>
    </row>
    <row r="120" customFormat="false" ht="15.75" hidden="false" customHeight="false" outlineLevel="0" collapsed="false">
      <c r="A120" s="11" t="s">
        <v>265</v>
      </c>
      <c r="B120" s="12" t="s">
        <v>266</v>
      </c>
      <c r="E120" s="29" t="n">
        <v>0</v>
      </c>
      <c r="F120" s="29" t="n">
        <v>0</v>
      </c>
      <c r="G120" s="29" t="n">
        <v>0</v>
      </c>
      <c r="H120" s="29" t="n">
        <v>0</v>
      </c>
      <c r="I120" s="29" t="n">
        <v>0</v>
      </c>
      <c r="J120" s="29" t="n">
        <v>0</v>
      </c>
      <c r="K120" s="29" t="n">
        <v>0.25</v>
      </c>
      <c r="L120" s="29" t="n">
        <v>0.25</v>
      </c>
      <c r="M120" s="29" t="n">
        <v>0.25</v>
      </c>
      <c r="N120" s="29" t="n">
        <v>0.25</v>
      </c>
      <c r="O120" s="29" t="n">
        <v>0</v>
      </c>
      <c r="P120" s="29" t="n">
        <v>0</v>
      </c>
    </row>
    <row r="121" customFormat="false" ht="15.75" hidden="false" customHeight="false" outlineLevel="0" collapsed="false">
      <c r="A121" s="11" t="s">
        <v>267</v>
      </c>
      <c r="B121" s="12" t="s">
        <v>268</v>
      </c>
      <c r="E121" s="29" t="n">
        <v>0</v>
      </c>
      <c r="F121" s="29" t="n">
        <v>0</v>
      </c>
      <c r="G121" s="29" t="n">
        <v>0</v>
      </c>
      <c r="H121" s="29" t="n">
        <v>0</v>
      </c>
      <c r="I121" s="29" t="n">
        <v>0.06479707060178</v>
      </c>
      <c r="J121" s="29" t="n">
        <v>0.06479707060178</v>
      </c>
      <c r="K121" s="29" t="n">
        <v>0.25</v>
      </c>
      <c r="L121" s="29" t="n">
        <v>0.25</v>
      </c>
      <c r="M121" s="29" t="n">
        <v>0.18520292939822</v>
      </c>
      <c r="N121" s="29" t="n">
        <v>0.18520292939822</v>
      </c>
      <c r="O121" s="29" t="n">
        <v>0</v>
      </c>
      <c r="P121" s="29" t="n">
        <v>0</v>
      </c>
    </row>
    <row r="122" customFormat="false" ht="15.75" hidden="false" customHeight="false" outlineLevel="0" collapsed="false">
      <c r="A122" s="11" t="s">
        <v>269</v>
      </c>
      <c r="B122" s="12" t="s">
        <v>270</v>
      </c>
      <c r="E122" s="29" t="n">
        <v>0.214333221164329</v>
      </c>
      <c r="F122" s="29" t="n">
        <v>0.214333221164329</v>
      </c>
      <c r="G122" s="29" t="n">
        <v>0.214333221164329</v>
      </c>
      <c r="H122" s="29" t="n">
        <v>0.128050622609604</v>
      </c>
      <c r="I122" s="29" t="n">
        <v>0</v>
      </c>
      <c r="J122" s="29" t="n">
        <v>0</v>
      </c>
      <c r="K122" s="29" t="n">
        <v>0.0351858553113126</v>
      </c>
      <c r="L122" s="29" t="n">
        <v>0.0351858553113126</v>
      </c>
      <c r="M122" s="29" t="n">
        <v>0.0356667788356705</v>
      </c>
      <c r="N122" s="29" t="n">
        <v>0.0356667788356705</v>
      </c>
      <c r="O122" s="29" t="n">
        <v>0.000480923524357924</v>
      </c>
      <c r="P122" s="29" t="n">
        <v>0.0867635220790833</v>
      </c>
    </row>
    <row r="123" customFormat="false" ht="15.75" hidden="false" customHeight="false" outlineLevel="0" collapsed="false">
      <c r="A123" s="11" t="s">
        <v>271</v>
      </c>
      <c r="B123" s="12" t="s">
        <v>272</v>
      </c>
      <c r="E123" s="29" t="n">
        <v>0.24853481570912</v>
      </c>
      <c r="F123" s="29" t="n">
        <v>0</v>
      </c>
      <c r="G123" s="29" t="n">
        <v>0</v>
      </c>
      <c r="H123" s="29" t="n">
        <v>0</v>
      </c>
      <c r="I123" s="29" t="n">
        <v>0.00146518429088011</v>
      </c>
      <c r="J123" s="29" t="n">
        <v>0.00146518429088011</v>
      </c>
      <c r="K123" s="29" t="n">
        <v>0.00146518429088011</v>
      </c>
      <c r="L123" s="29" t="n">
        <v>0.00146518429088011</v>
      </c>
      <c r="M123" s="29" t="n">
        <v>0</v>
      </c>
      <c r="N123" s="29" t="n">
        <v>0.24853481570912</v>
      </c>
      <c r="O123" s="29" t="n">
        <v>0.24853481570912</v>
      </c>
      <c r="P123" s="29" t="n">
        <v>0.24853481570912</v>
      </c>
    </row>
    <row r="124" customFormat="false" ht="15.75" hidden="false" customHeight="false" outlineLevel="0" collapsed="false">
      <c r="A124" s="11" t="s">
        <v>273</v>
      </c>
      <c r="B124" s="12" t="s">
        <v>274</v>
      </c>
      <c r="E124" s="29" t="n">
        <v>0.25</v>
      </c>
      <c r="F124" s="29" t="n">
        <v>0.0839701601164483</v>
      </c>
      <c r="G124" s="29" t="n">
        <v>0.0839701601164483</v>
      </c>
      <c r="H124" s="29" t="n">
        <v>0.0839701601164483</v>
      </c>
      <c r="I124" s="29" t="n">
        <v>0</v>
      </c>
      <c r="J124" s="29" t="n">
        <v>0</v>
      </c>
      <c r="K124" s="29" t="n">
        <v>0</v>
      </c>
      <c r="L124" s="29" t="n">
        <v>0</v>
      </c>
      <c r="M124" s="29" t="n">
        <v>0</v>
      </c>
      <c r="N124" s="29" t="n">
        <v>0.166029839883552</v>
      </c>
      <c r="O124" s="29" t="n">
        <v>0.166029839883552</v>
      </c>
      <c r="P124" s="29" t="n">
        <v>0.166029839883552</v>
      </c>
    </row>
    <row r="125" customFormat="false" ht="15.75" hidden="false" customHeight="false" outlineLevel="0" collapsed="false">
      <c r="A125" s="11" t="s">
        <v>275</v>
      </c>
      <c r="B125" s="12" t="s">
        <v>276</v>
      </c>
      <c r="E125" s="29" t="n">
        <v>0</v>
      </c>
      <c r="F125" s="29" t="n">
        <v>0</v>
      </c>
      <c r="G125" s="29" t="n">
        <v>0</v>
      </c>
      <c r="H125" s="29" t="n">
        <v>0</v>
      </c>
      <c r="I125" s="29" t="n">
        <v>0.00211107963683289</v>
      </c>
      <c r="J125" s="29" t="n">
        <v>0.00211107963683289</v>
      </c>
      <c r="K125" s="29" t="n">
        <v>0.25</v>
      </c>
      <c r="L125" s="29" t="n">
        <v>0.25</v>
      </c>
      <c r="M125" s="29" t="n">
        <v>0.247888920363167</v>
      </c>
      <c r="N125" s="29" t="n">
        <v>0.247888920363167</v>
      </c>
      <c r="O125" s="29" t="n">
        <v>0</v>
      </c>
      <c r="P125" s="29" t="n">
        <v>0</v>
      </c>
    </row>
    <row r="126" customFormat="false" ht="15.75" hidden="false" customHeight="false" outlineLevel="0" collapsed="false">
      <c r="A126" s="11" t="s">
        <v>277</v>
      </c>
      <c r="B126" s="12" t="s">
        <v>278</v>
      </c>
      <c r="E126" s="29" t="n">
        <v>0.0211608165676634</v>
      </c>
      <c r="F126" s="29" t="n">
        <v>0</v>
      </c>
      <c r="G126" s="29" t="n">
        <v>0</v>
      </c>
      <c r="H126" s="29" t="n">
        <v>0</v>
      </c>
      <c r="I126" s="29" t="n">
        <v>0</v>
      </c>
      <c r="J126" s="29" t="n">
        <v>0.180271547382495</v>
      </c>
      <c r="K126" s="29" t="n">
        <v>0.180271547382495</v>
      </c>
      <c r="L126" s="29" t="n">
        <v>0.180271547382495</v>
      </c>
      <c r="M126" s="29" t="n">
        <v>0.228839183432337</v>
      </c>
      <c r="N126" s="29" t="n">
        <v>0.0697284526175048</v>
      </c>
      <c r="O126" s="29" t="n">
        <v>0.0697284526175048</v>
      </c>
      <c r="P126" s="29" t="n">
        <v>0.0697284526175048</v>
      </c>
    </row>
    <row r="127" customFormat="false" ht="15.75" hidden="false" customHeight="false" outlineLevel="0" collapsed="false">
      <c r="A127" s="11" t="s">
        <v>279</v>
      </c>
      <c r="B127" s="12" t="s">
        <v>280</v>
      </c>
      <c r="E127" s="29" t="n">
        <v>0.0178167057463142</v>
      </c>
      <c r="F127" s="29" t="n">
        <v>0.0178167057463142</v>
      </c>
      <c r="G127" s="29" t="n">
        <v>0.0178167057463142</v>
      </c>
      <c r="H127" s="29" t="n">
        <v>0.0178167057463142</v>
      </c>
      <c r="I127" s="29" t="n">
        <v>0.00283414043354791</v>
      </c>
      <c r="J127" s="29" t="n">
        <v>0.00283414043354791</v>
      </c>
      <c r="K127" s="29" t="n">
        <v>0.232183294253686</v>
      </c>
      <c r="L127" s="29" t="n">
        <v>0.232183294253686</v>
      </c>
      <c r="M127" s="29" t="n">
        <v>0.229349153820138</v>
      </c>
      <c r="N127" s="29" t="n">
        <v>0.229349153820138</v>
      </c>
      <c r="O127" s="29" t="n">
        <v>0</v>
      </c>
      <c r="P127" s="29" t="n">
        <v>0</v>
      </c>
    </row>
    <row r="128" customFormat="false" ht="15.75" hidden="false" customHeight="false" outlineLevel="0" collapsed="false">
      <c r="A128" s="11" t="s">
        <v>281</v>
      </c>
      <c r="B128" s="12" t="s">
        <v>282</v>
      </c>
      <c r="E128" s="29" t="n">
        <v>0.211475746564211</v>
      </c>
      <c r="F128" s="29" t="n">
        <v>0</v>
      </c>
      <c r="G128" s="29" t="n">
        <v>0</v>
      </c>
      <c r="H128" s="29" t="n">
        <v>0</v>
      </c>
      <c r="I128" s="29" t="n">
        <v>0.0370347469131865</v>
      </c>
      <c r="J128" s="29" t="n">
        <v>0.0370347469131865</v>
      </c>
      <c r="K128" s="29" t="n">
        <v>0.0385242534357885</v>
      </c>
      <c r="L128" s="29" t="n">
        <v>0.0385242534357885</v>
      </c>
      <c r="M128" s="29" t="n">
        <v>0.00148950652260205</v>
      </c>
      <c r="N128" s="29" t="n">
        <v>0.212965253086813</v>
      </c>
      <c r="O128" s="29" t="n">
        <v>0.211475746564211</v>
      </c>
      <c r="P128" s="29" t="n">
        <v>0.211475746564211</v>
      </c>
    </row>
    <row r="129" customFormat="false" ht="15.75" hidden="false" customHeight="false" outlineLevel="0" collapsed="false">
      <c r="A129" s="11" t="s">
        <v>283</v>
      </c>
      <c r="B129" s="12" t="s">
        <v>284</v>
      </c>
      <c r="E129" s="29" t="n">
        <v>0.111344520219373</v>
      </c>
      <c r="F129" s="29" t="n">
        <v>0.000146929423981854</v>
      </c>
      <c r="G129" s="29" t="n">
        <v>0.000146929423981854</v>
      </c>
      <c r="H129" s="29" t="n">
        <v>0.000146929423981854</v>
      </c>
      <c r="I129" s="29" t="n">
        <v>0</v>
      </c>
      <c r="J129" s="29" t="n">
        <v>0</v>
      </c>
      <c r="K129" s="29" t="n">
        <v>0.119619665300787</v>
      </c>
      <c r="L129" s="29" t="n">
        <v>0.119619665300787</v>
      </c>
      <c r="M129" s="29" t="n">
        <v>0.138655479780627</v>
      </c>
      <c r="N129" s="29" t="n">
        <v>0.249853070576018</v>
      </c>
      <c r="O129" s="29" t="n">
        <v>0.130233405275231</v>
      </c>
      <c r="P129" s="29" t="n">
        <v>0.130233405275231</v>
      </c>
    </row>
    <row r="130" customFormat="false" ht="15.75" hidden="false" customHeight="false" outlineLevel="0" collapsed="false">
      <c r="A130" s="11" t="s">
        <v>285</v>
      </c>
      <c r="B130" s="12" t="s">
        <v>286</v>
      </c>
      <c r="E130" s="29" t="n">
        <v>0</v>
      </c>
      <c r="F130" s="29" t="n">
        <v>0</v>
      </c>
      <c r="G130" s="29" t="n">
        <v>0</v>
      </c>
      <c r="H130" s="29" t="n">
        <v>0</v>
      </c>
      <c r="I130" s="29" t="n">
        <v>0</v>
      </c>
      <c r="J130" s="29" t="n">
        <v>0</v>
      </c>
      <c r="K130" s="29" t="n">
        <v>0</v>
      </c>
      <c r="L130" s="29" t="n">
        <v>0</v>
      </c>
      <c r="M130" s="29" t="n">
        <v>0</v>
      </c>
      <c r="N130" s="29" t="n">
        <v>0</v>
      </c>
      <c r="O130" s="29" t="n">
        <v>0</v>
      </c>
      <c r="P130" s="29" t="n">
        <v>0</v>
      </c>
    </row>
    <row r="131" customFormat="false" ht="15.75" hidden="false" customHeight="false" outlineLevel="0" collapsed="false">
      <c r="A131" s="11" t="s">
        <v>287</v>
      </c>
      <c r="B131" s="12" t="s">
        <v>288</v>
      </c>
      <c r="E131" s="29" t="n">
        <v>0.0647425840012301</v>
      </c>
      <c r="F131" s="29" t="n">
        <v>0</v>
      </c>
      <c r="G131" s="29" t="n">
        <v>0</v>
      </c>
      <c r="H131" s="29" t="n">
        <v>0</v>
      </c>
      <c r="I131" s="29" t="n">
        <v>0</v>
      </c>
      <c r="J131" s="29" t="n">
        <v>0.0230907876132781</v>
      </c>
      <c r="K131" s="29" t="n">
        <v>0.0230907876132781</v>
      </c>
      <c r="L131" s="29" t="n">
        <v>0.0259008121341788</v>
      </c>
      <c r="M131" s="29" t="n">
        <v>0.18525741599877</v>
      </c>
      <c r="N131" s="29" t="n">
        <v>0.226909212386722</v>
      </c>
      <c r="O131" s="29" t="n">
        <v>0.226909212386722</v>
      </c>
      <c r="P131" s="29" t="n">
        <v>0.224099187865821</v>
      </c>
    </row>
    <row r="132" customFormat="false" ht="15.75" hidden="false" customHeight="false" outlineLevel="0" collapsed="false">
      <c r="A132" s="11" t="s">
        <v>289</v>
      </c>
      <c r="B132" s="12" t="s">
        <v>290</v>
      </c>
      <c r="E132" s="29" t="n">
        <v>0.0523143154194529</v>
      </c>
      <c r="F132" s="29" t="n">
        <v>0.0523143154194529</v>
      </c>
      <c r="G132" s="29" t="n">
        <v>0.0523143154194529</v>
      </c>
      <c r="H132" s="29" t="n">
        <v>0.196605173810676</v>
      </c>
      <c r="I132" s="29" t="n">
        <v>0.197685684580547</v>
      </c>
      <c r="J132" s="29" t="n">
        <v>0.197685684580547</v>
      </c>
      <c r="K132" s="29" t="n">
        <v>0.197685684580547</v>
      </c>
      <c r="L132" s="29" t="n">
        <v>0.00108051076987157</v>
      </c>
      <c r="M132" s="29" t="n">
        <v>0</v>
      </c>
      <c r="N132" s="29" t="n">
        <v>0</v>
      </c>
      <c r="O132" s="29" t="n">
        <v>0</v>
      </c>
      <c r="P132" s="29" t="n">
        <v>0.0523143154194529</v>
      </c>
    </row>
    <row r="133" customFormat="false" ht="15.75" hidden="false" customHeight="false" outlineLevel="0" collapsed="false">
      <c r="A133" s="11" t="s">
        <v>291</v>
      </c>
      <c r="B133" s="12" t="s">
        <v>292</v>
      </c>
      <c r="E133" s="29" t="n">
        <v>0.0049980570131077</v>
      </c>
      <c r="F133" s="29" t="n">
        <v>0.0049980570131077</v>
      </c>
      <c r="G133" s="29" t="n">
        <v>0.0049980570131077</v>
      </c>
      <c r="H133" s="29" t="n">
        <v>0.0049980570131077</v>
      </c>
      <c r="I133" s="29" t="n">
        <v>0</v>
      </c>
      <c r="J133" s="29" t="n">
        <v>0</v>
      </c>
      <c r="K133" s="29" t="n">
        <v>0.245001942986892</v>
      </c>
      <c r="L133" s="29" t="n">
        <v>0.245001942986892</v>
      </c>
      <c r="M133" s="29" t="n">
        <v>0.245001942986892</v>
      </c>
      <c r="N133" s="29" t="n">
        <v>0.245001942986892</v>
      </c>
      <c r="O133" s="29" t="n">
        <v>0</v>
      </c>
      <c r="P133" s="29" t="n">
        <v>0</v>
      </c>
    </row>
    <row r="134" customFormat="false" ht="15.75" hidden="false" customHeight="false" outlineLevel="0" collapsed="false">
      <c r="A134" s="11" t="s">
        <v>293</v>
      </c>
      <c r="B134" s="12" t="s">
        <v>294</v>
      </c>
      <c r="E134" s="29" t="n">
        <v>0.20816129137135</v>
      </c>
      <c r="F134" s="29" t="n">
        <v>0</v>
      </c>
      <c r="G134" s="29" t="n">
        <v>0</v>
      </c>
      <c r="H134" s="29" t="n">
        <v>0.0418387086286495</v>
      </c>
      <c r="I134" s="29" t="n">
        <v>0.0418387086286495</v>
      </c>
      <c r="J134" s="29" t="n">
        <v>0.0418387086286495</v>
      </c>
      <c r="K134" s="29" t="n">
        <v>0.0418387086286495</v>
      </c>
      <c r="L134" s="29" t="n">
        <v>0</v>
      </c>
      <c r="M134" s="29" t="n">
        <v>0</v>
      </c>
      <c r="N134" s="29" t="n">
        <v>0.20816129137135</v>
      </c>
      <c r="O134" s="29" t="n">
        <v>0.20816129137135</v>
      </c>
      <c r="P134" s="29" t="n">
        <v>0.20816129137135</v>
      </c>
    </row>
    <row r="135" customFormat="false" ht="15.75" hidden="false" customHeight="false" outlineLevel="0" collapsed="false">
      <c r="A135" s="11" t="s">
        <v>295</v>
      </c>
      <c r="B135" s="12" t="s">
        <v>296</v>
      </c>
      <c r="E135" s="29" t="n">
        <v>0.211983038696146</v>
      </c>
      <c r="F135" s="29" t="n">
        <v>0.199631717622332</v>
      </c>
      <c r="G135" s="29" t="n">
        <v>0.199631717622332</v>
      </c>
      <c r="H135" s="29" t="n">
        <v>0.199631717622332</v>
      </c>
      <c r="I135" s="29" t="n">
        <v>0.0380169613038537</v>
      </c>
      <c r="J135" s="29" t="n">
        <v>0.0380169613038537</v>
      </c>
      <c r="K135" s="29" t="n">
        <v>0.0380169613038537</v>
      </c>
      <c r="L135" s="29" t="n">
        <v>0.0380169613038537</v>
      </c>
      <c r="M135" s="29" t="n">
        <v>0</v>
      </c>
      <c r="N135" s="29" t="n">
        <v>0.0123513210738143</v>
      </c>
      <c r="O135" s="29" t="n">
        <v>0.0123513210738143</v>
      </c>
      <c r="P135" s="29" t="n">
        <v>0.0123513210738143</v>
      </c>
    </row>
    <row r="136" customFormat="false" ht="15.75" hidden="false" customHeight="false" outlineLevel="0" collapsed="false">
      <c r="A136" s="11" t="s">
        <v>297</v>
      </c>
      <c r="B136" s="12" t="s">
        <v>298</v>
      </c>
      <c r="E136" s="29" t="n">
        <v>0.0567006005726518</v>
      </c>
      <c r="F136" s="29" t="n">
        <v>0</v>
      </c>
      <c r="G136" s="29" t="n">
        <v>0</v>
      </c>
      <c r="H136" s="29" t="n">
        <v>0</v>
      </c>
      <c r="I136" s="29" t="n">
        <v>0.0260156904395622</v>
      </c>
      <c r="J136" s="29" t="n">
        <v>0.0260156904395622</v>
      </c>
      <c r="K136" s="29" t="n">
        <v>0.193299399427348</v>
      </c>
      <c r="L136" s="29" t="n">
        <v>0.193299399427348</v>
      </c>
      <c r="M136" s="29" t="n">
        <v>0.167283708987786</v>
      </c>
      <c r="N136" s="29" t="n">
        <v>0.223984309560438</v>
      </c>
      <c r="O136" s="29" t="n">
        <v>0.0567006005726518</v>
      </c>
      <c r="P136" s="29" t="n">
        <v>0.0567006005726518</v>
      </c>
    </row>
    <row r="137" customFormat="false" ht="15.75" hidden="false" customHeight="false" outlineLevel="0" collapsed="false">
      <c r="A137" s="11" t="s">
        <v>299</v>
      </c>
      <c r="B137" s="12" t="s">
        <v>300</v>
      </c>
      <c r="E137" s="29" t="n">
        <v>0</v>
      </c>
      <c r="F137" s="29" t="n">
        <v>0</v>
      </c>
      <c r="G137" s="29" t="n">
        <v>0</v>
      </c>
      <c r="H137" s="29" t="n">
        <v>0</v>
      </c>
      <c r="I137" s="29" t="n">
        <v>0.218713621218766</v>
      </c>
      <c r="J137" s="29" t="n">
        <v>0.218713621218766</v>
      </c>
      <c r="K137" s="29" t="n">
        <v>0.25</v>
      </c>
      <c r="L137" s="29" t="n">
        <v>0.25</v>
      </c>
      <c r="M137" s="29" t="n">
        <v>0.0312863787812338</v>
      </c>
      <c r="N137" s="29" t="n">
        <v>0.0312863787812338</v>
      </c>
      <c r="O137" s="29" t="n">
        <v>0</v>
      </c>
      <c r="P137" s="29" t="n">
        <v>0</v>
      </c>
    </row>
    <row r="138" customFormat="false" ht="15.75" hidden="false" customHeight="false" outlineLevel="0" collapsed="false">
      <c r="A138" s="11" t="s">
        <v>301</v>
      </c>
      <c r="B138" s="12" t="s">
        <v>302</v>
      </c>
      <c r="E138" s="29" t="n">
        <v>0</v>
      </c>
      <c r="F138" s="29" t="n">
        <v>0</v>
      </c>
      <c r="G138" s="29" t="n">
        <v>0</v>
      </c>
      <c r="H138" s="29" t="n">
        <v>0.00784610995259833</v>
      </c>
      <c r="I138" s="29" t="n">
        <v>0.231913943735707</v>
      </c>
      <c r="J138" s="29" t="n">
        <v>0.231913943735707</v>
      </c>
      <c r="K138" s="29" t="n">
        <v>0.25</v>
      </c>
      <c r="L138" s="29" t="n">
        <v>0.242153890047402</v>
      </c>
      <c r="M138" s="29" t="n">
        <v>0.0180860562642928</v>
      </c>
      <c r="N138" s="29" t="n">
        <v>0.0180860562642928</v>
      </c>
      <c r="O138" s="29" t="n">
        <v>0</v>
      </c>
      <c r="P138" s="29" t="n">
        <v>0</v>
      </c>
    </row>
    <row r="139" customFormat="false" ht="15.75" hidden="false" customHeight="false" outlineLevel="0" collapsed="false">
      <c r="B139" s="5"/>
    </row>
    <row r="140" customFormat="false" ht="15.75" hidden="false" customHeight="false" outlineLevel="0" collapsed="false">
      <c r="B140" s="5"/>
    </row>
    <row r="166" customFormat="false" ht="15.75" hidden="false" customHeight="false" outlineLevel="0" collapsed="false">
      <c r="R166" s="5"/>
    </row>
    <row r="167" customFormat="false" ht="15.75" hidden="false" customHeight="false" outlineLevel="0" collapsed="false">
      <c r="R167" s="5"/>
    </row>
    <row r="168" customFormat="false" ht="15.75" hidden="false" customHeight="false" outlineLevel="0" collapsed="false">
      <c r="R168" s="5"/>
    </row>
    <row r="169" customFormat="false" ht="15.75" hidden="false" customHeight="false" outlineLevel="0" collapsed="false">
      <c r="R169" s="30"/>
    </row>
    <row r="170" customFormat="false" ht="15.75" hidden="false" customHeight="false" outlineLevel="0" collapsed="false">
      <c r="R170" s="5"/>
    </row>
    <row r="171" customFormat="false" ht="15.75" hidden="false" customHeight="false" outlineLevel="0" collapsed="false">
      <c r="R171" s="30"/>
    </row>
    <row r="172" customFormat="false" ht="15.75" hidden="false" customHeight="false" outlineLevel="0" collapsed="false">
      <c r="R172" s="5"/>
    </row>
    <row r="173" customFormat="false" ht="15.75" hidden="false" customHeight="false" outlineLevel="0" collapsed="false">
      <c r="R173" s="5"/>
    </row>
    <row r="174" customFormat="false" ht="15.75" hidden="false" customHeight="false" outlineLevel="0" collapsed="false">
      <c r="R174" s="5"/>
    </row>
    <row r="175" customFormat="false" ht="15.75" hidden="false" customHeight="false" outlineLevel="0" collapsed="false">
      <c r="R175" s="5"/>
    </row>
    <row r="176" customFormat="false" ht="15.75" hidden="false" customHeight="false" outlineLevel="0" collapsed="false">
      <c r="R176" s="5"/>
    </row>
    <row r="177" customFormat="false" ht="15.75" hidden="false" customHeight="false" outlineLevel="0" collapsed="false">
      <c r="R177"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4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46" activeCellId="0" sqref="A46"/>
    </sheetView>
  </sheetViews>
  <sheetFormatPr defaultColWidth="12.640625" defaultRowHeight="15.75" zeroHeight="false" outlineLevelRow="0" outlineLevelCol="0"/>
  <sheetData>
    <row r="1" customFormat="false" ht="15.75" hidden="false" customHeight="false" outlineLevel="0" collapsed="false">
      <c r="A1" s="8" t="s">
        <v>26</v>
      </c>
      <c r="B1" s="8" t="s">
        <v>27</v>
      </c>
      <c r="C1" s="3" t="s">
        <v>337</v>
      </c>
      <c r="D1" s="3" t="s">
        <v>338</v>
      </c>
      <c r="E1" s="3" t="s">
        <v>339</v>
      </c>
      <c r="F1" s="3"/>
      <c r="G1" s="3"/>
      <c r="H1" s="3"/>
      <c r="I1" s="3"/>
      <c r="J1" s="3"/>
      <c r="K1" s="3"/>
      <c r="L1" s="3"/>
      <c r="M1" s="3"/>
      <c r="N1" s="3"/>
      <c r="O1" s="3"/>
      <c r="P1" s="3"/>
      <c r="Q1" s="3"/>
      <c r="R1" s="3"/>
      <c r="S1" s="3"/>
      <c r="T1" s="3"/>
      <c r="U1" s="3"/>
      <c r="V1" s="3"/>
      <c r="W1" s="3"/>
      <c r="X1" s="3"/>
      <c r="Y1" s="3"/>
      <c r="Z1" s="3"/>
      <c r="AA1" s="3"/>
    </row>
    <row r="2" customFormat="false" ht="15.75" hidden="false" customHeight="false" outlineLevel="0" collapsed="false">
      <c r="A2" s="11" t="s">
        <v>29</v>
      </c>
      <c r="B2" s="12" t="s">
        <v>30</v>
      </c>
      <c r="C2" s="11"/>
    </row>
    <row r="3" customFormat="false" ht="15.75" hidden="false" customHeight="false" outlineLevel="0" collapsed="false">
      <c r="A3" s="11" t="s">
        <v>31</v>
      </c>
      <c r="B3" s="12" t="s">
        <v>32</v>
      </c>
      <c r="C3" s="11"/>
    </row>
    <row r="4" customFormat="false" ht="15.75" hidden="false" customHeight="false" outlineLevel="0" collapsed="false">
      <c r="A4" s="11" t="s">
        <v>33</v>
      </c>
      <c r="B4" s="12" t="s">
        <v>34</v>
      </c>
      <c r="C4" s="11"/>
    </row>
    <row r="5" customFormat="false" ht="15.75" hidden="false" customHeight="false" outlineLevel="0" collapsed="false">
      <c r="A5" s="11" t="s">
        <v>35</v>
      </c>
      <c r="B5" s="12" t="s">
        <v>36</v>
      </c>
      <c r="C5" s="11"/>
      <c r="E5" s="5"/>
    </row>
    <row r="6" customFormat="false" ht="15.75" hidden="false" customHeight="false" outlineLevel="0" collapsed="false">
      <c r="A6" s="11" t="s">
        <v>37</v>
      </c>
      <c r="B6" s="12" t="s">
        <v>38</v>
      </c>
      <c r="C6" s="11"/>
    </row>
    <row r="7" customFormat="false" ht="15.75" hidden="false" customHeight="false" outlineLevel="0" collapsed="false">
      <c r="A7" s="11" t="s">
        <v>39</v>
      </c>
      <c r="B7" s="12" t="s">
        <v>40</v>
      </c>
      <c r="C7" s="11"/>
    </row>
    <row r="8" customFormat="false" ht="15.75" hidden="false" customHeight="false" outlineLevel="0" collapsed="false">
      <c r="A8" s="11" t="s">
        <v>41</v>
      </c>
      <c r="B8" s="12" t="s">
        <v>42</v>
      </c>
      <c r="C8" s="11"/>
    </row>
    <row r="9" customFormat="false" ht="15.75" hidden="false" customHeight="false" outlineLevel="0" collapsed="false">
      <c r="A9" s="11" t="s">
        <v>43</v>
      </c>
      <c r="B9" s="12" t="s">
        <v>44</v>
      </c>
      <c r="C9" s="11"/>
    </row>
    <row r="10" customFormat="false" ht="15.75" hidden="false" customHeight="false" outlineLevel="0" collapsed="false">
      <c r="A10" s="11" t="s">
        <v>45</v>
      </c>
      <c r="B10" s="12" t="s">
        <v>46</v>
      </c>
      <c r="C10" s="11"/>
    </row>
    <row r="11" customFormat="false" ht="15.75" hidden="false" customHeight="false" outlineLevel="0" collapsed="false">
      <c r="A11" s="11" t="s">
        <v>47</v>
      </c>
      <c r="B11" s="12" t="s">
        <v>48</v>
      </c>
      <c r="C11" s="11"/>
    </row>
    <row r="12" customFormat="false" ht="15.75" hidden="false" customHeight="false" outlineLevel="0" collapsed="false">
      <c r="A12" s="11" t="s">
        <v>49</v>
      </c>
      <c r="B12" s="12" t="s">
        <v>50</v>
      </c>
      <c r="C12" s="11"/>
    </row>
    <row r="13" customFormat="false" ht="15.75" hidden="false" customHeight="false" outlineLevel="0" collapsed="false">
      <c r="A13" s="11" t="s">
        <v>51</v>
      </c>
      <c r="B13" s="12" t="s">
        <v>52</v>
      </c>
      <c r="C13" s="11"/>
    </row>
    <row r="14" customFormat="false" ht="15.75" hidden="false" customHeight="false" outlineLevel="0" collapsed="false">
      <c r="A14" s="11" t="s">
        <v>53</v>
      </c>
      <c r="B14" s="12" t="s">
        <v>54</v>
      </c>
      <c r="C14" s="11"/>
    </row>
    <row r="15" customFormat="false" ht="15.75" hidden="false" customHeight="false" outlineLevel="0" collapsed="false">
      <c r="A15" s="11" t="s">
        <v>55</v>
      </c>
      <c r="B15" s="12" t="s">
        <v>56</v>
      </c>
      <c r="C15" s="11"/>
    </row>
    <row r="16" customFormat="false" ht="15.75" hidden="false" customHeight="false" outlineLevel="0" collapsed="false">
      <c r="A16" s="11" t="s">
        <v>57</v>
      </c>
      <c r="B16" s="12" t="s">
        <v>58</v>
      </c>
      <c r="C16" s="11"/>
    </row>
    <row r="17" customFormat="false" ht="15.75" hidden="false" customHeight="false" outlineLevel="0" collapsed="false">
      <c r="A17" s="11" t="s">
        <v>59</v>
      </c>
      <c r="B17" s="12" t="s">
        <v>60</v>
      </c>
      <c r="C17" s="11"/>
    </row>
    <row r="18" customFormat="false" ht="15.75" hidden="false" customHeight="false" outlineLevel="0" collapsed="false">
      <c r="A18" s="11" t="s">
        <v>61</v>
      </c>
      <c r="B18" s="12" t="s">
        <v>62</v>
      </c>
      <c r="C18" s="11"/>
    </row>
    <row r="19" customFormat="false" ht="15.75" hidden="false" customHeight="false" outlineLevel="0" collapsed="false">
      <c r="A19" s="11" t="s">
        <v>63</v>
      </c>
      <c r="B19" s="12" t="s">
        <v>64</v>
      </c>
      <c r="C19" s="11"/>
    </row>
    <row r="20" customFormat="false" ht="15.75" hidden="false" customHeight="false" outlineLevel="0" collapsed="false">
      <c r="A20" s="11" t="s">
        <v>65</v>
      </c>
      <c r="B20" s="12" t="s">
        <v>66</v>
      </c>
      <c r="C20" s="11"/>
    </row>
    <row r="21" customFormat="false" ht="15.75" hidden="false" customHeight="false" outlineLevel="0" collapsed="false">
      <c r="A21" s="11" t="s">
        <v>67</v>
      </c>
      <c r="B21" s="12" t="s">
        <v>68</v>
      </c>
      <c r="C21" s="11"/>
    </row>
    <row r="22" customFormat="false" ht="15.75" hidden="false" customHeight="false" outlineLevel="0" collapsed="false">
      <c r="A22" s="11" t="s">
        <v>69</v>
      </c>
      <c r="B22" s="12" t="s">
        <v>70</v>
      </c>
      <c r="C22" s="11"/>
    </row>
    <row r="23" customFormat="false" ht="15.75" hidden="false" customHeight="false" outlineLevel="0" collapsed="false">
      <c r="A23" s="11" t="s">
        <v>71</v>
      </c>
      <c r="B23" s="12" t="s">
        <v>72</v>
      </c>
      <c r="C23" s="11"/>
    </row>
    <row r="24" customFormat="false" ht="15.75" hidden="false" customHeight="false" outlineLevel="0" collapsed="false">
      <c r="A24" s="11" t="s">
        <v>73</v>
      </c>
      <c r="B24" s="12" t="s">
        <v>74</v>
      </c>
      <c r="C24" s="11"/>
    </row>
    <row r="25" customFormat="false" ht="15.75" hidden="false" customHeight="false" outlineLevel="0" collapsed="false">
      <c r="A25" s="11" t="s">
        <v>75</v>
      </c>
      <c r="B25" s="12" t="s">
        <v>76</v>
      </c>
      <c r="C25" s="11"/>
    </row>
    <row r="26" customFormat="false" ht="15.75" hidden="false" customHeight="false" outlineLevel="0" collapsed="false">
      <c r="A26" s="11" t="s">
        <v>77</v>
      </c>
      <c r="B26" s="12" t="s">
        <v>78</v>
      </c>
      <c r="C26" s="11"/>
    </row>
    <row r="27" customFormat="false" ht="15.75" hidden="false" customHeight="false" outlineLevel="0" collapsed="false">
      <c r="A27" s="11" t="s">
        <v>79</v>
      </c>
      <c r="B27" s="12" t="s">
        <v>80</v>
      </c>
      <c r="C27" s="11"/>
    </row>
    <row r="28" customFormat="false" ht="15.75" hidden="false" customHeight="false" outlineLevel="0" collapsed="false">
      <c r="A28" s="11" t="s">
        <v>81</v>
      </c>
      <c r="B28" s="12" t="s">
        <v>82</v>
      </c>
      <c r="C28" s="11"/>
    </row>
    <row r="29" customFormat="false" ht="15.75" hidden="false" customHeight="false" outlineLevel="0" collapsed="false">
      <c r="A29" s="11" t="s">
        <v>83</v>
      </c>
      <c r="B29" s="12" t="s">
        <v>84</v>
      </c>
      <c r="C29" s="11"/>
    </row>
    <row r="30" customFormat="false" ht="15.75" hidden="false" customHeight="false" outlineLevel="0" collapsed="false">
      <c r="A30" s="11" t="s">
        <v>85</v>
      </c>
      <c r="B30" s="12" t="s">
        <v>86</v>
      </c>
      <c r="C30" s="11"/>
    </row>
    <row r="31" customFormat="false" ht="15.75" hidden="false" customHeight="false" outlineLevel="0" collapsed="false">
      <c r="A31" s="11" t="s">
        <v>87</v>
      </c>
      <c r="B31" s="12" t="s">
        <v>88</v>
      </c>
      <c r="C31" s="11"/>
    </row>
    <row r="32" customFormat="false" ht="15.75" hidden="false" customHeight="false" outlineLevel="0" collapsed="false">
      <c r="A32" s="11" t="s">
        <v>89</v>
      </c>
      <c r="B32" s="12" t="s">
        <v>90</v>
      </c>
      <c r="C32" s="11"/>
    </row>
    <row r="33" customFormat="false" ht="15.75" hidden="false" customHeight="false" outlineLevel="0" collapsed="false">
      <c r="A33" s="11" t="s">
        <v>91</v>
      </c>
      <c r="B33" s="12" t="s">
        <v>92</v>
      </c>
      <c r="C33" s="11"/>
    </row>
    <row r="34" customFormat="false" ht="15.75" hidden="false" customHeight="false" outlineLevel="0" collapsed="false">
      <c r="A34" s="11" t="s">
        <v>93</v>
      </c>
      <c r="B34" s="17" t="s">
        <v>94</v>
      </c>
      <c r="C34" s="11"/>
    </row>
    <row r="35" customFormat="false" ht="15.75" hidden="false" customHeight="false" outlineLevel="0" collapsed="false">
      <c r="A35" s="11" t="s">
        <v>95</v>
      </c>
      <c r="B35" s="12" t="s">
        <v>96</v>
      </c>
      <c r="C35" s="11"/>
    </row>
    <row r="36" customFormat="false" ht="15.75" hidden="false" customHeight="false" outlineLevel="0" collapsed="false">
      <c r="A36" s="11" t="s">
        <v>97</v>
      </c>
      <c r="B36" s="12" t="s">
        <v>98</v>
      </c>
      <c r="C36" s="11"/>
    </row>
    <row r="37" customFormat="false" ht="15.75" hidden="false" customHeight="false" outlineLevel="0" collapsed="false">
      <c r="A37" s="11" t="s">
        <v>99</v>
      </c>
      <c r="B37" s="12" t="s">
        <v>100</v>
      </c>
      <c r="C37" s="11"/>
    </row>
    <row r="38" customFormat="false" ht="15.75" hidden="false" customHeight="false" outlineLevel="0" collapsed="false">
      <c r="A38" s="11" t="s">
        <v>101</v>
      </c>
      <c r="B38" s="12" t="s">
        <v>102</v>
      </c>
      <c r="C38" s="11"/>
    </row>
    <row r="39" customFormat="false" ht="15.75" hidden="false" customHeight="false" outlineLevel="0" collapsed="false">
      <c r="A39" s="11" t="s">
        <v>103</v>
      </c>
      <c r="B39" s="12" t="s">
        <v>104</v>
      </c>
      <c r="C39" s="11"/>
    </row>
    <row r="40" customFormat="false" ht="15.75" hidden="false" customHeight="false" outlineLevel="0" collapsed="false">
      <c r="A40" s="11" t="s">
        <v>105</v>
      </c>
      <c r="B40" s="12" t="s">
        <v>106</v>
      </c>
      <c r="C40" s="11"/>
    </row>
    <row r="41" customFormat="false" ht="15.75" hidden="false" customHeight="false" outlineLevel="0" collapsed="false">
      <c r="A41" s="11" t="s">
        <v>107</v>
      </c>
      <c r="B41" s="12" t="s">
        <v>108</v>
      </c>
      <c r="C41" s="11"/>
    </row>
    <row r="42" customFormat="false" ht="15.75" hidden="false" customHeight="false" outlineLevel="0" collapsed="false">
      <c r="A42" s="11" t="s">
        <v>109</v>
      </c>
      <c r="B42" s="12" t="s">
        <v>110</v>
      </c>
      <c r="C42" s="11"/>
    </row>
    <row r="43" customFormat="false" ht="15.75" hidden="false" customHeight="false" outlineLevel="0" collapsed="false">
      <c r="A43" s="11" t="s">
        <v>111</v>
      </c>
      <c r="B43" s="12" t="s">
        <v>112</v>
      </c>
      <c r="C43" s="11"/>
    </row>
    <row r="44" customFormat="false" ht="15.75" hidden="false" customHeight="false" outlineLevel="0" collapsed="false">
      <c r="A44" s="11" t="s">
        <v>113</v>
      </c>
      <c r="B44" s="12" t="s">
        <v>114</v>
      </c>
      <c r="C44" s="11"/>
    </row>
    <row r="45" customFormat="false" ht="15.75" hidden="false" customHeight="false" outlineLevel="0" collapsed="false">
      <c r="A45" s="11" t="s">
        <v>115</v>
      </c>
      <c r="B45" s="12" t="s">
        <v>116</v>
      </c>
      <c r="C45" s="11"/>
    </row>
    <row r="46" customFormat="false" ht="15.75" hidden="false" customHeight="false" outlineLevel="0" collapsed="false">
      <c r="A46" s="11" t="s">
        <v>117</v>
      </c>
      <c r="B46" s="12" t="s">
        <v>118</v>
      </c>
      <c r="C46" s="11"/>
    </row>
    <row r="47" customFormat="false" ht="15.75" hidden="false" customHeight="false" outlineLevel="0" collapsed="false">
      <c r="A47" s="11" t="s">
        <v>119</v>
      </c>
      <c r="B47" s="12" t="s">
        <v>120</v>
      </c>
      <c r="C47" s="11"/>
    </row>
    <row r="48" customFormat="false" ht="15.75" hidden="false" customHeight="false" outlineLevel="0" collapsed="false">
      <c r="A48" s="11" t="s">
        <v>121</v>
      </c>
      <c r="B48" s="12" t="s">
        <v>122</v>
      </c>
      <c r="C48" s="11"/>
    </row>
    <row r="49" customFormat="false" ht="15.75" hidden="false" customHeight="false" outlineLevel="0" collapsed="false">
      <c r="A49" s="11" t="s">
        <v>123</v>
      </c>
      <c r="B49" s="12" t="s">
        <v>124</v>
      </c>
      <c r="C49" s="11"/>
    </row>
    <row r="50" customFormat="false" ht="15.75" hidden="false" customHeight="false" outlineLevel="0" collapsed="false">
      <c r="A50" s="11" t="s">
        <v>125</v>
      </c>
      <c r="B50" s="12" t="s">
        <v>126</v>
      </c>
      <c r="C50" s="11"/>
    </row>
    <row r="51" customFormat="false" ht="15.75" hidden="false" customHeight="false" outlineLevel="0" collapsed="false">
      <c r="A51" s="11" t="s">
        <v>127</v>
      </c>
      <c r="B51" s="12" t="s">
        <v>128</v>
      </c>
      <c r="C51" s="11"/>
    </row>
    <row r="52" customFormat="false" ht="15.75" hidden="false" customHeight="false" outlineLevel="0" collapsed="false">
      <c r="A52" s="11" t="s">
        <v>129</v>
      </c>
      <c r="B52" s="12" t="s">
        <v>130</v>
      </c>
      <c r="C52" s="11"/>
    </row>
    <row r="53" customFormat="false" ht="15.75" hidden="false" customHeight="false" outlineLevel="0" collapsed="false">
      <c r="A53" s="11" t="s">
        <v>131</v>
      </c>
      <c r="B53" s="12" t="s">
        <v>132</v>
      </c>
      <c r="C53" s="11"/>
    </row>
    <row r="54" customFormat="false" ht="15.75" hidden="false" customHeight="false" outlineLevel="0" collapsed="false">
      <c r="A54" s="11" t="s">
        <v>133</v>
      </c>
      <c r="B54" s="12" t="s">
        <v>134</v>
      </c>
      <c r="C54" s="11"/>
    </row>
    <row r="55" customFormat="false" ht="15.75" hidden="false" customHeight="false" outlineLevel="0" collapsed="false">
      <c r="A55" s="11" t="s">
        <v>135</v>
      </c>
      <c r="B55" s="12" t="s">
        <v>136</v>
      </c>
      <c r="C55" s="11"/>
    </row>
    <row r="56" customFormat="false" ht="15.75" hidden="false" customHeight="false" outlineLevel="0" collapsed="false">
      <c r="A56" s="11" t="s">
        <v>137</v>
      </c>
      <c r="B56" s="12" t="s">
        <v>138</v>
      </c>
      <c r="C56" s="11"/>
    </row>
    <row r="57" customFormat="false" ht="15.75" hidden="false" customHeight="false" outlineLevel="0" collapsed="false">
      <c r="A57" s="11" t="s">
        <v>139</v>
      </c>
      <c r="B57" s="12" t="s">
        <v>140</v>
      </c>
      <c r="C57" s="11"/>
    </row>
    <row r="58" customFormat="false" ht="15.75" hidden="false" customHeight="false" outlineLevel="0" collapsed="false">
      <c r="A58" s="11" t="s">
        <v>141</v>
      </c>
      <c r="B58" s="12" t="s">
        <v>142</v>
      </c>
      <c r="C58" s="11"/>
    </row>
    <row r="59" customFormat="false" ht="15.75" hidden="false" customHeight="false" outlineLevel="0" collapsed="false">
      <c r="A59" s="11" t="s">
        <v>143</v>
      </c>
      <c r="B59" s="12" t="s">
        <v>144</v>
      </c>
      <c r="C59" s="11"/>
    </row>
    <row r="60" customFormat="false" ht="15.75" hidden="false" customHeight="false" outlineLevel="0" collapsed="false">
      <c r="A60" s="11" t="s">
        <v>145</v>
      </c>
      <c r="B60" s="12" t="s">
        <v>146</v>
      </c>
      <c r="C60" s="11"/>
    </row>
    <row r="61" customFormat="false" ht="15.75" hidden="false" customHeight="false" outlineLevel="0" collapsed="false">
      <c r="A61" s="11" t="s">
        <v>147</v>
      </c>
      <c r="B61" s="12" t="s">
        <v>148</v>
      </c>
      <c r="C61" s="11"/>
    </row>
    <row r="62" customFormat="false" ht="15.75" hidden="false" customHeight="false" outlineLevel="0" collapsed="false">
      <c r="A62" s="11" t="s">
        <v>149</v>
      </c>
      <c r="B62" s="12" t="s">
        <v>150</v>
      </c>
      <c r="C62" s="11"/>
    </row>
    <row r="63" customFormat="false" ht="15.75" hidden="false" customHeight="false" outlineLevel="0" collapsed="false">
      <c r="A63" s="11" t="s">
        <v>151</v>
      </c>
      <c r="B63" s="12" t="s">
        <v>152</v>
      </c>
      <c r="C63" s="11"/>
    </row>
    <row r="64" customFormat="false" ht="15.75" hidden="false" customHeight="false" outlineLevel="0" collapsed="false">
      <c r="A64" s="11" t="s">
        <v>153</v>
      </c>
      <c r="B64" s="12" t="s">
        <v>154</v>
      </c>
      <c r="C64" s="11"/>
    </row>
    <row r="65" customFormat="false" ht="15.75" hidden="false" customHeight="false" outlineLevel="0" collapsed="false">
      <c r="A65" s="11" t="s">
        <v>155</v>
      </c>
      <c r="B65" s="12" t="s">
        <v>156</v>
      </c>
      <c r="C65" s="11"/>
    </row>
    <row r="66" customFormat="false" ht="15.75" hidden="false" customHeight="false" outlineLevel="0" collapsed="false">
      <c r="A66" s="11" t="s">
        <v>157</v>
      </c>
      <c r="B66" s="12" t="s">
        <v>158</v>
      </c>
      <c r="C66" s="11"/>
    </row>
    <row r="67" customFormat="false" ht="15.75" hidden="false" customHeight="false" outlineLevel="0" collapsed="false">
      <c r="A67" s="11" t="s">
        <v>159</v>
      </c>
      <c r="B67" s="12" t="s">
        <v>160</v>
      </c>
      <c r="C67" s="11"/>
    </row>
    <row r="68" customFormat="false" ht="15.75" hidden="false" customHeight="false" outlineLevel="0" collapsed="false">
      <c r="A68" s="11" t="s">
        <v>161</v>
      </c>
      <c r="B68" s="12" t="s">
        <v>162</v>
      </c>
      <c r="C68" s="11"/>
    </row>
    <row r="69" customFormat="false" ht="15.75" hidden="false" customHeight="false" outlineLevel="0" collapsed="false">
      <c r="A69" s="11" t="s">
        <v>163</v>
      </c>
      <c r="B69" s="12" t="s">
        <v>164</v>
      </c>
      <c r="C69" s="11"/>
    </row>
    <row r="70" customFormat="false" ht="15.75" hidden="false" customHeight="false" outlineLevel="0" collapsed="false">
      <c r="A70" s="11" t="s">
        <v>165</v>
      </c>
      <c r="B70" s="12" t="s">
        <v>166</v>
      </c>
      <c r="C70" s="11"/>
    </row>
    <row r="71" customFormat="false" ht="15.75" hidden="false" customHeight="false" outlineLevel="0" collapsed="false">
      <c r="A71" s="11" t="s">
        <v>167</v>
      </c>
      <c r="B71" s="12" t="s">
        <v>168</v>
      </c>
      <c r="C71" s="11"/>
    </row>
    <row r="72" customFormat="false" ht="15.75" hidden="false" customHeight="false" outlineLevel="0" collapsed="false">
      <c r="A72" s="11" t="s">
        <v>169</v>
      </c>
      <c r="B72" s="12" t="s">
        <v>170</v>
      </c>
      <c r="C72" s="11"/>
    </row>
    <row r="73" customFormat="false" ht="15.75" hidden="false" customHeight="false" outlineLevel="0" collapsed="false">
      <c r="A73" s="11" t="s">
        <v>171</v>
      </c>
      <c r="B73" s="12" t="s">
        <v>172</v>
      </c>
      <c r="C73" s="11"/>
    </row>
    <row r="74" customFormat="false" ht="15.75" hidden="false" customHeight="false" outlineLevel="0" collapsed="false">
      <c r="A74" s="11" t="s">
        <v>173</v>
      </c>
      <c r="B74" s="12" t="s">
        <v>174</v>
      </c>
      <c r="C74" s="11"/>
    </row>
    <row r="75" customFormat="false" ht="15.75" hidden="false" customHeight="false" outlineLevel="0" collapsed="false">
      <c r="A75" s="11" t="s">
        <v>175</v>
      </c>
      <c r="B75" s="12" t="s">
        <v>176</v>
      </c>
      <c r="C75" s="11"/>
    </row>
    <row r="76" customFormat="false" ht="15.75" hidden="false" customHeight="false" outlineLevel="0" collapsed="false">
      <c r="A76" s="11" t="s">
        <v>177</v>
      </c>
      <c r="B76" s="12" t="s">
        <v>178</v>
      </c>
      <c r="C76" s="11"/>
    </row>
    <row r="77" customFormat="false" ht="15.75" hidden="false" customHeight="false" outlineLevel="0" collapsed="false">
      <c r="A77" s="11" t="s">
        <v>179</v>
      </c>
      <c r="B77" s="12" t="s">
        <v>180</v>
      </c>
      <c r="C77" s="11"/>
    </row>
    <row r="78" customFormat="false" ht="15.75" hidden="false" customHeight="false" outlineLevel="0" collapsed="false">
      <c r="A78" s="11" t="s">
        <v>181</v>
      </c>
      <c r="B78" s="12" t="s">
        <v>182</v>
      </c>
      <c r="C78" s="11"/>
    </row>
    <row r="79" customFormat="false" ht="15.75" hidden="false" customHeight="false" outlineLevel="0" collapsed="false">
      <c r="A79" s="11" t="s">
        <v>183</v>
      </c>
      <c r="B79" s="12" t="s">
        <v>184</v>
      </c>
      <c r="C79" s="11"/>
    </row>
    <row r="80" customFormat="false" ht="15.75" hidden="false" customHeight="false" outlineLevel="0" collapsed="false">
      <c r="A80" s="11" t="s">
        <v>185</v>
      </c>
      <c r="B80" s="12" t="s">
        <v>186</v>
      </c>
      <c r="C80" s="11"/>
    </row>
    <row r="81" customFormat="false" ht="15.75" hidden="false" customHeight="false" outlineLevel="0" collapsed="false">
      <c r="A81" s="11" t="s">
        <v>187</v>
      </c>
      <c r="B81" s="12" t="s">
        <v>188</v>
      </c>
      <c r="C81" s="11"/>
    </row>
    <row r="82" customFormat="false" ht="15.75" hidden="false" customHeight="false" outlineLevel="0" collapsed="false">
      <c r="A82" s="11" t="s">
        <v>189</v>
      </c>
      <c r="B82" s="12" t="s">
        <v>190</v>
      </c>
      <c r="C82" s="11"/>
    </row>
    <row r="83" customFormat="false" ht="15.75" hidden="false" customHeight="false" outlineLevel="0" collapsed="false">
      <c r="A83" s="11" t="s">
        <v>191</v>
      </c>
      <c r="B83" s="12" t="s">
        <v>192</v>
      </c>
      <c r="C83" s="11"/>
    </row>
    <row r="84" customFormat="false" ht="15.75" hidden="false" customHeight="false" outlineLevel="0" collapsed="false">
      <c r="A84" s="11" t="s">
        <v>193</v>
      </c>
      <c r="B84" s="12" t="s">
        <v>194</v>
      </c>
      <c r="C84" s="11"/>
    </row>
    <row r="85" customFormat="false" ht="15.75" hidden="false" customHeight="false" outlineLevel="0" collapsed="false">
      <c r="A85" s="11" t="s">
        <v>195</v>
      </c>
      <c r="B85" s="12" t="s">
        <v>196</v>
      </c>
      <c r="C85" s="11"/>
    </row>
    <row r="86" customFormat="false" ht="15.75" hidden="false" customHeight="false" outlineLevel="0" collapsed="false">
      <c r="A86" s="11" t="s">
        <v>197</v>
      </c>
      <c r="B86" s="12" t="s">
        <v>198</v>
      </c>
      <c r="C86" s="11"/>
    </row>
    <row r="87" customFormat="false" ht="15.75" hidden="false" customHeight="false" outlineLevel="0" collapsed="false">
      <c r="A87" s="11" t="s">
        <v>199</v>
      </c>
      <c r="B87" s="12" t="s">
        <v>200</v>
      </c>
      <c r="C87" s="11"/>
    </row>
    <row r="88" customFormat="false" ht="15.75" hidden="false" customHeight="false" outlineLevel="0" collapsed="false">
      <c r="A88" s="11" t="s">
        <v>201</v>
      </c>
      <c r="B88" s="12" t="s">
        <v>202</v>
      </c>
      <c r="C88" s="11"/>
    </row>
    <row r="89" customFormat="false" ht="15.75" hidden="false" customHeight="false" outlineLevel="0" collapsed="false">
      <c r="A89" s="11" t="s">
        <v>203</v>
      </c>
      <c r="B89" s="12" t="s">
        <v>204</v>
      </c>
      <c r="C89" s="11"/>
    </row>
    <row r="90" customFormat="false" ht="15.75" hidden="false" customHeight="false" outlineLevel="0" collapsed="false">
      <c r="A90" s="11" t="s">
        <v>205</v>
      </c>
      <c r="B90" s="12" t="s">
        <v>206</v>
      </c>
      <c r="C90" s="11"/>
    </row>
    <row r="91" customFormat="false" ht="15.75" hidden="false" customHeight="false" outlineLevel="0" collapsed="false">
      <c r="A91" s="11" t="s">
        <v>207</v>
      </c>
      <c r="B91" s="12" t="s">
        <v>208</v>
      </c>
      <c r="C91" s="11"/>
    </row>
    <row r="92" customFormat="false" ht="15.75" hidden="false" customHeight="false" outlineLevel="0" collapsed="false">
      <c r="A92" s="11" t="s">
        <v>209</v>
      </c>
      <c r="B92" s="12" t="s">
        <v>210</v>
      </c>
      <c r="C92" s="11"/>
    </row>
    <row r="93" customFormat="false" ht="15.75" hidden="false" customHeight="false" outlineLevel="0" collapsed="false">
      <c r="A93" s="11" t="s">
        <v>211</v>
      </c>
      <c r="B93" s="12" t="s">
        <v>212</v>
      </c>
      <c r="C93" s="11"/>
    </row>
    <row r="94" customFormat="false" ht="15.75" hidden="false" customHeight="false" outlineLevel="0" collapsed="false">
      <c r="A94" s="11" t="s">
        <v>213</v>
      </c>
      <c r="B94" s="12" t="s">
        <v>214</v>
      </c>
      <c r="C94" s="11"/>
    </row>
    <row r="95" customFormat="false" ht="15.75" hidden="false" customHeight="false" outlineLevel="0" collapsed="false">
      <c r="A95" s="11" t="s">
        <v>215</v>
      </c>
      <c r="B95" s="12" t="s">
        <v>216</v>
      </c>
      <c r="C95" s="11"/>
    </row>
    <row r="96" customFormat="false" ht="15.75" hidden="false" customHeight="false" outlineLevel="0" collapsed="false">
      <c r="A96" s="11" t="s">
        <v>217</v>
      </c>
      <c r="B96" s="12" t="s">
        <v>218</v>
      </c>
      <c r="C96" s="11"/>
    </row>
    <row r="97" customFormat="false" ht="15.75" hidden="false" customHeight="false" outlineLevel="0" collapsed="false">
      <c r="A97" s="11" t="s">
        <v>219</v>
      </c>
      <c r="B97" s="12" t="s">
        <v>220</v>
      </c>
      <c r="C97" s="11"/>
    </row>
    <row r="98" customFormat="false" ht="15.75" hidden="false" customHeight="false" outlineLevel="0" collapsed="false">
      <c r="A98" s="11" t="s">
        <v>221</v>
      </c>
      <c r="B98" s="12" t="s">
        <v>222</v>
      </c>
      <c r="C98" s="11"/>
    </row>
    <row r="99" customFormat="false" ht="15.75" hidden="false" customHeight="false" outlineLevel="0" collapsed="false">
      <c r="A99" s="11" t="s">
        <v>223</v>
      </c>
      <c r="B99" s="12" t="s">
        <v>224</v>
      </c>
      <c r="C99" s="11"/>
    </row>
    <row r="100" customFormat="false" ht="15.75" hidden="false" customHeight="false" outlineLevel="0" collapsed="false">
      <c r="A100" s="11" t="s">
        <v>225</v>
      </c>
      <c r="B100" s="12" t="s">
        <v>226</v>
      </c>
      <c r="C100" s="11"/>
    </row>
    <row r="101" customFormat="false" ht="15.75" hidden="false" customHeight="false" outlineLevel="0" collapsed="false">
      <c r="A101" s="11" t="s">
        <v>227</v>
      </c>
      <c r="B101" s="12" t="s">
        <v>228</v>
      </c>
      <c r="C101" s="11"/>
    </row>
    <row r="102" customFormat="false" ht="15.75" hidden="false" customHeight="false" outlineLevel="0" collapsed="false">
      <c r="A102" s="11" t="s">
        <v>229</v>
      </c>
      <c r="B102" s="12" t="s">
        <v>230</v>
      </c>
      <c r="C102" s="11"/>
    </row>
    <row r="103" customFormat="false" ht="15.75" hidden="false" customHeight="false" outlineLevel="0" collapsed="false">
      <c r="A103" s="11" t="s">
        <v>231</v>
      </c>
      <c r="B103" s="12" t="s">
        <v>232</v>
      </c>
      <c r="C103" s="11"/>
    </row>
    <row r="104" customFormat="false" ht="15.75" hidden="false" customHeight="false" outlineLevel="0" collapsed="false">
      <c r="A104" s="11" t="s">
        <v>233</v>
      </c>
      <c r="B104" s="12" t="s">
        <v>234</v>
      </c>
      <c r="C104" s="11"/>
    </row>
    <row r="105" customFormat="false" ht="15.75" hidden="false" customHeight="false" outlineLevel="0" collapsed="false">
      <c r="A105" s="11" t="s">
        <v>235</v>
      </c>
      <c r="B105" s="12" t="s">
        <v>236</v>
      </c>
      <c r="C105" s="11"/>
    </row>
    <row r="106" customFormat="false" ht="15.75" hidden="false" customHeight="false" outlineLevel="0" collapsed="false">
      <c r="A106" s="11" t="s">
        <v>237</v>
      </c>
      <c r="B106" s="12" t="s">
        <v>238</v>
      </c>
      <c r="C106" s="11"/>
    </row>
    <row r="107" customFormat="false" ht="15.75" hidden="false" customHeight="false" outlineLevel="0" collapsed="false">
      <c r="A107" s="11" t="s">
        <v>239</v>
      </c>
      <c r="B107" s="12" t="s">
        <v>240</v>
      </c>
      <c r="C107" s="11"/>
    </row>
    <row r="108" customFormat="false" ht="15.75" hidden="false" customHeight="false" outlineLevel="0" collapsed="false">
      <c r="A108" s="11" t="s">
        <v>241</v>
      </c>
      <c r="B108" s="12" t="s">
        <v>242</v>
      </c>
      <c r="C108" s="11"/>
    </row>
    <row r="109" customFormat="false" ht="15.75" hidden="false" customHeight="false" outlineLevel="0" collapsed="false">
      <c r="A109" s="11" t="s">
        <v>243</v>
      </c>
      <c r="B109" s="12" t="s">
        <v>244</v>
      </c>
      <c r="C109" s="11"/>
    </row>
    <row r="110" customFormat="false" ht="15.75" hidden="false" customHeight="false" outlineLevel="0" collapsed="false">
      <c r="A110" s="11" t="s">
        <v>245</v>
      </c>
      <c r="B110" s="12" t="s">
        <v>246</v>
      </c>
      <c r="C110" s="11"/>
    </row>
    <row r="111" customFormat="false" ht="15.75" hidden="false" customHeight="false" outlineLevel="0" collapsed="false">
      <c r="A111" s="11" t="s">
        <v>247</v>
      </c>
      <c r="B111" s="12" t="s">
        <v>248</v>
      </c>
      <c r="C111" s="11"/>
    </row>
    <row r="112" customFormat="false" ht="15.75" hidden="false" customHeight="false" outlineLevel="0" collapsed="false">
      <c r="A112" s="11" t="s">
        <v>249</v>
      </c>
      <c r="B112" s="12" t="s">
        <v>250</v>
      </c>
      <c r="C112" s="11"/>
    </row>
    <row r="113" customFormat="false" ht="15.75" hidden="false" customHeight="false" outlineLevel="0" collapsed="false">
      <c r="A113" s="11" t="s">
        <v>251</v>
      </c>
      <c r="B113" s="12" t="s">
        <v>252</v>
      </c>
      <c r="C113" s="11"/>
    </row>
    <row r="114" customFormat="false" ht="15.75" hidden="false" customHeight="false" outlineLevel="0" collapsed="false">
      <c r="A114" s="11" t="s">
        <v>253</v>
      </c>
      <c r="B114" s="12" t="s">
        <v>254</v>
      </c>
      <c r="C114" s="11"/>
    </row>
    <row r="115" customFormat="false" ht="15.75" hidden="false" customHeight="false" outlineLevel="0" collapsed="false">
      <c r="A115" s="11" t="s">
        <v>255</v>
      </c>
      <c r="B115" s="12" t="s">
        <v>256</v>
      </c>
      <c r="C115" s="11"/>
    </row>
    <row r="116" customFormat="false" ht="15.75" hidden="false" customHeight="false" outlineLevel="0" collapsed="false">
      <c r="A116" s="11" t="s">
        <v>257</v>
      </c>
      <c r="B116" s="12" t="s">
        <v>258</v>
      </c>
      <c r="C116" s="11"/>
    </row>
    <row r="117" customFormat="false" ht="15.75" hidden="false" customHeight="false" outlineLevel="0" collapsed="false">
      <c r="A117" s="11" t="s">
        <v>259</v>
      </c>
      <c r="B117" s="12" t="s">
        <v>260</v>
      </c>
      <c r="C117" s="11"/>
    </row>
    <row r="118" customFormat="false" ht="15.75" hidden="false" customHeight="false" outlineLevel="0" collapsed="false">
      <c r="A118" s="11" t="s">
        <v>261</v>
      </c>
      <c r="B118" s="12" t="s">
        <v>262</v>
      </c>
      <c r="C118" s="11"/>
    </row>
    <row r="119" customFormat="false" ht="15.75" hidden="false" customHeight="false" outlineLevel="0" collapsed="false">
      <c r="A119" s="11" t="s">
        <v>263</v>
      </c>
      <c r="B119" s="12" t="s">
        <v>264</v>
      </c>
      <c r="C119" s="11"/>
    </row>
    <row r="120" customFormat="false" ht="15.75" hidden="false" customHeight="false" outlineLevel="0" collapsed="false">
      <c r="A120" s="11" t="s">
        <v>265</v>
      </c>
      <c r="B120" s="12" t="s">
        <v>266</v>
      </c>
      <c r="C120" s="11"/>
    </row>
    <row r="121" customFormat="false" ht="15.75" hidden="false" customHeight="false" outlineLevel="0" collapsed="false">
      <c r="A121" s="11" t="s">
        <v>267</v>
      </c>
      <c r="B121" s="12" t="s">
        <v>268</v>
      </c>
      <c r="C121" s="11"/>
    </row>
    <row r="122" customFormat="false" ht="15.75" hidden="false" customHeight="false" outlineLevel="0" collapsed="false">
      <c r="A122" s="11" t="s">
        <v>269</v>
      </c>
      <c r="B122" s="12" t="s">
        <v>270</v>
      </c>
      <c r="C122" s="11"/>
    </row>
    <row r="123" customFormat="false" ht="15.75" hidden="false" customHeight="false" outlineLevel="0" collapsed="false">
      <c r="A123" s="11" t="s">
        <v>271</v>
      </c>
      <c r="B123" s="12" t="s">
        <v>272</v>
      </c>
      <c r="C123" s="11"/>
    </row>
    <row r="124" customFormat="false" ht="15.75" hidden="false" customHeight="false" outlineLevel="0" collapsed="false">
      <c r="A124" s="11" t="s">
        <v>273</v>
      </c>
      <c r="B124" s="12" t="s">
        <v>274</v>
      </c>
      <c r="C124" s="11"/>
    </row>
    <row r="125" customFormat="false" ht="15.75" hidden="false" customHeight="false" outlineLevel="0" collapsed="false">
      <c r="A125" s="11" t="s">
        <v>275</v>
      </c>
      <c r="B125" s="12" t="s">
        <v>276</v>
      </c>
      <c r="C125" s="11"/>
    </row>
    <row r="126" customFormat="false" ht="15.75" hidden="false" customHeight="false" outlineLevel="0" collapsed="false">
      <c r="A126" s="11" t="s">
        <v>277</v>
      </c>
      <c r="B126" s="12" t="s">
        <v>278</v>
      </c>
      <c r="C126" s="11"/>
    </row>
    <row r="127" customFormat="false" ht="15.75" hidden="false" customHeight="false" outlineLevel="0" collapsed="false">
      <c r="A127" s="11" t="s">
        <v>279</v>
      </c>
      <c r="B127" s="12" t="s">
        <v>280</v>
      </c>
      <c r="C127" s="11"/>
    </row>
    <row r="128" customFormat="false" ht="15.75" hidden="false" customHeight="false" outlineLevel="0" collapsed="false">
      <c r="A128" s="11" t="s">
        <v>281</v>
      </c>
      <c r="B128" s="12" t="s">
        <v>282</v>
      </c>
      <c r="C128" s="11"/>
    </row>
    <row r="129" customFormat="false" ht="15.75" hidden="false" customHeight="false" outlineLevel="0" collapsed="false">
      <c r="A129" s="11" t="s">
        <v>283</v>
      </c>
      <c r="B129" s="12" t="s">
        <v>284</v>
      </c>
      <c r="C129" s="11"/>
    </row>
    <row r="130" customFormat="false" ht="15.75" hidden="false" customHeight="false" outlineLevel="0" collapsed="false">
      <c r="A130" s="11" t="s">
        <v>285</v>
      </c>
      <c r="B130" s="12" t="s">
        <v>286</v>
      </c>
      <c r="C130" s="11"/>
    </row>
    <row r="131" customFormat="false" ht="15.75" hidden="false" customHeight="false" outlineLevel="0" collapsed="false">
      <c r="A131" s="11" t="s">
        <v>287</v>
      </c>
      <c r="B131" s="12" t="s">
        <v>288</v>
      </c>
      <c r="C131" s="11"/>
    </row>
    <row r="132" customFormat="false" ht="15.75" hidden="false" customHeight="false" outlineLevel="0" collapsed="false">
      <c r="A132" s="11" t="s">
        <v>289</v>
      </c>
      <c r="B132" s="12" t="s">
        <v>290</v>
      </c>
      <c r="C132" s="11"/>
    </row>
    <row r="133" customFormat="false" ht="15.75" hidden="false" customHeight="false" outlineLevel="0" collapsed="false">
      <c r="A133" s="11" t="s">
        <v>291</v>
      </c>
      <c r="B133" s="12" t="s">
        <v>292</v>
      </c>
      <c r="C133" s="11"/>
    </row>
    <row r="134" customFormat="false" ht="15.75" hidden="false" customHeight="false" outlineLevel="0" collapsed="false">
      <c r="A134" s="11" t="s">
        <v>293</v>
      </c>
      <c r="B134" s="12" t="s">
        <v>294</v>
      </c>
      <c r="C134" s="11"/>
    </row>
    <row r="135" customFormat="false" ht="15.75" hidden="false" customHeight="false" outlineLevel="0" collapsed="false">
      <c r="A135" s="11" t="s">
        <v>295</v>
      </c>
      <c r="B135" s="12" t="s">
        <v>296</v>
      </c>
      <c r="C135" s="11"/>
    </row>
    <row r="136" customFormat="false" ht="15.75" hidden="false" customHeight="false" outlineLevel="0" collapsed="false">
      <c r="A136" s="11" t="s">
        <v>297</v>
      </c>
      <c r="B136" s="12" t="s">
        <v>298</v>
      </c>
      <c r="C136" s="11"/>
    </row>
    <row r="137" customFormat="false" ht="15.75" hidden="false" customHeight="false" outlineLevel="0" collapsed="false">
      <c r="A137" s="11" t="s">
        <v>299</v>
      </c>
      <c r="B137" s="12" t="s">
        <v>300</v>
      </c>
      <c r="C137" s="11"/>
    </row>
    <row r="138" customFormat="false" ht="15.75" hidden="false" customHeight="false" outlineLevel="0" collapsed="false">
      <c r="A138" s="11" t="s">
        <v>301</v>
      </c>
      <c r="B138" s="12" t="s">
        <v>302</v>
      </c>
      <c r="C138" s="11"/>
    </row>
    <row r="139" customFormat="false" ht="15.75" hidden="false" customHeight="false" outlineLevel="0" collapsed="false">
      <c r="A139" s="5"/>
      <c r="B139" s="5"/>
    </row>
    <row r="140" customFormat="false" ht="15.75" hidden="false" customHeight="false" outlineLevel="0" collapsed="false">
      <c r="A140" s="5"/>
      <c r="B14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Morgan </cp:lastModifiedBy>
  <dcterms:modified xsi:type="dcterms:W3CDTF">2022-07-11T15:00:51Z</dcterms:modified>
  <cp:revision>2</cp:revision>
  <dc:subject/>
  <dc:title/>
</cp:coreProperties>
</file>